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t\Desktop\PróbnaMatura\"/>
    </mc:Choice>
  </mc:AlternateContent>
  <xr:revisionPtr revIDLastSave="0" documentId="13_ncr:1_{EF90FD79-14B0-4469-82DB-7E8F513CE41D}" xr6:coauthVersionLast="47" xr6:coauthVersionMax="47" xr10:uidLastSave="{00000000-0000-0000-0000-000000000000}"/>
  <bookViews>
    <workbookView xWindow="-120" yWindow="-120" windowWidth="38640" windowHeight="21120" activeTab="1" xr2:uid="{E5532321-513A-4BE9-B1B8-9599480F02E6}"/>
  </bookViews>
  <sheets>
    <sheet name="Arkusz2" sheetId="2" r:id="rId1"/>
    <sheet name="Arkusz1" sheetId="1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F12" i="1"/>
  <c r="AF13" i="1" s="1"/>
  <c r="AF14" i="1" s="1"/>
  <c r="AF15" i="1" s="1"/>
  <c r="AF18" i="1"/>
  <c r="AF19" i="1"/>
  <c r="AF29" i="1"/>
  <c r="AF30" i="1" s="1"/>
  <c r="AF49" i="1"/>
  <c r="AF50" i="1" s="1"/>
  <c r="AF51" i="1" s="1"/>
  <c r="AF52" i="1" s="1"/>
  <c r="AF63" i="1"/>
  <c r="AF64" i="1"/>
  <c r="AF65" i="1" s="1"/>
  <c r="AF66" i="1" s="1"/>
  <c r="AF67" i="1" s="1"/>
  <c r="AF68" i="1" s="1"/>
  <c r="AF69" i="1" s="1"/>
  <c r="AF70" i="1" s="1"/>
  <c r="AF71" i="1" s="1"/>
  <c r="AF72" i="1" s="1"/>
  <c r="AF88" i="1"/>
  <c r="AF89" i="1" s="1"/>
  <c r="AG88" i="1" s="1"/>
  <c r="AH88" i="1" s="1"/>
  <c r="AF95" i="1"/>
  <c r="AF96" i="1" s="1"/>
  <c r="AF97" i="1" s="1"/>
  <c r="AF98" i="1" s="1"/>
  <c r="AF99" i="1" s="1"/>
  <c r="AF100" i="1" s="1"/>
  <c r="AF101" i="1" s="1"/>
  <c r="AF106" i="1"/>
  <c r="AF107" i="1" s="1"/>
  <c r="AF108" i="1" s="1"/>
  <c r="AF130" i="1"/>
  <c r="AF131" i="1" s="1"/>
  <c r="AF132" i="1" s="1"/>
  <c r="AF152" i="1"/>
  <c r="AF153" i="1"/>
  <c r="AF154" i="1"/>
  <c r="AF155" i="1"/>
  <c r="AF156" i="1"/>
  <c r="AF157" i="1" s="1"/>
  <c r="AF185" i="1"/>
  <c r="AF186" i="1" s="1"/>
  <c r="AF187" i="1" s="1"/>
  <c r="AF188" i="1" s="1"/>
  <c r="AF189" i="1" s="1"/>
  <c r="AF190" i="1" s="1"/>
  <c r="AF193" i="1"/>
  <c r="AF194" i="1" s="1"/>
  <c r="AF201" i="1"/>
  <c r="AF202" i="1" s="1"/>
  <c r="AF203" i="1" s="1"/>
  <c r="AF209" i="1"/>
  <c r="AF210" i="1" s="1"/>
  <c r="AF211" i="1" s="1"/>
  <c r="AF212" i="1" s="1"/>
  <c r="AF219" i="1"/>
  <c r="AF220" i="1" s="1"/>
  <c r="AF221" i="1" s="1"/>
  <c r="AF222" i="1" s="1"/>
  <c r="AF231" i="1"/>
  <c r="AF232" i="1" s="1"/>
  <c r="AG231" i="1" s="1"/>
  <c r="AH231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F3" i="1"/>
  <c r="AF4" i="1" s="1"/>
  <c r="AD2" i="1"/>
  <c r="AE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" i="1"/>
  <c r="AF90" i="1" l="1"/>
  <c r="AF91" i="1" s="1"/>
  <c r="AF92" i="1" s="1"/>
  <c r="AF93" i="1" s="1"/>
  <c r="AG92" i="1" s="1"/>
  <c r="AH92" i="1" s="1"/>
  <c r="AF233" i="1"/>
  <c r="AF234" i="1" s="1"/>
  <c r="AF235" i="1" s="1"/>
  <c r="AF236" i="1" s="1"/>
  <c r="AF237" i="1" s="1"/>
  <c r="AG237" i="1" s="1"/>
  <c r="AH237" i="1" s="1"/>
  <c r="AG187" i="1"/>
  <c r="AH187" i="1" s="1"/>
  <c r="AG186" i="1"/>
  <c r="AH186" i="1" s="1"/>
  <c r="AG65" i="1"/>
  <c r="AH65" i="1" s="1"/>
  <c r="Y1" i="1"/>
  <c r="AF213" i="1"/>
  <c r="AG185" i="1"/>
  <c r="AH185" i="1" s="1"/>
  <c r="AG64" i="1"/>
  <c r="AH64" i="1" s="1"/>
  <c r="AG63" i="1"/>
  <c r="AH63" i="1" s="1"/>
  <c r="AG18" i="1"/>
  <c r="AH18" i="1" s="1"/>
  <c r="AF20" i="1"/>
  <c r="AF21" i="1" s="1"/>
  <c r="AF22" i="1" s="1"/>
  <c r="AF23" i="1" s="1"/>
  <c r="AG95" i="1"/>
  <c r="AH95" i="1" s="1"/>
  <c r="AG154" i="1"/>
  <c r="AH154" i="1" s="1"/>
  <c r="AG153" i="1"/>
  <c r="AH153" i="1" s="1"/>
  <c r="AG152" i="1"/>
  <c r="AH152" i="1" s="1"/>
  <c r="AG12" i="1"/>
  <c r="AH12" i="1" s="1"/>
  <c r="AG209" i="1"/>
  <c r="AH209" i="1" s="1"/>
  <c r="AG13" i="1"/>
  <c r="AH13" i="1" s="1"/>
  <c r="K1" i="1"/>
  <c r="L1" i="1" s="1"/>
  <c r="AG220" i="1"/>
  <c r="AH220" i="1" s="1"/>
  <c r="AF195" i="1"/>
  <c r="AG194" i="1" s="1"/>
  <c r="AH194" i="1" s="1"/>
  <c r="AG193" i="1"/>
  <c r="AH193" i="1" s="1"/>
  <c r="AG71" i="1"/>
  <c r="AH71" i="1" s="1"/>
  <c r="AF191" i="1"/>
  <c r="AG70" i="1"/>
  <c r="AH70" i="1" s="1"/>
  <c r="AG189" i="1"/>
  <c r="AH189" i="1" s="1"/>
  <c r="AG69" i="1"/>
  <c r="AH69" i="1" s="1"/>
  <c r="AG188" i="1"/>
  <c r="AH188" i="1" s="1"/>
  <c r="AF102" i="1"/>
  <c r="AG68" i="1"/>
  <c r="AH68" i="1" s="1"/>
  <c r="AF16" i="1"/>
  <c r="AG15" i="1" s="1"/>
  <c r="AH15" i="1" s="1"/>
  <c r="AG100" i="1"/>
  <c r="AH100" i="1" s="1"/>
  <c r="AG66" i="1"/>
  <c r="AH66" i="1" s="1"/>
  <c r="AG67" i="1"/>
  <c r="AH67" i="1" s="1"/>
  <c r="AG14" i="1"/>
  <c r="AH14" i="1" s="1"/>
  <c r="AF223" i="1"/>
  <c r="AG222" i="1" s="1"/>
  <c r="AH222" i="1" s="1"/>
  <c r="AG99" i="1"/>
  <c r="AH99" i="1" s="1"/>
  <c r="AG221" i="1"/>
  <c r="AH221" i="1" s="1"/>
  <c r="AG98" i="1"/>
  <c r="AH98" i="1" s="1"/>
  <c r="AF158" i="1"/>
  <c r="AG97" i="1"/>
  <c r="AH97" i="1" s="1"/>
  <c r="AG219" i="1"/>
  <c r="AH219" i="1" s="1"/>
  <c r="AG96" i="1"/>
  <c r="AH96" i="1" s="1"/>
  <c r="AF5" i="1"/>
  <c r="AG4" i="1" s="1"/>
  <c r="AH4" i="1" s="1"/>
  <c r="AF53" i="1"/>
  <c r="AG52" i="1" s="1"/>
  <c r="AH52" i="1" s="1"/>
  <c r="AG51" i="1"/>
  <c r="AH51" i="1" s="1"/>
  <c r="AG3" i="1"/>
  <c r="AH3" i="1" s="1"/>
  <c r="AG50" i="1"/>
  <c r="AH50" i="1" s="1"/>
  <c r="AG49" i="1"/>
  <c r="AH49" i="1" s="1"/>
  <c r="AF133" i="1"/>
  <c r="AG132" i="1" s="1"/>
  <c r="AH132" i="1" s="1"/>
  <c r="AG131" i="1"/>
  <c r="AH131" i="1" s="1"/>
  <c r="AG130" i="1"/>
  <c r="AH130" i="1" s="1"/>
  <c r="AF73" i="1"/>
  <c r="AF31" i="1"/>
  <c r="AG30" i="1" s="1"/>
  <c r="AH30" i="1" s="1"/>
  <c r="AF204" i="1"/>
  <c r="AG29" i="1"/>
  <c r="AH29" i="1" s="1"/>
  <c r="AG202" i="1"/>
  <c r="AH202" i="1" s="1"/>
  <c r="AG201" i="1"/>
  <c r="AH201" i="1" s="1"/>
  <c r="AG156" i="1"/>
  <c r="AH156" i="1" s="1"/>
  <c r="AG155" i="1"/>
  <c r="AH155" i="1" s="1"/>
  <c r="AG107" i="1"/>
  <c r="AH107" i="1" s="1"/>
  <c r="AG106" i="1"/>
  <c r="AH106" i="1" s="1"/>
  <c r="AF109" i="1"/>
  <c r="AG108" i="1" s="1"/>
  <c r="AH108" i="1" s="1"/>
  <c r="AG211" i="1"/>
  <c r="AH211" i="1" s="1"/>
  <c r="AG210" i="1"/>
  <c r="AH210" i="1" s="1"/>
  <c r="AG232" i="1" l="1"/>
  <c r="AH232" i="1" s="1"/>
  <c r="M1" i="1"/>
  <c r="N1" i="1"/>
  <c r="AG236" i="1"/>
  <c r="AH236" i="1" s="1"/>
  <c r="AG89" i="1"/>
  <c r="AH89" i="1" s="1"/>
  <c r="AG90" i="1"/>
  <c r="AH90" i="1" s="1"/>
  <c r="AG91" i="1"/>
  <c r="AH91" i="1" s="1"/>
  <c r="AG235" i="1"/>
  <c r="AH235" i="1" s="1"/>
  <c r="AG233" i="1"/>
  <c r="AH233" i="1" s="1"/>
  <c r="AG234" i="1"/>
  <c r="AH234" i="1" s="1"/>
  <c r="AG20" i="1"/>
  <c r="AH20" i="1" s="1"/>
  <c r="AG19" i="1"/>
  <c r="AH19" i="1" s="1"/>
  <c r="AG22" i="1"/>
  <c r="AH22" i="1" s="1"/>
  <c r="AG21" i="1"/>
  <c r="AH21" i="1" s="1"/>
  <c r="AF214" i="1"/>
  <c r="AG213" i="1" s="1"/>
  <c r="AH213" i="1" s="1"/>
  <c r="AG212" i="1"/>
  <c r="AH212" i="1" s="1"/>
  <c r="AF94" i="1"/>
  <c r="AG94" i="1" s="1"/>
  <c r="AH94" i="1" s="1"/>
  <c r="AF205" i="1"/>
  <c r="AG204" i="1" s="1"/>
  <c r="AH204" i="1" s="1"/>
  <c r="AF6" i="1"/>
  <c r="AF103" i="1"/>
  <c r="AG102" i="1" s="1"/>
  <c r="AH102" i="1" s="1"/>
  <c r="AF54" i="1"/>
  <c r="AG53" i="1" s="1"/>
  <c r="AH53" i="1" s="1"/>
  <c r="AF17" i="1"/>
  <c r="AG17" i="1" s="1"/>
  <c r="AH17" i="1" s="1"/>
  <c r="AG203" i="1"/>
  <c r="AH203" i="1" s="1"/>
  <c r="AF32" i="1"/>
  <c r="AG101" i="1"/>
  <c r="AH101" i="1" s="1"/>
  <c r="AF74" i="1"/>
  <c r="AF159" i="1"/>
  <c r="AG158" i="1" s="1"/>
  <c r="AH158" i="1" s="1"/>
  <c r="AG157" i="1"/>
  <c r="AH157" i="1" s="1"/>
  <c r="AF192" i="1"/>
  <c r="AG192" i="1" s="1"/>
  <c r="AH192" i="1" s="1"/>
  <c r="AG190" i="1"/>
  <c r="AH190" i="1" s="1"/>
  <c r="AF24" i="1"/>
  <c r="AG23" i="1" s="1"/>
  <c r="AH23" i="1" s="1"/>
  <c r="AF110" i="1"/>
  <c r="AF134" i="1"/>
  <c r="AG133" i="1" s="1"/>
  <c r="AH133" i="1" s="1"/>
  <c r="AG72" i="1"/>
  <c r="AH72" i="1" s="1"/>
  <c r="AF224" i="1"/>
  <c r="AG223" i="1" s="1"/>
  <c r="AH223" i="1" s="1"/>
  <c r="AF196" i="1"/>
  <c r="AF215" i="1" l="1"/>
  <c r="AG214" i="1" s="1"/>
  <c r="AH214" i="1" s="1"/>
  <c r="AG191" i="1"/>
  <c r="AH191" i="1" s="1"/>
  <c r="AG93" i="1"/>
  <c r="AH93" i="1" s="1"/>
  <c r="AF75" i="1"/>
  <c r="AG74" i="1" s="1"/>
  <c r="AH74" i="1" s="1"/>
  <c r="AG73" i="1"/>
  <c r="AH73" i="1" s="1"/>
  <c r="AF197" i="1"/>
  <c r="AG196" i="1" s="1"/>
  <c r="AH196" i="1" s="1"/>
  <c r="AF33" i="1"/>
  <c r="AG32" i="1" s="1"/>
  <c r="AH32" i="1" s="1"/>
  <c r="AG195" i="1"/>
  <c r="AH195" i="1" s="1"/>
  <c r="AG31" i="1"/>
  <c r="AH31" i="1" s="1"/>
  <c r="AF225" i="1"/>
  <c r="AG224" i="1" s="1"/>
  <c r="AH224" i="1" s="1"/>
  <c r="AG16" i="1"/>
  <c r="AH16" i="1" s="1"/>
  <c r="AF135" i="1"/>
  <c r="AG134" i="1" s="1"/>
  <c r="AH134" i="1" s="1"/>
  <c r="AF55" i="1"/>
  <c r="AF111" i="1"/>
  <c r="AG110" i="1" s="1"/>
  <c r="AH110" i="1" s="1"/>
  <c r="AG109" i="1"/>
  <c r="AH109" i="1" s="1"/>
  <c r="AF104" i="1"/>
  <c r="AF7" i="1"/>
  <c r="AF25" i="1"/>
  <c r="AG24" i="1" s="1"/>
  <c r="AH24" i="1" s="1"/>
  <c r="AG5" i="1"/>
  <c r="AH5" i="1" s="1"/>
  <c r="AF160" i="1"/>
  <c r="AG159" i="1" s="1"/>
  <c r="AH159" i="1" s="1"/>
  <c r="AF206" i="1"/>
  <c r="AF216" i="1" l="1"/>
  <c r="AG215" i="1" s="1"/>
  <c r="AH215" i="1" s="1"/>
  <c r="AF56" i="1"/>
  <c r="AG54" i="1"/>
  <c r="AH54" i="1" s="1"/>
  <c r="AF136" i="1"/>
  <c r="AG135" i="1" s="1"/>
  <c r="AH135" i="1" s="1"/>
  <c r="AF207" i="1"/>
  <c r="AG206" i="1" s="1"/>
  <c r="AH206" i="1" s="1"/>
  <c r="AF161" i="1"/>
  <c r="AG160" i="1" s="1"/>
  <c r="AH160" i="1" s="1"/>
  <c r="AF26" i="1"/>
  <c r="AG25" i="1" s="1"/>
  <c r="AH25" i="1" s="1"/>
  <c r="AF105" i="1"/>
  <c r="AG105" i="1" s="1"/>
  <c r="AH105" i="1" s="1"/>
  <c r="AF112" i="1"/>
  <c r="AG205" i="1"/>
  <c r="AH205" i="1" s="1"/>
  <c r="AF226" i="1"/>
  <c r="AF34" i="1"/>
  <c r="AG33" i="1" s="1"/>
  <c r="AH33" i="1" s="1"/>
  <c r="AF198" i="1"/>
  <c r="AG197" i="1" s="1"/>
  <c r="AH197" i="1" s="1"/>
  <c r="AF8" i="1"/>
  <c r="AG7" i="1" s="1"/>
  <c r="AH7" i="1" s="1"/>
  <c r="AG6" i="1"/>
  <c r="AH6" i="1" s="1"/>
  <c r="AG103" i="1"/>
  <c r="AH103" i="1" s="1"/>
  <c r="AF76" i="1"/>
  <c r="AG75" i="1" s="1"/>
  <c r="AH75" i="1" s="1"/>
  <c r="AF217" i="1" l="1"/>
  <c r="AG216" i="1" s="1"/>
  <c r="AH216" i="1" s="1"/>
  <c r="AF227" i="1"/>
  <c r="AG226" i="1" s="1"/>
  <c r="AH226" i="1" s="1"/>
  <c r="AF113" i="1"/>
  <c r="AG112" i="1" s="1"/>
  <c r="AH112" i="1" s="1"/>
  <c r="AG111" i="1"/>
  <c r="AH111" i="1" s="1"/>
  <c r="AG104" i="1"/>
  <c r="AH104" i="1" s="1"/>
  <c r="AF27" i="1"/>
  <c r="AG26" i="1" s="1"/>
  <c r="AH26" i="1" s="1"/>
  <c r="AF208" i="1"/>
  <c r="AG208" i="1" s="1"/>
  <c r="AH208" i="1" s="1"/>
  <c r="AF137" i="1"/>
  <c r="AF35" i="1"/>
  <c r="AG225" i="1"/>
  <c r="AH225" i="1" s="1"/>
  <c r="AF162" i="1"/>
  <c r="AG161" i="1" s="1"/>
  <c r="AH161" i="1" s="1"/>
  <c r="AF77" i="1"/>
  <c r="AG76" i="1" s="1"/>
  <c r="AH76" i="1" s="1"/>
  <c r="AF9" i="1"/>
  <c r="AG8" i="1" s="1"/>
  <c r="AH8" i="1" s="1"/>
  <c r="AF57" i="1"/>
  <c r="AG56" i="1" s="1"/>
  <c r="AH56" i="1" s="1"/>
  <c r="AF199" i="1"/>
  <c r="AG198" i="1" s="1"/>
  <c r="AH198" i="1" s="1"/>
  <c r="AG55" i="1"/>
  <c r="AH55" i="1" s="1"/>
  <c r="AF218" i="1" l="1"/>
  <c r="AG218" i="1" s="1"/>
  <c r="AH218" i="1" s="1"/>
  <c r="AF163" i="1"/>
  <c r="AG162" i="1" s="1"/>
  <c r="AH162" i="1" s="1"/>
  <c r="AF36" i="1"/>
  <c r="AG34" i="1"/>
  <c r="AH34" i="1" s="1"/>
  <c r="AF138" i="1"/>
  <c r="AG136" i="1"/>
  <c r="AH136" i="1" s="1"/>
  <c r="AG207" i="1"/>
  <c r="AH207" i="1" s="1"/>
  <c r="AF28" i="1"/>
  <c r="AG28" i="1" s="1"/>
  <c r="AH28" i="1" s="1"/>
  <c r="AF200" i="1"/>
  <c r="AG200" i="1" s="1"/>
  <c r="AH200" i="1" s="1"/>
  <c r="AF114" i="1"/>
  <c r="AG113" i="1" s="1"/>
  <c r="AH113" i="1" s="1"/>
  <c r="AF78" i="1"/>
  <c r="AF58" i="1"/>
  <c r="AG57" i="1" s="1"/>
  <c r="AH57" i="1" s="1"/>
  <c r="AF10" i="1"/>
  <c r="AG9" i="1" s="1"/>
  <c r="AH9" i="1" s="1"/>
  <c r="AF228" i="1"/>
  <c r="AG227" i="1" s="1"/>
  <c r="AH227" i="1" s="1"/>
  <c r="AG199" i="1" l="1"/>
  <c r="AH199" i="1" s="1"/>
  <c r="AG27" i="1"/>
  <c r="AH27" i="1" s="1"/>
  <c r="AG217" i="1"/>
  <c r="AH217" i="1" s="1"/>
  <c r="AF79" i="1"/>
  <c r="AG77" i="1"/>
  <c r="AH77" i="1" s="1"/>
  <c r="AF115" i="1"/>
  <c r="AG114" i="1" s="1"/>
  <c r="AH114" i="1" s="1"/>
  <c r="AF139" i="1"/>
  <c r="AF37" i="1"/>
  <c r="AG36" i="1" s="1"/>
  <c r="AH36" i="1" s="1"/>
  <c r="AF59" i="1"/>
  <c r="AG58" i="1" s="1"/>
  <c r="AH58" i="1" s="1"/>
  <c r="AG137" i="1"/>
  <c r="AH137" i="1" s="1"/>
  <c r="AG35" i="1"/>
  <c r="AH35" i="1" s="1"/>
  <c r="AF229" i="1"/>
  <c r="AG228" i="1" s="1"/>
  <c r="AH228" i="1" s="1"/>
  <c r="AF11" i="1"/>
  <c r="AG11" i="1" s="1"/>
  <c r="AH11" i="1" s="1"/>
  <c r="AF164" i="1"/>
  <c r="AG163" i="1" s="1"/>
  <c r="AH163" i="1" s="1"/>
  <c r="AG10" i="1" l="1"/>
  <c r="AH10" i="1" s="1"/>
  <c r="AF38" i="1"/>
  <c r="AG37" i="1" s="1"/>
  <c r="AH37" i="1" s="1"/>
  <c r="AF140" i="1"/>
  <c r="AG138" i="1"/>
  <c r="AH138" i="1" s="1"/>
  <c r="AF116" i="1"/>
  <c r="AF165" i="1"/>
  <c r="AG164" i="1" s="1"/>
  <c r="AH164" i="1" s="1"/>
  <c r="AF230" i="1"/>
  <c r="AG230" i="1" s="1"/>
  <c r="AH230" i="1" s="1"/>
  <c r="AF60" i="1"/>
  <c r="AG59" i="1" s="1"/>
  <c r="AH59" i="1" s="1"/>
  <c r="AF80" i="1"/>
  <c r="AG79" i="1" s="1"/>
  <c r="AH79" i="1" s="1"/>
  <c r="AG78" i="1"/>
  <c r="AH78" i="1" s="1"/>
  <c r="AF81" i="1" l="1"/>
  <c r="AG80" i="1" s="1"/>
  <c r="AH80" i="1" s="1"/>
  <c r="AF166" i="1"/>
  <c r="AF141" i="1"/>
  <c r="AG140" i="1" s="1"/>
  <c r="AH140" i="1" s="1"/>
  <c r="AF61" i="1"/>
  <c r="AG229" i="1"/>
  <c r="AH229" i="1" s="1"/>
  <c r="AF117" i="1"/>
  <c r="AG116" i="1" s="1"/>
  <c r="AH116" i="1" s="1"/>
  <c r="AG115" i="1"/>
  <c r="AH115" i="1" s="1"/>
  <c r="AG139" i="1"/>
  <c r="AH139" i="1" s="1"/>
  <c r="AF39" i="1"/>
  <c r="AG38" i="1" s="1"/>
  <c r="AH38" i="1" s="1"/>
  <c r="AF167" i="1" l="1"/>
  <c r="AG166" i="1" s="1"/>
  <c r="AH166" i="1" s="1"/>
  <c r="AF40" i="1"/>
  <c r="AG39" i="1" s="1"/>
  <c r="AH39" i="1" s="1"/>
  <c r="AF118" i="1"/>
  <c r="AG117" i="1" s="1"/>
  <c r="AH117" i="1" s="1"/>
  <c r="AF62" i="1"/>
  <c r="AG62" i="1" s="1"/>
  <c r="AH62" i="1" s="1"/>
  <c r="AG60" i="1"/>
  <c r="AH60" i="1" s="1"/>
  <c r="AF142" i="1"/>
  <c r="AG141" i="1" s="1"/>
  <c r="AH141" i="1" s="1"/>
  <c r="AG165" i="1"/>
  <c r="AH165" i="1" s="1"/>
  <c r="AF82" i="1"/>
  <c r="AF83" i="1" l="1"/>
  <c r="AG81" i="1"/>
  <c r="AH81" i="1" s="1"/>
  <c r="AF143" i="1"/>
  <c r="AG142" i="1" s="1"/>
  <c r="AH142" i="1" s="1"/>
  <c r="AG61" i="1"/>
  <c r="AH61" i="1" s="1"/>
  <c r="AF41" i="1"/>
  <c r="AG40" i="1" s="1"/>
  <c r="AH40" i="1" s="1"/>
  <c r="AF119" i="1"/>
  <c r="AG118" i="1" s="1"/>
  <c r="AH118" i="1" s="1"/>
  <c r="AF168" i="1"/>
  <c r="AG167" i="1" s="1"/>
  <c r="AH167" i="1" s="1"/>
  <c r="AF169" i="1" l="1"/>
  <c r="AG168" i="1" s="1"/>
  <c r="AH168" i="1" s="1"/>
  <c r="AF120" i="1"/>
  <c r="AG119" i="1" s="1"/>
  <c r="AH119" i="1" s="1"/>
  <c r="AF84" i="1"/>
  <c r="AG83" i="1" s="1"/>
  <c r="AH83" i="1" s="1"/>
  <c r="AF42" i="1"/>
  <c r="AF144" i="1"/>
  <c r="AG143" i="1" s="1"/>
  <c r="AH143" i="1" s="1"/>
  <c r="AG82" i="1"/>
  <c r="AH82" i="1" s="1"/>
  <c r="AF145" i="1" l="1"/>
  <c r="AF43" i="1"/>
  <c r="AG41" i="1"/>
  <c r="AH41" i="1" s="1"/>
  <c r="AF85" i="1"/>
  <c r="AG84" i="1" s="1"/>
  <c r="AH84" i="1" s="1"/>
  <c r="AF121" i="1"/>
  <c r="AG120" i="1" s="1"/>
  <c r="AH120" i="1" s="1"/>
  <c r="AF170" i="1"/>
  <c r="AG169" i="1" s="1"/>
  <c r="AH169" i="1" s="1"/>
  <c r="AF146" i="1" l="1"/>
  <c r="AG145" i="1" s="1"/>
  <c r="AH145" i="1" s="1"/>
  <c r="AF171" i="1"/>
  <c r="AG170" i="1" s="1"/>
  <c r="AH170" i="1" s="1"/>
  <c r="AF122" i="1"/>
  <c r="AF86" i="1"/>
  <c r="AG85" i="1" s="1"/>
  <c r="AH85" i="1" s="1"/>
  <c r="AF44" i="1"/>
  <c r="AG43" i="1" s="1"/>
  <c r="AH43" i="1" s="1"/>
  <c r="AG42" i="1"/>
  <c r="AH42" i="1" s="1"/>
  <c r="AG144" i="1"/>
  <c r="AH144" i="1" s="1"/>
  <c r="AF45" i="1" l="1"/>
  <c r="AG44" i="1" s="1"/>
  <c r="AH44" i="1" s="1"/>
  <c r="AF87" i="1"/>
  <c r="AG87" i="1" s="1"/>
  <c r="AH87" i="1" s="1"/>
  <c r="AF123" i="1"/>
  <c r="AG122" i="1"/>
  <c r="AH122" i="1" s="1"/>
  <c r="AG121" i="1"/>
  <c r="AH121" i="1" s="1"/>
  <c r="AF172" i="1"/>
  <c r="AG171" i="1" s="1"/>
  <c r="AH171" i="1" s="1"/>
  <c r="AF147" i="1"/>
  <c r="AG146" i="1" s="1"/>
  <c r="AH146" i="1" s="1"/>
  <c r="AG86" i="1" l="1"/>
  <c r="AH86" i="1" s="1"/>
  <c r="AF148" i="1"/>
  <c r="AG147" i="1" s="1"/>
  <c r="AH147" i="1" s="1"/>
  <c r="AF173" i="1"/>
  <c r="AG172" i="1" s="1"/>
  <c r="AH172" i="1" s="1"/>
  <c r="AF124" i="1"/>
  <c r="AG123" i="1" s="1"/>
  <c r="AH123" i="1" s="1"/>
  <c r="AF46" i="1"/>
  <c r="AG45" i="1" s="1"/>
  <c r="AH45" i="1" s="1"/>
  <c r="AF47" i="1" l="1"/>
  <c r="AG46" i="1" s="1"/>
  <c r="AH46" i="1" s="1"/>
  <c r="AF125" i="1"/>
  <c r="AG124" i="1" s="1"/>
  <c r="AH124" i="1" s="1"/>
  <c r="AF174" i="1"/>
  <c r="AG173" i="1" s="1"/>
  <c r="AH173" i="1" s="1"/>
  <c r="AF149" i="1"/>
  <c r="AG148" i="1" s="1"/>
  <c r="AH148" i="1" s="1"/>
  <c r="AF150" i="1" l="1"/>
  <c r="AG149" i="1" s="1"/>
  <c r="AH149" i="1" s="1"/>
  <c r="AF175" i="1"/>
  <c r="AG174" i="1" s="1"/>
  <c r="AH174" i="1" s="1"/>
  <c r="AF126" i="1"/>
  <c r="AG125" i="1" s="1"/>
  <c r="AH125" i="1" s="1"/>
  <c r="AF48" i="1"/>
  <c r="AG48" i="1" s="1"/>
  <c r="AH48" i="1" s="1"/>
  <c r="AG47" i="1" l="1"/>
  <c r="AH47" i="1" s="1"/>
  <c r="AF127" i="1"/>
  <c r="AG126" i="1" s="1"/>
  <c r="AH126" i="1" s="1"/>
  <c r="AF176" i="1"/>
  <c r="AG175" i="1" s="1"/>
  <c r="AH175" i="1" s="1"/>
  <c r="AF151" i="1"/>
  <c r="AG151" i="1" s="1"/>
  <c r="AH151" i="1" s="1"/>
  <c r="AG150" i="1" l="1"/>
  <c r="AH150" i="1" s="1"/>
  <c r="AF177" i="1"/>
  <c r="AG176" i="1" s="1"/>
  <c r="AH176" i="1" s="1"/>
  <c r="AF128" i="1"/>
  <c r="AG127" i="1" s="1"/>
  <c r="AH127" i="1" s="1"/>
  <c r="AF129" i="1" l="1"/>
  <c r="AG129" i="1" s="1"/>
  <c r="AH129" i="1" s="1"/>
  <c r="AF178" i="1"/>
  <c r="AG177" i="1" s="1"/>
  <c r="AH177" i="1" s="1"/>
  <c r="AG128" i="1" l="1"/>
  <c r="AH128" i="1" s="1"/>
  <c r="AF179" i="1"/>
  <c r="AG178" i="1" s="1"/>
  <c r="AH178" i="1" s="1"/>
  <c r="AF180" i="1" l="1"/>
  <c r="AG179" i="1" s="1"/>
  <c r="AH179" i="1" s="1"/>
  <c r="AF181" i="1" l="1"/>
  <c r="AG180" i="1" s="1"/>
  <c r="AH180" i="1" s="1"/>
  <c r="AF182" i="1" l="1"/>
  <c r="AG181" i="1" s="1"/>
  <c r="AH181" i="1" s="1"/>
  <c r="AF183" i="1" l="1"/>
  <c r="AG182" i="1" s="1"/>
  <c r="AH182" i="1" s="1"/>
  <c r="AF184" i="1" l="1"/>
  <c r="AG184" i="1" s="1"/>
  <c r="AH184" i="1" s="1"/>
  <c r="AG183" i="1" l="1"/>
  <c r="AH183" i="1" s="1"/>
</calcChain>
</file>

<file path=xl/sharedStrings.xml><?xml version="1.0" encoding="utf-8"?>
<sst xmlns="http://schemas.openxmlformats.org/spreadsheetml/2006/main" count="1042" uniqueCount="38">
  <si>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</si>
  <si>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</si>
  <si>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</si>
  <si>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</si>
  <si>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</si>
  <si>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</si>
  <si>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</si>
  <si>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</si>
  <si>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</si>
  <si>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</si>
  <si>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</si>
  <si>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</si>
  <si>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</si>
  <si>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</si>
  <si>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</si>
  <si>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</si>
  <si>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</si>
  <si>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</si>
  <si>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</si>
  <si>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</si>
  <si>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</si>
  <si>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</si>
  <si>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</si>
  <si>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</si>
  <si>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</si>
  <si>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</si>
  <si>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Czas trwania</t>
  </si>
  <si>
    <t>Koszt</t>
  </si>
  <si>
    <t>Zadanie 1</t>
  </si>
  <si>
    <t>Zad2</t>
  </si>
  <si>
    <t>Etykiety wierszy</t>
  </si>
  <si>
    <t>Suma z Koszt</t>
  </si>
  <si>
    <t>Zad3</t>
  </si>
  <si>
    <t>Liczba z Imię kursanta</t>
  </si>
  <si>
    <t>Zad4</t>
  </si>
  <si>
    <t>Plik</t>
  </si>
  <si>
    <t>Zad 5</t>
  </si>
  <si>
    <t>Pieniądze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</si>
</sst>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</cellXfs>
  <cellStyles count="1">
    <cellStyle name="Normalny" xfId="0" builtinId="0"/>
  </cellStyles>
  <dxfs count="3">
    <dxf>
      <numFmt numFmtId="26" formatCode="hh:mm:ss"/>
    </dxf>
    <dxf>
      <numFmt numFmtId="26" formatCode="hh:mm:ss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 Bobowski" refreshedDate="45772.796146875" createdVersion="7" refreshedVersion="7" minRefreshableVersion="3" recordCount="236" xr:uid="{096E58B4-CEC5-4748-AFAA-172AFEE6A43F}">
  <cacheSource type="worksheet">
    <worksheetSource ref="A1:H1048576" sheet="Arkusz1"/>
  </cacheSource>
  <cacheFields count="8">
    <cacheField name="Koszt" numFmtId="0">
      <sharedItems containsString="0" containsBlank="1" containsNumber="1" minValue="40" maxValue="120" count="13">
        <n v="60"/>
        <n v="87.5"/>
        <n v="100"/>
        <n v="80"/>
        <n v="50"/>
        <n v="62.5"/>
        <n v="105"/>
        <n v="70"/>
        <n v="90"/>
        <n v="75"/>
        <n v="40"/>
        <n v="120"/>
        <m/>
      </sharedItems>
    </cacheField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  <cacheField name="Czas trwania" numFmtId="0">
      <sharedItems containsString="0" containsBlank="1" containsNumb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 Bobowski" refreshedDate="45772.799668634259" createdVersion="7" refreshedVersion="7" minRefreshableVersion="3" recordCount="236" xr:uid="{2C8FCD12-68B3-4DCD-B4EF-99D2D8ADE5A2}">
  <cacheSource type="worksheet">
    <worksheetSource ref="B1:G1048576" sheet="Arkusz1"/>
  </cacheSource>
  <cacheFields count="6">
    <cacheField name="Imię kursanta" numFmtId="0">
      <sharedItems containsBlank="1" count="18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  <m/>
      </sharedItems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/>
    </cacheField>
    <cacheField name="Godzina rozpoczęcia" numFmtId="0">
      <sharedItems containsNonDate="0" containsDate="1" containsString="0" containsBlank="1" minDate="1899-12-30T09:00:00" maxDate="1899-12-30T18:00:00"/>
    </cacheField>
    <cacheField name="Godzina zakończenia" numFmtId="0">
      <sharedItems containsNonDate="0" containsDate="1" containsString="0" containsBlank="1" minDate="1899-12-30T10:00:00" maxDate="1899-12-30T19:00:00"/>
    </cacheField>
    <cacheField name="Stawka za godzinę" numFmtId="0">
      <sharedItems containsString="0" containsBlank="1" containsNumber="1" containsInteger="1" minValue="4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 Bobowski" refreshedDate="45772.809580555557" createdVersion="7" refreshedVersion="7" minRefreshableVersion="3" recordCount="237" xr:uid="{65A63033-38E3-40B1-A24E-021E1D799F5F}">
  <cacheSource type="worksheet">
    <worksheetSource ref="AB1:AH1048576" sheet="Arkusz1"/>
  </cacheSource>
  <cacheFields count="7">
    <cacheField name="Imię kursanta" numFmtId="0">
      <sharedItems containsBlank="1"/>
    </cacheField>
    <cacheField name="Przedmiot" numFmtId="0">
      <sharedItems containsBlank="1"/>
    </cacheField>
    <cacheField name="1" numFmtId="0">
      <sharedItems containsBlank="1"/>
    </cacheField>
    <cacheField name="2" numFmtId="0">
      <sharedItems containsBlank="1"/>
    </cacheField>
    <cacheField name="3" numFmtId="0">
      <sharedItems containsString="0" containsBlank="1" containsNumber="1" containsInteger="1" minValue="1" maxValue="29"/>
    </cacheField>
    <cacheField name="4" numFmtId="0">
      <sharedItems containsBlank="1" containsMixedTypes="1" containsNumber="1" containsInteger="1" minValue="0" maxValue="29"/>
    </cacheField>
    <cacheField name="Plik" numFmtId="0">
      <sharedItems containsBlank="1" count="19">
        <s v=""/>
        <s v="AGNINF10"/>
        <s v="AGN3MAT36"/>
        <s v="ANN3INF310"/>
        <s v="BAR3INF320"/>
        <s v="EWA3MAT314"/>
        <s v="JAN3FIZ324"/>
        <s v="JUL3FIZ37"/>
        <s v="JUL3INF311"/>
        <s v="KAT3INF324"/>
        <s v="MAC3FIZ322"/>
        <s v="WIK3MAT329"/>
        <s v="ZBI3FIZ38"/>
        <s v="ZBI3INF38"/>
        <s v="ZDZ3FIZ38"/>
        <s v="ZDZ3MAT310"/>
        <s v="ZUZ3INF312"/>
        <e v="#REF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s v="Informatyka"/>
    <d v="2025-10-01T00:00:00"/>
    <d v="1899-12-30T09:00:00"/>
    <d v="1899-12-30T10:00:00"/>
    <n v="60"/>
    <n v="1"/>
  </r>
  <r>
    <x v="1"/>
    <x v="1"/>
    <s v="Matematyka"/>
    <d v="2025-10-02T00:00:00"/>
    <d v="1899-12-30T09:00:00"/>
    <d v="1899-12-30T10:45:00"/>
    <n v="50"/>
    <n v="1.75"/>
  </r>
  <r>
    <x v="2"/>
    <x v="2"/>
    <s v="Matematyka"/>
    <d v="2025-10-02T00:00:00"/>
    <d v="1899-12-30T11:15:00"/>
    <d v="1899-12-30T13:15:00"/>
    <n v="50"/>
    <n v="2"/>
  </r>
  <r>
    <x v="3"/>
    <x v="3"/>
    <s v="Fizyka"/>
    <d v="2025-10-06T00:00:00"/>
    <d v="1899-12-30T09:00:00"/>
    <d v="1899-12-30T11:00:00"/>
    <n v="40"/>
    <n v="2"/>
  </r>
  <r>
    <x v="4"/>
    <x v="1"/>
    <s v="Matematyka"/>
    <d v="2025-10-06T00:00:00"/>
    <d v="1899-12-30T11:30:00"/>
    <d v="1899-12-30T12:30:00"/>
    <n v="50"/>
    <n v="1"/>
  </r>
  <r>
    <x v="5"/>
    <x v="4"/>
    <s v="Matematyka"/>
    <d v="2025-10-07T00:00:00"/>
    <d v="1899-12-30T09:00:00"/>
    <d v="1899-12-30T10:15:00"/>
    <n v="50"/>
    <n v="1.25"/>
  </r>
  <r>
    <x v="6"/>
    <x v="5"/>
    <s v="Informatyka"/>
    <d v="2025-10-07T00:00:00"/>
    <d v="1899-12-30T11:00:00"/>
    <d v="1899-12-30T12:45:00"/>
    <n v="60"/>
    <n v="1.75"/>
  </r>
  <r>
    <x v="4"/>
    <x v="6"/>
    <s v="Fizyka"/>
    <d v="2025-10-07T00:00:00"/>
    <d v="1899-12-30T13:30:00"/>
    <d v="1899-12-30T14:45:00"/>
    <n v="40"/>
    <n v="1.25"/>
  </r>
  <r>
    <x v="0"/>
    <x v="5"/>
    <s v="Informatyka"/>
    <d v="2025-10-08T00:00:00"/>
    <d v="1899-12-30T09:00:00"/>
    <d v="1899-12-30T10:00:00"/>
    <n v="60"/>
    <n v="1"/>
  </r>
  <r>
    <x v="0"/>
    <x v="3"/>
    <s v="Fizyka"/>
    <d v="2025-10-08T00:00:00"/>
    <d v="1899-12-30T10:45:00"/>
    <d v="1899-12-30T12:15:00"/>
    <n v="40"/>
    <n v="1.5"/>
  </r>
  <r>
    <x v="7"/>
    <x v="3"/>
    <s v="Fizyka"/>
    <d v="2025-10-08T00:00:00"/>
    <d v="1899-12-30T12:30:00"/>
    <d v="1899-12-30T14:15:00"/>
    <n v="40"/>
    <n v="1.75"/>
  </r>
  <r>
    <x v="4"/>
    <x v="1"/>
    <s v="Matematyka"/>
    <d v="2025-10-10T00:00:00"/>
    <d v="1899-12-30T09:00:00"/>
    <d v="1899-12-30T10:00:00"/>
    <n v="50"/>
    <n v="1"/>
  </r>
  <r>
    <x v="8"/>
    <x v="0"/>
    <s v="Informatyka"/>
    <d v="2025-10-10T00:00:00"/>
    <d v="1899-12-30T10:30:00"/>
    <d v="1899-12-30T12:00:00"/>
    <n v="60"/>
    <n v="1.5"/>
  </r>
  <r>
    <x v="0"/>
    <x v="5"/>
    <s v="Informatyka"/>
    <d v="2025-10-10T00:00:00"/>
    <d v="1899-12-30T12:45:00"/>
    <d v="1899-12-30T13:45:00"/>
    <n v="60"/>
    <n v="1"/>
  </r>
  <r>
    <x v="8"/>
    <x v="0"/>
    <s v="Informatyka"/>
    <d v="2025-10-10T00:00:00"/>
    <d v="1899-12-30T14:15:00"/>
    <d v="1899-12-30T15:45:00"/>
    <n v="60"/>
    <n v="1.5"/>
  </r>
  <r>
    <x v="8"/>
    <x v="2"/>
    <s v="Informatyka"/>
    <d v="2025-10-13T00:00:00"/>
    <d v="1899-12-30T09:30:00"/>
    <d v="1899-12-30T11:00:00"/>
    <n v="60"/>
    <n v="1.5"/>
  </r>
  <r>
    <x v="4"/>
    <x v="3"/>
    <s v="Fizyka"/>
    <d v="2025-10-13T00:00:00"/>
    <d v="1899-12-30T11:15:00"/>
    <d v="1899-12-30T12:30:00"/>
    <n v="40"/>
    <n v="1.25"/>
  </r>
  <r>
    <x v="2"/>
    <x v="1"/>
    <s v="Matematyka"/>
    <d v="2025-10-13T00:00:00"/>
    <d v="1899-12-30T12:45:00"/>
    <d v="1899-12-30T14:45:00"/>
    <n v="50"/>
    <n v="2"/>
  </r>
  <r>
    <x v="3"/>
    <x v="3"/>
    <s v="Fizyka"/>
    <d v="2025-10-13T00:00:00"/>
    <d v="1899-12-30T15:00:00"/>
    <d v="1899-12-30T17:00:00"/>
    <n v="40"/>
    <n v="2"/>
  </r>
  <r>
    <x v="9"/>
    <x v="7"/>
    <s v="Informatyka"/>
    <d v="2025-10-13T00:00:00"/>
    <d v="1899-12-30T17:00:00"/>
    <d v="1899-12-30T18:15:00"/>
    <n v="60"/>
    <n v="1.25"/>
  </r>
  <r>
    <x v="5"/>
    <x v="8"/>
    <s v="Matematyka"/>
    <d v="2025-10-14T00:00:00"/>
    <d v="1899-12-30T09:00:00"/>
    <d v="1899-12-30T10:15:00"/>
    <n v="50"/>
    <n v="1.25"/>
  </r>
  <r>
    <x v="10"/>
    <x v="9"/>
    <s v="Fizyka"/>
    <d v="2025-10-14T00:00:00"/>
    <d v="1899-12-30T10:30:00"/>
    <d v="1899-12-30T11:30:00"/>
    <n v="40"/>
    <n v="1"/>
  </r>
  <r>
    <x v="4"/>
    <x v="9"/>
    <s v="Fizyka"/>
    <d v="2025-10-14T00:00:00"/>
    <d v="1899-12-30T11:30:00"/>
    <d v="1899-12-30T12:45:00"/>
    <n v="40"/>
    <n v="1.25"/>
  </r>
  <r>
    <x v="9"/>
    <x v="1"/>
    <s v="Matematyka"/>
    <d v="2025-10-14T00:00:00"/>
    <d v="1899-12-30T12:45:00"/>
    <d v="1899-12-30T14:15:00"/>
    <n v="50"/>
    <n v="1.5"/>
  </r>
  <r>
    <x v="4"/>
    <x v="10"/>
    <s v="Matematyka"/>
    <d v="2025-10-14T00:00:00"/>
    <d v="1899-12-30T14:30:00"/>
    <d v="1899-12-30T15:30:00"/>
    <n v="50"/>
    <n v="1"/>
  </r>
  <r>
    <x v="5"/>
    <x v="8"/>
    <s v="Matematyka"/>
    <d v="2025-10-15T00:00:00"/>
    <d v="1899-12-30T09:00:00"/>
    <d v="1899-12-30T10:15:00"/>
    <n v="50"/>
    <n v="1.25"/>
  </r>
  <r>
    <x v="9"/>
    <x v="5"/>
    <s v="Informatyka"/>
    <d v="2025-10-15T00:00:00"/>
    <d v="1899-12-30T10:15:00"/>
    <d v="1899-12-30T11:30:00"/>
    <n v="60"/>
    <n v="1.25"/>
  </r>
  <r>
    <x v="6"/>
    <x v="6"/>
    <s v="Informatyka"/>
    <d v="2025-10-15T00:00:00"/>
    <d v="1899-12-30T12:15:00"/>
    <d v="1899-12-30T14:00:00"/>
    <n v="60"/>
    <n v="1.75"/>
  </r>
  <r>
    <x v="9"/>
    <x v="1"/>
    <s v="Matematyka"/>
    <d v="2025-10-20T00:00:00"/>
    <d v="1899-12-30T09:00:00"/>
    <d v="1899-12-30T10:30:00"/>
    <n v="50"/>
    <n v="1.5"/>
  </r>
  <r>
    <x v="2"/>
    <x v="10"/>
    <s v="Matematyka"/>
    <d v="2025-10-20T00:00:00"/>
    <d v="1899-12-30T11:00:00"/>
    <d v="1899-12-30T13:00:00"/>
    <n v="50"/>
    <n v="2"/>
  </r>
  <r>
    <x v="0"/>
    <x v="7"/>
    <s v="Informatyka"/>
    <d v="2025-10-20T00:00:00"/>
    <d v="1899-12-30T14:00:00"/>
    <d v="1899-12-30T15:00:00"/>
    <n v="60"/>
    <n v="1"/>
  </r>
  <r>
    <x v="0"/>
    <x v="3"/>
    <s v="Fizyka"/>
    <d v="2025-10-20T00:00:00"/>
    <d v="1899-12-30T15:15:00"/>
    <d v="1899-12-30T16:45:00"/>
    <n v="40"/>
    <n v="1.5"/>
  </r>
  <r>
    <x v="2"/>
    <x v="2"/>
    <s v="Matematyka"/>
    <d v="2025-10-21T00:00:00"/>
    <d v="1899-12-30T09:00:00"/>
    <d v="1899-12-30T11:00:00"/>
    <n v="50"/>
    <n v="2"/>
  </r>
  <r>
    <x v="6"/>
    <x v="2"/>
    <s v="Informatyka"/>
    <d v="2025-10-21T00:00:00"/>
    <d v="1899-12-30T11:30:00"/>
    <d v="1899-12-30T13:15:00"/>
    <n v="60"/>
    <n v="1.75"/>
  </r>
  <r>
    <x v="5"/>
    <x v="10"/>
    <s v="Matematyka"/>
    <d v="2025-10-22T00:00:00"/>
    <d v="1899-12-30T09:00:00"/>
    <d v="1899-12-30T10:15:00"/>
    <n v="50"/>
    <n v="1.25"/>
  </r>
  <r>
    <x v="0"/>
    <x v="4"/>
    <s v="Informatyka"/>
    <d v="2025-10-22T00:00:00"/>
    <d v="1899-12-30T10:45:00"/>
    <d v="1899-12-30T11:45:00"/>
    <n v="60"/>
    <n v="1"/>
  </r>
  <r>
    <x v="10"/>
    <x v="10"/>
    <s v="Fizyka"/>
    <d v="2025-10-23T00:00:00"/>
    <d v="1899-12-30T09:00:00"/>
    <d v="1899-12-30T10:00:00"/>
    <n v="40"/>
    <n v="1"/>
  </r>
  <r>
    <x v="0"/>
    <x v="0"/>
    <s v="Informatyka"/>
    <d v="2025-10-24T00:00:00"/>
    <d v="1899-12-30T09:00:00"/>
    <d v="1899-12-30T10:00:00"/>
    <n v="60"/>
    <n v="1"/>
  </r>
  <r>
    <x v="10"/>
    <x v="9"/>
    <s v="Fizyka"/>
    <d v="2025-10-24T00:00:00"/>
    <d v="1899-12-30T10:30:00"/>
    <d v="1899-12-30T11:30:00"/>
    <n v="40"/>
    <n v="1"/>
  </r>
  <r>
    <x v="6"/>
    <x v="6"/>
    <s v="Informatyka"/>
    <d v="2025-10-31T00:00:00"/>
    <d v="1899-12-30T09:00:00"/>
    <d v="1899-12-30T10:45:00"/>
    <n v="60"/>
    <n v="1.75"/>
  </r>
  <r>
    <x v="8"/>
    <x v="5"/>
    <s v="Informatyka"/>
    <d v="2025-10-31T00:00:00"/>
    <d v="1899-12-30T10:45:00"/>
    <d v="1899-12-30T12:15:00"/>
    <n v="60"/>
    <n v="1.5"/>
  </r>
  <r>
    <x v="7"/>
    <x v="9"/>
    <s v="Fizyka"/>
    <d v="2025-10-31T00:00:00"/>
    <d v="1899-12-30T12:45:00"/>
    <d v="1899-12-30T14:30:00"/>
    <n v="40"/>
    <n v="1.75"/>
  </r>
  <r>
    <x v="6"/>
    <x v="0"/>
    <s v="Informatyka"/>
    <d v="2025-10-31T00:00:00"/>
    <d v="1899-12-30T14:30:00"/>
    <d v="1899-12-30T16:15:00"/>
    <n v="60"/>
    <n v="1.75"/>
  </r>
  <r>
    <x v="8"/>
    <x v="2"/>
    <s v="Informatyka"/>
    <d v="2025-11-03T00:00:00"/>
    <d v="1899-12-30T09:00:00"/>
    <d v="1899-12-30T10:30:00"/>
    <n v="60"/>
    <n v="1.5"/>
  </r>
  <r>
    <x v="4"/>
    <x v="1"/>
    <s v="Matematyka"/>
    <d v="2025-11-05T00:00:00"/>
    <d v="1899-12-30T09:00:00"/>
    <d v="1899-12-30T10:00:00"/>
    <n v="50"/>
    <n v="1"/>
  </r>
  <r>
    <x v="2"/>
    <x v="1"/>
    <s v="Matematyka"/>
    <d v="2025-11-05T00:00:00"/>
    <d v="1899-12-30T10:00:00"/>
    <d v="1899-12-30T12:00:00"/>
    <n v="50"/>
    <n v="2"/>
  </r>
  <r>
    <x v="8"/>
    <x v="2"/>
    <s v="Informatyka"/>
    <d v="2025-11-05T00:00:00"/>
    <d v="1899-12-30T12:30:00"/>
    <d v="1899-12-30T14:00:00"/>
    <n v="60"/>
    <n v="1.5"/>
  </r>
  <r>
    <x v="8"/>
    <x v="0"/>
    <s v="Informatyka"/>
    <d v="2025-11-06T00:00:00"/>
    <d v="1899-12-30T09:00:00"/>
    <d v="1899-12-30T10:30:00"/>
    <n v="60"/>
    <n v="1.5"/>
  </r>
  <r>
    <x v="1"/>
    <x v="8"/>
    <s v="Matematyka"/>
    <d v="2025-11-06T00:00:00"/>
    <d v="1899-12-30T11:00:00"/>
    <d v="1899-12-30T12:45:00"/>
    <n v="50"/>
    <n v="1.75"/>
  </r>
  <r>
    <x v="7"/>
    <x v="6"/>
    <s v="Fizyka"/>
    <d v="2025-11-06T00:00:00"/>
    <d v="1899-12-30T13:45:00"/>
    <d v="1899-12-30T15:30:00"/>
    <n v="40"/>
    <n v="1.75"/>
  </r>
  <r>
    <x v="8"/>
    <x v="4"/>
    <s v="Informatyka"/>
    <d v="2025-11-06T00:00:00"/>
    <d v="1899-12-30T15:30:00"/>
    <d v="1899-12-30T17:00:00"/>
    <n v="60"/>
    <n v="1.5"/>
  </r>
  <r>
    <x v="4"/>
    <x v="2"/>
    <s v="Matematyka"/>
    <d v="2025-11-06T00:00:00"/>
    <d v="1899-12-30T17:00:00"/>
    <d v="1899-12-30T18:00:00"/>
    <n v="50"/>
    <n v="1"/>
  </r>
  <r>
    <x v="0"/>
    <x v="5"/>
    <s v="Informatyka"/>
    <d v="2025-11-07T00:00:00"/>
    <d v="1899-12-30T09:00:00"/>
    <d v="1899-12-30T10:00:00"/>
    <n v="60"/>
    <n v="1"/>
  </r>
  <r>
    <x v="8"/>
    <x v="4"/>
    <s v="Informatyka"/>
    <d v="2025-11-07T00:00:00"/>
    <d v="1899-12-30T10:45:00"/>
    <d v="1899-12-30T12:15:00"/>
    <n v="60"/>
    <n v="1.5"/>
  </r>
  <r>
    <x v="4"/>
    <x v="3"/>
    <s v="Fizyka"/>
    <d v="2025-11-10T00:00:00"/>
    <d v="1899-12-30T09:00:00"/>
    <d v="1899-12-30T10:15:00"/>
    <n v="40"/>
    <n v="1.25"/>
  </r>
  <r>
    <x v="4"/>
    <x v="3"/>
    <s v="Fizyka"/>
    <d v="2025-11-10T00:00:00"/>
    <d v="1899-12-30T10:15:00"/>
    <d v="1899-12-30T11:30:00"/>
    <n v="40"/>
    <n v="1.25"/>
  </r>
  <r>
    <x v="10"/>
    <x v="7"/>
    <s v="Fizyka"/>
    <d v="2025-11-11T00:00:00"/>
    <d v="1899-12-30T09:00:00"/>
    <d v="1899-12-30T10:00:00"/>
    <n v="40"/>
    <n v="1"/>
  </r>
  <r>
    <x v="9"/>
    <x v="2"/>
    <s v="Informatyka"/>
    <d v="2025-11-11T00:00:00"/>
    <d v="1899-12-30T10:00:00"/>
    <d v="1899-12-30T11:15:00"/>
    <n v="60"/>
    <n v="1.25"/>
  </r>
  <r>
    <x v="0"/>
    <x v="4"/>
    <s v="Informatyka"/>
    <d v="2025-11-11T00:00:00"/>
    <d v="1899-12-30T11:15:00"/>
    <d v="1899-12-30T12:15:00"/>
    <n v="60"/>
    <n v="1"/>
  </r>
  <r>
    <x v="10"/>
    <x v="9"/>
    <s v="Fizyka"/>
    <d v="2025-11-12T00:00:00"/>
    <d v="1899-12-30T09:00:00"/>
    <d v="1899-12-30T10:00:00"/>
    <n v="40"/>
    <n v="1"/>
  </r>
  <r>
    <x v="8"/>
    <x v="7"/>
    <s v="Informatyka"/>
    <d v="2025-11-12T00:00:00"/>
    <d v="1899-12-30T11:00:00"/>
    <d v="1899-12-30T12:30:00"/>
    <n v="60"/>
    <n v="1.5"/>
  </r>
  <r>
    <x v="0"/>
    <x v="0"/>
    <s v="Informatyka"/>
    <d v="2025-11-12T00:00:00"/>
    <d v="1899-12-30T12:45:00"/>
    <d v="1899-12-30T13:45:00"/>
    <n v="60"/>
    <n v="1"/>
  </r>
  <r>
    <x v="9"/>
    <x v="4"/>
    <s v="Informatyka"/>
    <d v="2025-11-12T00:00:00"/>
    <d v="1899-12-30T13:45:00"/>
    <d v="1899-12-30T15:00:00"/>
    <n v="60"/>
    <n v="1.25"/>
  </r>
  <r>
    <x v="8"/>
    <x v="5"/>
    <s v="Informatyka"/>
    <d v="2025-11-12T00:00:00"/>
    <d v="1899-12-30T15:45:00"/>
    <d v="1899-12-30T17:15:00"/>
    <n v="60"/>
    <n v="1.5"/>
  </r>
  <r>
    <x v="3"/>
    <x v="9"/>
    <s v="Fizyka"/>
    <d v="2025-11-13T00:00:00"/>
    <d v="1899-12-30T09:00:00"/>
    <d v="1899-12-30T11:00:00"/>
    <n v="40"/>
    <n v="2"/>
  </r>
  <r>
    <x v="0"/>
    <x v="9"/>
    <s v="Fizyka"/>
    <d v="2025-11-13T00:00:00"/>
    <d v="1899-12-30T11:15:00"/>
    <d v="1899-12-30T12:45:00"/>
    <n v="40"/>
    <n v="1.5"/>
  </r>
  <r>
    <x v="1"/>
    <x v="4"/>
    <s v="Matematyka"/>
    <d v="2025-11-13T00:00:00"/>
    <d v="1899-12-30T13:30:00"/>
    <d v="1899-12-30T15:15:00"/>
    <n v="50"/>
    <n v="1.75"/>
  </r>
  <r>
    <x v="3"/>
    <x v="11"/>
    <s v="Fizyka"/>
    <d v="2025-11-13T00:00:00"/>
    <d v="1899-12-30T16:00:00"/>
    <d v="1899-12-30T18:00:00"/>
    <n v="40"/>
    <n v="2"/>
  </r>
  <r>
    <x v="4"/>
    <x v="7"/>
    <s v="Fizyka"/>
    <d v="2025-11-14T00:00:00"/>
    <d v="1899-12-30T09:00:00"/>
    <d v="1899-12-30T10:15:00"/>
    <n v="40"/>
    <n v="1.25"/>
  </r>
  <r>
    <x v="5"/>
    <x v="1"/>
    <s v="Matematyka"/>
    <d v="2025-11-14T00:00:00"/>
    <d v="1899-12-30T10:30:00"/>
    <d v="1899-12-30T11:45:00"/>
    <n v="50"/>
    <n v="1.25"/>
  </r>
  <r>
    <x v="3"/>
    <x v="3"/>
    <s v="Fizyka"/>
    <d v="2025-11-14T00:00:00"/>
    <d v="1899-12-30T12:15:00"/>
    <d v="1899-12-30T14:15:00"/>
    <n v="40"/>
    <n v="2"/>
  </r>
  <r>
    <x v="3"/>
    <x v="3"/>
    <s v="Fizyka"/>
    <d v="2025-11-17T00:00:00"/>
    <d v="1899-12-30T09:00:00"/>
    <d v="1899-12-30T11:00:00"/>
    <n v="40"/>
    <n v="2"/>
  </r>
  <r>
    <x v="6"/>
    <x v="0"/>
    <s v="Informatyka"/>
    <d v="2025-11-17T00:00:00"/>
    <d v="1899-12-30T11:30:00"/>
    <d v="1899-12-30T13:15:00"/>
    <n v="60"/>
    <n v="1.75"/>
  </r>
  <r>
    <x v="8"/>
    <x v="0"/>
    <s v="Informatyka"/>
    <d v="2025-11-17T00:00:00"/>
    <d v="1899-12-30T13:30:00"/>
    <d v="1899-12-30T15:00:00"/>
    <n v="60"/>
    <n v="1.5"/>
  </r>
  <r>
    <x v="2"/>
    <x v="10"/>
    <s v="Matematyka"/>
    <d v="2025-11-17T00:00:00"/>
    <d v="1899-12-30T16:15:00"/>
    <d v="1899-12-30T18:15:00"/>
    <n v="50"/>
    <n v="2"/>
  </r>
  <r>
    <x v="0"/>
    <x v="2"/>
    <s v="Informatyka"/>
    <d v="2025-11-18T00:00:00"/>
    <d v="1899-12-30T09:00:00"/>
    <d v="1899-12-30T10:00:00"/>
    <n v="60"/>
    <n v="1"/>
  </r>
  <r>
    <x v="4"/>
    <x v="9"/>
    <s v="Fizyka"/>
    <d v="2025-11-18T00:00:00"/>
    <d v="1899-12-30T10:30:00"/>
    <d v="1899-12-30T11:45:00"/>
    <n v="40"/>
    <n v="1.25"/>
  </r>
  <r>
    <x v="1"/>
    <x v="8"/>
    <s v="Matematyka"/>
    <d v="2025-11-19T00:00:00"/>
    <d v="1899-12-30T09:00:00"/>
    <d v="1899-12-30T10:45:00"/>
    <n v="50"/>
    <n v="1.75"/>
  </r>
  <r>
    <x v="0"/>
    <x v="12"/>
    <s v="Informatyka"/>
    <d v="2025-11-19T00:00:00"/>
    <d v="1899-12-30T11:15:00"/>
    <d v="1899-12-30T12:15:00"/>
    <n v="60"/>
    <n v="1"/>
  </r>
  <r>
    <x v="7"/>
    <x v="9"/>
    <s v="Fizyka"/>
    <d v="2025-11-19T00:00:00"/>
    <d v="1899-12-30T13:00:00"/>
    <d v="1899-12-30T14:45:00"/>
    <n v="40"/>
    <n v="1.75"/>
  </r>
  <r>
    <x v="9"/>
    <x v="8"/>
    <s v="Matematyka"/>
    <d v="2025-11-19T00:00:00"/>
    <d v="1899-12-30T15:45:00"/>
    <d v="1899-12-30T17:15:00"/>
    <n v="50"/>
    <n v="1.5"/>
  </r>
  <r>
    <x v="4"/>
    <x v="1"/>
    <s v="Matematyka"/>
    <d v="2025-11-20T00:00:00"/>
    <d v="1899-12-30T09:00:00"/>
    <d v="1899-12-30T10:00:00"/>
    <n v="50"/>
    <n v="1"/>
  </r>
  <r>
    <x v="3"/>
    <x v="3"/>
    <s v="Fizyka"/>
    <d v="2025-11-20T00:00:00"/>
    <d v="1899-12-30T10:00:00"/>
    <d v="1899-12-30T12:00:00"/>
    <n v="40"/>
    <n v="2"/>
  </r>
  <r>
    <x v="10"/>
    <x v="6"/>
    <s v="Fizyka"/>
    <d v="2025-11-20T00:00:00"/>
    <d v="1899-12-30T12:45:00"/>
    <d v="1899-12-30T13:45:00"/>
    <n v="40"/>
    <n v="1"/>
  </r>
  <r>
    <x v="4"/>
    <x v="1"/>
    <s v="Matematyka"/>
    <d v="2025-11-20T00:00:00"/>
    <d v="1899-12-30T14:15:00"/>
    <d v="1899-12-30T15:15:00"/>
    <n v="50"/>
    <n v="1"/>
  </r>
  <r>
    <x v="4"/>
    <x v="10"/>
    <s v="Matematyka"/>
    <d v="2025-11-20T00:00:00"/>
    <d v="1899-12-30T15:15:00"/>
    <d v="1899-12-30T16:15:00"/>
    <n v="50"/>
    <n v="1"/>
  </r>
  <r>
    <x v="0"/>
    <x v="3"/>
    <s v="Fizyka"/>
    <d v="2025-11-24T00:00:00"/>
    <d v="1899-12-30T09:00:00"/>
    <d v="1899-12-30T10:30:00"/>
    <n v="40"/>
    <n v="1.5"/>
  </r>
  <r>
    <x v="4"/>
    <x v="6"/>
    <s v="Fizyka"/>
    <d v="2025-11-24T00:00:00"/>
    <d v="1899-12-30T10:45:00"/>
    <d v="1899-12-30T12:00:00"/>
    <n v="40"/>
    <n v="1.25"/>
  </r>
  <r>
    <x v="10"/>
    <x v="9"/>
    <s v="Fizyka"/>
    <d v="2025-11-24T00:00:00"/>
    <d v="1899-12-30T12:30:00"/>
    <d v="1899-12-30T13:30:00"/>
    <n v="40"/>
    <n v="1"/>
  </r>
  <r>
    <x v="8"/>
    <x v="5"/>
    <s v="Informatyka"/>
    <d v="2025-11-24T00:00:00"/>
    <d v="1899-12-30T14:30:00"/>
    <d v="1899-12-30T16:00:00"/>
    <n v="60"/>
    <n v="1.5"/>
  </r>
  <r>
    <x v="8"/>
    <x v="6"/>
    <s v="Informatyka"/>
    <d v="2025-11-24T00:00:00"/>
    <d v="1899-12-30T16:30:00"/>
    <d v="1899-12-30T18:00:00"/>
    <n v="60"/>
    <n v="1.5"/>
  </r>
  <r>
    <x v="9"/>
    <x v="4"/>
    <s v="Informatyka"/>
    <d v="2025-11-25T00:00:00"/>
    <d v="1899-12-30T09:00:00"/>
    <d v="1899-12-30T10:15:00"/>
    <n v="60"/>
    <n v="1.25"/>
  </r>
  <r>
    <x v="0"/>
    <x v="4"/>
    <s v="Informatyka"/>
    <d v="2025-11-26T00:00:00"/>
    <d v="1899-12-30T09:00:00"/>
    <d v="1899-12-30T10:00:00"/>
    <n v="60"/>
    <n v="1"/>
  </r>
  <r>
    <x v="7"/>
    <x v="10"/>
    <s v="Fizyka"/>
    <d v="2025-11-26T00:00:00"/>
    <d v="1899-12-30T11:00:00"/>
    <d v="1899-12-30T12:45:00"/>
    <n v="40"/>
    <n v="1.75"/>
  </r>
  <r>
    <x v="3"/>
    <x v="9"/>
    <s v="Fizyka"/>
    <d v="2025-11-26T00:00:00"/>
    <d v="1899-12-30T13:45:00"/>
    <d v="1899-12-30T15:45:00"/>
    <n v="40"/>
    <n v="2"/>
  </r>
  <r>
    <x v="0"/>
    <x v="0"/>
    <s v="Informatyka"/>
    <d v="2025-11-26T00:00:00"/>
    <d v="1899-12-30T16:30:00"/>
    <d v="1899-12-30T17:30:00"/>
    <n v="60"/>
    <n v="1"/>
  </r>
  <r>
    <x v="8"/>
    <x v="2"/>
    <s v="Informatyka"/>
    <d v="2025-11-28T00:00:00"/>
    <d v="1899-12-30T09:30:00"/>
    <d v="1899-12-30T11:00:00"/>
    <n v="60"/>
    <n v="1.5"/>
  </r>
  <r>
    <x v="4"/>
    <x v="3"/>
    <s v="Fizyka"/>
    <d v="2025-11-28T00:00:00"/>
    <d v="1899-12-30T11:30:00"/>
    <d v="1899-12-30T12:45:00"/>
    <n v="40"/>
    <n v="1.25"/>
  </r>
  <r>
    <x v="4"/>
    <x v="13"/>
    <s v="Matematyka"/>
    <d v="2025-12-02T00:00:00"/>
    <d v="1899-12-30T09:00:00"/>
    <d v="1899-12-30T10:00:00"/>
    <n v="50"/>
    <n v="1"/>
  </r>
  <r>
    <x v="0"/>
    <x v="6"/>
    <s v="Informatyka"/>
    <d v="2025-12-02T00:00:00"/>
    <d v="1899-12-30T10:30:00"/>
    <d v="1899-12-30T11:30:00"/>
    <n v="60"/>
    <n v="1"/>
  </r>
  <r>
    <x v="11"/>
    <x v="0"/>
    <s v="Informatyka"/>
    <d v="2025-12-02T00:00:00"/>
    <d v="1899-12-30T11:30:00"/>
    <d v="1899-12-30T13:30:00"/>
    <n v="60"/>
    <n v="2"/>
  </r>
  <r>
    <x v="1"/>
    <x v="8"/>
    <s v="Matematyka"/>
    <d v="2025-12-03T00:00:00"/>
    <d v="1899-12-30T09:00:00"/>
    <d v="1899-12-30T10:45:00"/>
    <n v="50"/>
    <n v="1.75"/>
  </r>
  <r>
    <x v="0"/>
    <x v="9"/>
    <s v="Fizyka"/>
    <d v="2025-12-03T00:00:00"/>
    <d v="1899-12-30T11:30:00"/>
    <d v="1899-12-30T13:00:00"/>
    <n v="40"/>
    <n v="1.5"/>
  </r>
  <r>
    <x v="4"/>
    <x v="8"/>
    <s v="Matematyka"/>
    <d v="2025-12-03T00:00:00"/>
    <d v="1899-12-30T13:45:00"/>
    <d v="1899-12-30T14:45:00"/>
    <n v="50"/>
    <n v="1"/>
  </r>
  <r>
    <x v="9"/>
    <x v="10"/>
    <s v="Matematyka"/>
    <d v="2025-12-03T00:00:00"/>
    <d v="1899-12-30T15:45:00"/>
    <d v="1899-12-30T17:15:00"/>
    <n v="50"/>
    <n v="1.5"/>
  </r>
  <r>
    <x v="10"/>
    <x v="9"/>
    <s v="Fizyka"/>
    <d v="2025-12-03T00:00:00"/>
    <d v="1899-12-30T18:00:00"/>
    <d v="1899-12-30T19:00:00"/>
    <n v="40"/>
    <n v="1"/>
  </r>
  <r>
    <x v="6"/>
    <x v="5"/>
    <s v="Informatyka"/>
    <d v="2025-12-05T00:00:00"/>
    <d v="1899-12-30T09:00:00"/>
    <d v="1899-12-30T10:45:00"/>
    <n v="60"/>
    <n v="1.75"/>
  </r>
  <r>
    <x v="10"/>
    <x v="7"/>
    <s v="Fizyka"/>
    <d v="2025-12-05T00:00:00"/>
    <d v="1899-12-30T11:00:00"/>
    <d v="1899-12-30T12:00:00"/>
    <n v="40"/>
    <n v="1"/>
  </r>
  <r>
    <x v="8"/>
    <x v="2"/>
    <s v="Informatyka"/>
    <d v="2025-12-05T00:00:00"/>
    <d v="1899-12-30T12:45:00"/>
    <d v="1899-12-30T14:15:00"/>
    <n v="60"/>
    <n v="1.5"/>
  </r>
  <r>
    <x v="6"/>
    <x v="14"/>
    <s v="Informatyka"/>
    <d v="2025-12-08T00:00:00"/>
    <d v="1899-12-30T09:00:00"/>
    <d v="1899-12-30T10:45:00"/>
    <n v="60"/>
    <n v="1.75"/>
  </r>
  <r>
    <x v="7"/>
    <x v="3"/>
    <s v="Fizyka"/>
    <d v="2025-12-08T00:00:00"/>
    <d v="1899-12-30T11:15:00"/>
    <d v="1899-12-30T13:00:00"/>
    <n v="40"/>
    <n v="1.75"/>
  </r>
  <r>
    <x v="9"/>
    <x v="5"/>
    <s v="Informatyka"/>
    <d v="2025-12-09T00:00:00"/>
    <d v="1899-12-30T09:00:00"/>
    <d v="1899-12-30T10:15:00"/>
    <n v="60"/>
    <n v="1.25"/>
  </r>
  <r>
    <x v="4"/>
    <x v="10"/>
    <s v="Matematyka"/>
    <d v="2025-12-09T00:00:00"/>
    <d v="1899-12-30T10:30:00"/>
    <d v="1899-12-30T11:30:00"/>
    <n v="50"/>
    <n v="1"/>
  </r>
  <r>
    <x v="0"/>
    <x v="9"/>
    <s v="Fizyka"/>
    <d v="2025-12-10T00:00:00"/>
    <d v="1899-12-30T09:00:00"/>
    <d v="1899-12-30T10:30:00"/>
    <n v="40"/>
    <n v="1.5"/>
  </r>
  <r>
    <x v="8"/>
    <x v="15"/>
    <s v="Informatyka"/>
    <d v="2025-12-10T00:00:00"/>
    <d v="1899-12-30T10:30:00"/>
    <d v="1899-12-30T12:00:00"/>
    <n v="60"/>
    <n v="1.5"/>
  </r>
  <r>
    <x v="9"/>
    <x v="4"/>
    <s v="Informatyka"/>
    <d v="2025-12-10T00:00:00"/>
    <d v="1899-12-30T13:00:00"/>
    <d v="1899-12-30T14:15:00"/>
    <n v="60"/>
    <n v="1.25"/>
  </r>
  <r>
    <x v="0"/>
    <x v="7"/>
    <s v="Informatyka"/>
    <d v="2025-12-10T00:00:00"/>
    <d v="1899-12-30T14:45:00"/>
    <d v="1899-12-30T15:45:00"/>
    <n v="60"/>
    <n v="1"/>
  </r>
  <r>
    <x v="0"/>
    <x v="3"/>
    <s v="Fizyka"/>
    <d v="2025-12-10T00:00:00"/>
    <d v="1899-12-30T16:15:00"/>
    <d v="1899-12-30T17:45:00"/>
    <n v="40"/>
    <n v="1.5"/>
  </r>
  <r>
    <x v="4"/>
    <x v="6"/>
    <s v="Fizyka"/>
    <d v="2025-12-11T00:00:00"/>
    <d v="1899-12-30T09:00:00"/>
    <d v="1899-12-30T10:15:00"/>
    <n v="40"/>
    <n v="1.25"/>
  </r>
  <r>
    <x v="9"/>
    <x v="2"/>
    <s v="Informatyka"/>
    <d v="2025-12-11T00:00:00"/>
    <d v="1899-12-30T10:30:00"/>
    <d v="1899-12-30T11:45:00"/>
    <n v="60"/>
    <n v="1.25"/>
  </r>
  <r>
    <x v="4"/>
    <x v="3"/>
    <s v="Fizyka"/>
    <d v="2025-12-12T00:00:00"/>
    <d v="1899-12-30T09:00:00"/>
    <d v="1899-12-30T10:15:00"/>
    <n v="40"/>
    <n v="1.25"/>
  </r>
  <r>
    <x v="0"/>
    <x v="6"/>
    <s v="Informatyka"/>
    <d v="2025-12-12T00:00:00"/>
    <d v="1899-12-30T10:30:00"/>
    <d v="1899-12-30T11:30:00"/>
    <n v="60"/>
    <n v="1"/>
  </r>
  <r>
    <x v="6"/>
    <x v="0"/>
    <s v="Informatyka"/>
    <d v="2025-12-12T00:00:00"/>
    <d v="1899-12-30T11:30:00"/>
    <d v="1899-12-30T13:15:00"/>
    <n v="60"/>
    <n v="1.75"/>
  </r>
  <r>
    <x v="8"/>
    <x v="5"/>
    <s v="Informatyka"/>
    <d v="2025-12-15T00:00:00"/>
    <d v="1899-12-30T09:30:00"/>
    <d v="1899-12-30T11:00:00"/>
    <n v="60"/>
    <n v="1.5"/>
  </r>
  <r>
    <x v="8"/>
    <x v="5"/>
    <s v="Informatyka"/>
    <d v="2025-12-15T00:00:00"/>
    <d v="1899-12-30T11:15:00"/>
    <d v="1899-12-30T12:45:00"/>
    <n v="60"/>
    <n v="1.5"/>
  </r>
  <r>
    <x v="0"/>
    <x v="15"/>
    <s v="Informatyka"/>
    <d v="2025-12-16T00:00:00"/>
    <d v="1899-12-30T09:00:00"/>
    <d v="1899-12-30T10:00:00"/>
    <n v="60"/>
    <n v="1"/>
  </r>
  <r>
    <x v="6"/>
    <x v="0"/>
    <s v="Informatyka"/>
    <d v="2026-01-05T00:00:00"/>
    <d v="1899-12-30T09:00:00"/>
    <d v="1899-12-30T10:45:00"/>
    <n v="60"/>
    <n v="1.75"/>
  </r>
  <r>
    <x v="8"/>
    <x v="5"/>
    <s v="Informatyka"/>
    <d v="2026-01-05T00:00:00"/>
    <d v="1899-12-30T11:30:00"/>
    <d v="1899-12-30T13:00:00"/>
    <n v="60"/>
    <n v="1.5"/>
  </r>
  <r>
    <x v="0"/>
    <x v="15"/>
    <s v="Informatyka"/>
    <d v="2026-01-05T00:00:00"/>
    <d v="1899-12-30T13:45:00"/>
    <d v="1899-12-30T14:45:00"/>
    <n v="60"/>
    <n v="1"/>
  </r>
  <r>
    <x v="5"/>
    <x v="2"/>
    <s v="Matematyka"/>
    <d v="2026-01-05T00:00:00"/>
    <d v="1899-12-30T15:30:00"/>
    <d v="1899-12-30T16:45:00"/>
    <n v="50"/>
    <n v="1.25"/>
  </r>
  <r>
    <x v="8"/>
    <x v="5"/>
    <s v="Informatyka"/>
    <d v="2026-01-05T00:00:00"/>
    <d v="1899-12-30T17:30:00"/>
    <d v="1899-12-30T19:00:00"/>
    <n v="60"/>
    <n v="1.5"/>
  </r>
  <r>
    <x v="7"/>
    <x v="6"/>
    <s v="Fizyka"/>
    <d v="2026-01-07T00:00:00"/>
    <d v="1899-12-30T09:00:00"/>
    <d v="1899-12-30T10:45:00"/>
    <n v="40"/>
    <n v="1.75"/>
  </r>
  <r>
    <x v="6"/>
    <x v="15"/>
    <s v="Informatyka"/>
    <d v="2026-01-07T00:00:00"/>
    <d v="1899-12-30T11:15:00"/>
    <d v="1899-12-30T13:00:00"/>
    <n v="60"/>
    <n v="1.75"/>
  </r>
  <r>
    <x v="4"/>
    <x v="1"/>
    <s v="Matematyka"/>
    <d v="2026-01-07T00:00:00"/>
    <d v="1899-12-30T14:00:00"/>
    <d v="1899-12-30T15:00:00"/>
    <n v="50"/>
    <n v="1"/>
  </r>
  <r>
    <x v="9"/>
    <x v="1"/>
    <s v="Matematyka"/>
    <d v="2026-01-12T00:00:00"/>
    <d v="1899-12-30T09:00:00"/>
    <d v="1899-12-30T10:30:00"/>
    <n v="50"/>
    <n v="1.5"/>
  </r>
  <r>
    <x v="9"/>
    <x v="15"/>
    <s v="Informatyka"/>
    <d v="2026-01-12T00:00:00"/>
    <d v="1899-12-30T10:45:00"/>
    <d v="1899-12-30T12:00:00"/>
    <n v="60"/>
    <n v="1.25"/>
  </r>
  <r>
    <x v="0"/>
    <x v="15"/>
    <s v="Informatyka"/>
    <d v="2026-01-12T00:00:00"/>
    <d v="1899-12-30T12:00:00"/>
    <d v="1899-12-30T13:00:00"/>
    <n v="60"/>
    <n v="1"/>
  </r>
  <r>
    <x v="2"/>
    <x v="8"/>
    <s v="Matematyka"/>
    <d v="2026-01-12T00:00:00"/>
    <d v="1899-12-30T13:15:00"/>
    <d v="1899-12-30T15:15:00"/>
    <n v="50"/>
    <n v="2"/>
  </r>
  <r>
    <x v="6"/>
    <x v="7"/>
    <s v="Informatyka"/>
    <d v="2026-01-12T00:00:00"/>
    <d v="1899-12-30T15:30:00"/>
    <d v="1899-12-30T17:15:00"/>
    <n v="60"/>
    <n v="1.75"/>
  </r>
  <r>
    <x v="2"/>
    <x v="4"/>
    <s v="Matematyka"/>
    <d v="2026-01-13T00:00:00"/>
    <d v="1899-12-30T09:00:00"/>
    <d v="1899-12-30T11:00:00"/>
    <n v="50"/>
    <n v="2"/>
  </r>
  <r>
    <x v="4"/>
    <x v="10"/>
    <s v="Matematyka"/>
    <d v="2026-01-13T00:00:00"/>
    <d v="1899-12-30T11:00:00"/>
    <d v="1899-12-30T12:00:00"/>
    <n v="50"/>
    <n v="1"/>
  </r>
  <r>
    <x v="3"/>
    <x v="7"/>
    <s v="Fizyka"/>
    <d v="2026-01-13T00:00:00"/>
    <d v="1899-12-30T13:00:00"/>
    <d v="1899-12-30T15:00:00"/>
    <n v="40"/>
    <n v="2"/>
  </r>
  <r>
    <x v="6"/>
    <x v="0"/>
    <s v="Informatyka"/>
    <d v="2026-01-13T00:00:00"/>
    <d v="1899-12-30T15:45:00"/>
    <d v="1899-12-30T17:30:00"/>
    <n v="60"/>
    <n v="1.75"/>
  </r>
  <r>
    <x v="8"/>
    <x v="5"/>
    <s v="Informatyka"/>
    <d v="2026-01-14T00:00:00"/>
    <d v="1899-12-30T09:00:00"/>
    <d v="1899-12-30T10:30:00"/>
    <n v="60"/>
    <n v="1.5"/>
  </r>
  <r>
    <x v="2"/>
    <x v="8"/>
    <s v="Matematyka"/>
    <d v="2026-01-14T00:00:00"/>
    <d v="1899-12-30T11:15:00"/>
    <d v="1899-12-30T13:15:00"/>
    <n v="50"/>
    <n v="2"/>
  </r>
  <r>
    <x v="10"/>
    <x v="3"/>
    <s v="Fizyka"/>
    <d v="2026-01-14T00:00:00"/>
    <d v="1899-12-30T13:45:00"/>
    <d v="1899-12-30T14:45:00"/>
    <n v="40"/>
    <n v="1"/>
  </r>
  <r>
    <x v="2"/>
    <x v="8"/>
    <s v="Matematyka"/>
    <d v="2026-01-15T00:00:00"/>
    <d v="1899-12-30T09:00:00"/>
    <d v="1899-12-30T11:00:00"/>
    <n v="50"/>
    <n v="2"/>
  </r>
  <r>
    <x v="9"/>
    <x v="0"/>
    <s v="Informatyka"/>
    <d v="2026-01-15T00:00:00"/>
    <d v="1899-12-30T11:00:00"/>
    <d v="1899-12-30T12:15:00"/>
    <n v="60"/>
    <n v="1.25"/>
  </r>
  <r>
    <x v="9"/>
    <x v="1"/>
    <s v="Matematyka"/>
    <d v="2026-01-15T00:00:00"/>
    <d v="1899-12-30T12:30:00"/>
    <d v="1899-12-30T14:00:00"/>
    <n v="50"/>
    <n v="1.5"/>
  </r>
  <r>
    <x v="1"/>
    <x v="4"/>
    <s v="Matematyka"/>
    <d v="2026-01-15T00:00:00"/>
    <d v="1899-12-30T14:30:00"/>
    <d v="1899-12-30T16:15:00"/>
    <n v="50"/>
    <n v="1.75"/>
  </r>
  <r>
    <x v="9"/>
    <x v="1"/>
    <s v="Matematyka"/>
    <d v="2026-01-19T00:00:00"/>
    <d v="1899-12-30T09:00:00"/>
    <d v="1899-12-30T10:30:00"/>
    <n v="50"/>
    <n v="1.5"/>
  </r>
  <r>
    <x v="8"/>
    <x v="15"/>
    <s v="Informatyka"/>
    <d v="2026-01-19T00:00:00"/>
    <d v="1899-12-30T11:00:00"/>
    <d v="1899-12-30T12:30:00"/>
    <n v="60"/>
    <n v="1.5"/>
  </r>
  <r>
    <x v="8"/>
    <x v="5"/>
    <s v="Informatyka"/>
    <d v="2026-01-19T00:00:00"/>
    <d v="1899-12-30T13:00:00"/>
    <d v="1899-12-30T14:30:00"/>
    <n v="60"/>
    <n v="1.5"/>
  </r>
  <r>
    <x v="4"/>
    <x v="9"/>
    <s v="Fizyka"/>
    <d v="2026-01-19T00:00:00"/>
    <d v="1899-12-30T15:15:00"/>
    <d v="1899-12-30T16:30:00"/>
    <n v="40"/>
    <n v="1.25"/>
  </r>
  <r>
    <x v="0"/>
    <x v="9"/>
    <s v="Fizyka"/>
    <d v="2026-01-20T00:00:00"/>
    <d v="1899-12-30T09:00:00"/>
    <d v="1899-12-30T10:30:00"/>
    <n v="40"/>
    <n v="1.5"/>
  </r>
  <r>
    <x v="0"/>
    <x v="7"/>
    <s v="Informatyka"/>
    <d v="2026-01-20T00:00:00"/>
    <d v="1899-12-30T10:30:00"/>
    <d v="1899-12-30T11:30:00"/>
    <n v="60"/>
    <n v="1"/>
  </r>
  <r>
    <x v="7"/>
    <x v="7"/>
    <s v="Fizyka"/>
    <d v="2026-01-21T00:00:00"/>
    <d v="1899-12-30T09:00:00"/>
    <d v="1899-12-30T10:45:00"/>
    <n v="40"/>
    <n v="1.75"/>
  </r>
  <r>
    <x v="3"/>
    <x v="10"/>
    <s v="Fizyka"/>
    <d v="2026-01-21T00:00:00"/>
    <d v="1899-12-30T11:45:00"/>
    <d v="1899-12-30T13:45:00"/>
    <n v="40"/>
    <n v="2"/>
  </r>
  <r>
    <x v="9"/>
    <x v="15"/>
    <s v="Informatyka"/>
    <d v="2026-01-22T00:00:00"/>
    <d v="1899-12-30T09:00:00"/>
    <d v="1899-12-30T10:15:00"/>
    <n v="60"/>
    <n v="1.25"/>
  </r>
  <r>
    <x v="5"/>
    <x v="8"/>
    <s v="Matematyka"/>
    <d v="2026-01-22T00:00:00"/>
    <d v="1899-12-30T10:30:00"/>
    <d v="1899-12-30T11:45:00"/>
    <n v="50"/>
    <n v="1.25"/>
  </r>
  <r>
    <x v="2"/>
    <x v="2"/>
    <s v="Matematyka"/>
    <d v="2026-01-22T00:00:00"/>
    <d v="1899-12-30T11:45:00"/>
    <d v="1899-12-30T13:45:00"/>
    <n v="50"/>
    <n v="2"/>
  </r>
  <r>
    <x v="4"/>
    <x v="1"/>
    <s v="Matematyka"/>
    <d v="2026-01-22T00:00:00"/>
    <d v="1899-12-30T14:15:00"/>
    <d v="1899-12-30T15:15:00"/>
    <n v="50"/>
    <n v="1"/>
  </r>
  <r>
    <x v="1"/>
    <x v="1"/>
    <s v="Matematyka"/>
    <d v="2026-01-22T00:00:00"/>
    <d v="1899-12-30T16:00:00"/>
    <d v="1899-12-30T17:45:00"/>
    <n v="50"/>
    <n v="1.75"/>
  </r>
  <r>
    <x v="0"/>
    <x v="4"/>
    <s v="Informatyka"/>
    <d v="2026-01-23T00:00:00"/>
    <d v="1899-12-30T09:00:00"/>
    <d v="1899-12-30T10:00:00"/>
    <n v="60"/>
    <n v="1"/>
  </r>
  <r>
    <x v="10"/>
    <x v="3"/>
    <s v="Fizyka"/>
    <d v="2026-01-23T00:00:00"/>
    <d v="1899-12-30T10:00:00"/>
    <d v="1899-12-30T11:00:00"/>
    <n v="40"/>
    <n v="1"/>
  </r>
  <r>
    <x v="9"/>
    <x v="4"/>
    <s v="Matematyka"/>
    <d v="2026-01-23T00:00:00"/>
    <d v="1899-12-30T11:15:00"/>
    <d v="1899-12-30T12:45:00"/>
    <n v="50"/>
    <n v="1.5"/>
  </r>
  <r>
    <x v="0"/>
    <x v="3"/>
    <s v="Fizyka"/>
    <d v="2026-01-23T00:00:00"/>
    <d v="1899-12-30T13:45:00"/>
    <d v="1899-12-30T15:15:00"/>
    <n v="40"/>
    <n v="1.5"/>
  </r>
  <r>
    <x v="4"/>
    <x v="1"/>
    <s v="Matematyka"/>
    <d v="2026-01-23T00:00:00"/>
    <d v="1899-12-30T15:45:00"/>
    <d v="1899-12-30T16:45:00"/>
    <n v="50"/>
    <n v="1"/>
  </r>
  <r>
    <x v="8"/>
    <x v="2"/>
    <s v="Informatyka"/>
    <d v="2026-01-26T00:00:00"/>
    <d v="1899-12-30T09:00:00"/>
    <d v="1899-12-30T10:30:00"/>
    <n v="60"/>
    <n v="1.5"/>
  </r>
  <r>
    <x v="3"/>
    <x v="10"/>
    <s v="Fizyka"/>
    <d v="2026-01-27T00:00:00"/>
    <d v="1899-12-30T09:00:00"/>
    <d v="1899-12-30T11:00:00"/>
    <n v="40"/>
    <n v="2"/>
  </r>
  <r>
    <x v="8"/>
    <x v="5"/>
    <s v="Informatyka"/>
    <d v="2026-01-27T00:00:00"/>
    <d v="1899-12-30T12:30:00"/>
    <d v="1899-12-30T14:00:00"/>
    <n v="60"/>
    <n v="1.5"/>
  </r>
  <r>
    <x v="10"/>
    <x v="9"/>
    <s v="Fizyka"/>
    <d v="2026-01-28T00:00:00"/>
    <d v="1899-12-30T09:00:00"/>
    <d v="1899-12-30T10:00:00"/>
    <n v="40"/>
    <n v="1"/>
  </r>
  <r>
    <x v="9"/>
    <x v="1"/>
    <s v="Matematyka"/>
    <d v="2026-01-29T00:00:00"/>
    <d v="1899-12-30T09:00:00"/>
    <d v="1899-12-30T10:30:00"/>
    <n v="50"/>
    <n v="1.5"/>
  </r>
  <r>
    <x v="7"/>
    <x v="9"/>
    <s v="Fizyka"/>
    <d v="2026-01-29T00:00:00"/>
    <d v="1899-12-30T10:30:00"/>
    <d v="1899-12-30T12:15:00"/>
    <n v="40"/>
    <n v="1.75"/>
  </r>
  <r>
    <x v="0"/>
    <x v="6"/>
    <s v="Informatyka"/>
    <d v="2026-01-29T00:00:00"/>
    <d v="1899-12-30T12:45:00"/>
    <d v="1899-12-30T13:45:00"/>
    <n v="60"/>
    <n v="1"/>
  </r>
  <r>
    <x v="9"/>
    <x v="7"/>
    <s v="Informatyka"/>
    <d v="2026-02-03T00:00:00"/>
    <d v="1899-12-30T09:00:00"/>
    <d v="1899-12-30T10:15:00"/>
    <n v="60"/>
    <n v="1.25"/>
  </r>
  <r>
    <x v="6"/>
    <x v="7"/>
    <s v="Informatyka"/>
    <d v="2026-02-03T00:00:00"/>
    <d v="1899-12-30T11:15:00"/>
    <d v="1899-12-30T13:00:00"/>
    <n v="60"/>
    <n v="1.75"/>
  </r>
  <r>
    <x v="2"/>
    <x v="8"/>
    <s v="Matematyka"/>
    <d v="2026-02-03T00:00:00"/>
    <d v="1899-12-30T14:00:00"/>
    <d v="1899-12-30T16:00:00"/>
    <n v="50"/>
    <n v="2"/>
  </r>
  <r>
    <x v="0"/>
    <x v="3"/>
    <s v="Fizyka"/>
    <d v="2026-02-03T00:00:00"/>
    <d v="1899-12-30T16:00:00"/>
    <d v="1899-12-30T17:30:00"/>
    <n v="40"/>
    <n v="1.5"/>
  </r>
  <r>
    <x v="0"/>
    <x v="5"/>
    <s v="Informatyka"/>
    <d v="2026-02-04T00:00:00"/>
    <d v="1899-12-30T09:00:00"/>
    <d v="1899-12-30T10:00:00"/>
    <n v="60"/>
    <n v="1"/>
  </r>
  <r>
    <x v="0"/>
    <x v="10"/>
    <s v="Fizyka"/>
    <d v="2026-02-04T00:00:00"/>
    <d v="1899-12-30T10:15:00"/>
    <d v="1899-12-30T11:45:00"/>
    <n v="40"/>
    <n v="1.5"/>
  </r>
  <r>
    <x v="8"/>
    <x v="5"/>
    <s v="Informatyka"/>
    <d v="2026-02-04T00:00:00"/>
    <d v="1899-12-30T12:00:00"/>
    <d v="1899-12-30T13:30:00"/>
    <n v="60"/>
    <n v="1.5"/>
  </r>
  <r>
    <x v="4"/>
    <x v="1"/>
    <s v="Matematyka"/>
    <d v="2026-02-04T00:00:00"/>
    <d v="1899-12-30T14:15:00"/>
    <d v="1899-12-30T15:15:00"/>
    <n v="50"/>
    <n v="1"/>
  </r>
  <r>
    <x v="8"/>
    <x v="5"/>
    <s v="Informatyka"/>
    <d v="2026-02-05T00:00:00"/>
    <d v="1899-12-30T09:00:00"/>
    <d v="1899-12-30T10:30:00"/>
    <n v="60"/>
    <n v="1.5"/>
  </r>
  <r>
    <x v="6"/>
    <x v="5"/>
    <s v="Informatyka"/>
    <d v="2026-02-05T00:00:00"/>
    <d v="1899-12-30T11:00:00"/>
    <d v="1899-12-30T12:45:00"/>
    <n v="60"/>
    <n v="1.75"/>
  </r>
  <r>
    <x v="10"/>
    <x v="10"/>
    <s v="Fizyka"/>
    <d v="2026-02-05T00:00:00"/>
    <d v="1899-12-30T12:45:00"/>
    <d v="1899-12-30T13:45:00"/>
    <n v="40"/>
    <n v="1"/>
  </r>
  <r>
    <x v="8"/>
    <x v="0"/>
    <s v="Informatyka"/>
    <d v="2026-02-05T00:00:00"/>
    <d v="1899-12-30T13:45:00"/>
    <d v="1899-12-30T15:15:00"/>
    <n v="60"/>
    <n v="1.5"/>
  </r>
  <r>
    <x v="1"/>
    <x v="10"/>
    <s v="Matematyka"/>
    <d v="2026-02-06T00:00:00"/>
    <d v="1899-12-30T09:00:00"/>
    <d v="1899-12-30T10:45:00"/>
    <n v="50"/>
    <n v="1.75"/>
  </r>
  <r>
    <x v="2"/>
    <x v="1"/>
    <s v="Matematyka"/>
    <d v="2026-02-06T00:00:00"/>
    <d v="1899-12-30T11:00:00"/>
    <d v="1899-12-30T13:00:00"/>
    <n v="50"/>
    <n v="2"/>
  </r>
  <r>
    <x v="0"/>
    <x v="2"/>
    <s v="Informatyka"/>
    <d v="2026-02-06T00:00:00"/>
    <d v="1899-12-30T13:45:00"/>
    <d v="1899-12-30T14:45:00"/>
    <n v="60"/>
    <n v="1"/>
  </r>
  <r>
    <x v="3"/>
    <x v="3"/>
    <s v="Fizyka"/>
    <d v="2026-02-06T00:00:00"/>
    <d v="1899-12-30T15:30:00"/>
    <d v="1899-12-30T17:30:00"/>
    <n v="40"/>
    <n v="2"/>
  </r>
  <r>
    <x v="5"/>
    <x v="1"/>
    <s v="Matematyka"/>
    <d v="2026-02-09T00:00:00"/>
    <d v="1899-12-30T09:00:00"/>
    <d v="1899-12-30T10:15:00"/>
    <n v="50"/>
    <n v="1.25"/>
  </r>
  <r>
    <x v="0"/>
    <x v="5"/>
    <s v="Informatyka"/>
    <d v="2026-02-10T00:00:00"/>
    <d v="1899-12-30T09:00:00"/>
    <d v="1899-12-30T10:00:00"/>
    <n v="60"/>
    <n v="1"/>
  </r>
  <r>
    <x v="6"/>
    <x v="7"/>
    <s v="Informatyka"/>
    <d v="2026-02-10T00:00:00"/>
    <d v="1899-12-30T10:45:00"/>
    <d v="1899-12-30T12:30:00"/>
    <n v="60"/>
    <n v="1.75"/>
  </r>
  <r>
    <x v="1"/>
    <x v="1"/>
    <s v="Matematyka"/>
    <d v="2026-02-10T00:00:00"/>
    <d v="1899-12-30T13:30:00"/>
    <d v="1899-12-30T15:15:00"/>
    <n v="50"/>
    <n v="1.75"/>
  </r>
  <r>
    <x v="4"/>
    <x v="10"/>
    <s v="Matematyka"/>
    <d v="2026-02-10T00:00:00"/>
    <d v="1899-12-30T15:30:00"/>
    <d v="1899-12-30T16:30:00"/>
    <n v="50"/>
    <n v="1"/>
  </r>
  <r>
    <x v="6"/>
    <x v="5"/>
    <s v="Informatyka"/>
    <d v="2026-02-10T00:00:00"/>
    <d v="1899-12-30T16:45:00"/>
    <d v="1899-12-30T18:30:00"/>
    <n v="60"/>
    <n v="1.75"/>
  </r>
  <r>
    <x v="4"/>
    <x v="3"/>
    <s v="Fizyka"/>
    <d v="2026-02-11T00:00:00"/>
    <d v="1899-12-30T09:00:00"/>
    <d v="1899-12-30T10:15:00"/>
    <n v="40"/>
    <n v="1.25"/>
  </r>
  <r>
    <x v="9"/>
    <x v="15"/>
    <s v="Informatyka"/>
    <d v="2026-02-11T00:00:00"/>
    <d v="1899-12-30T10:45:00"/>
    <d v="1899-12-30T12:00:00"/>
    <n v="60"/>
    <n v="1.25"/>
  </r>
  <r>
    <x v="4"/>
    <x v="1"/>
    <s v="Matematyka"/>
    <d v="2026-02-11T00:00:00"/>
    <d v="1899-12-30T12:00:00"/>
    <d v="1899-12-30T13:00:00"/>
    <n v="50"/>
    <n v="1"/>
  </r>
  <r>
    <x v="0"/>
    <x v="4"/>
    <s v="Informatyka"/>
    <d v="2026-02-11T00:00:00"/>
    <d v="1899-12-30T13:15:00"/>
    <d v="1899-12-30T14:15:00"/>
    <n v="60"/>
    <n v="1"/>
  </r>
  <r>
    <x v="10"/>
    <x v="9"/>
    <s v="Fizyka"/>
    <d v="2026-02-11T00:00:00"/>
    <d v="1899-12-30T14:15:00"/>
    <d v="1899-12-30T15:15:00"/>
    <n v="40"/>
    <n v="1"/>
  </r>
  <r>
    <x v="8"/>
    <x v="6"/>
    <s v="Informatyka"/>
    <d v="2026-02-12T00:00:00"/>
    <d v="1899-12-30T09:30:00"/>
    <d v="1899-12-30T11:00:00"/>
    <n v="60"/>
    <n v="1.5"/>
  </r>
  <r>
    <x v="5"/>
    <x v="2"/>
    <s v="Matematyka"/>
    <d v="2026-02-12T00:00:00"/>
    <d v="1899-12-30T11:00:00"/>
    <d v="1899-12-30T12:15:00"/>
    <n v="50"/>
    <n v="1.25"/>
  </r>
  <r>
    <x v="9"/>
    <x v="7"/>
    <s v="Informatyka"/>
    <d v="2026-02-12T00:00:00"/>
    <d v="1899-12-30T13:15:00"/>
    <d v="1899-12-30T14:30:00"/>
    <n v="60"/>
    <n v="1.25"/>
  </r>
  <r>
    <x v="9"/>
    <x v="7"/>
    <s v="Informatyka"/>
    <d v="2026-02-13T00:00:00"/>
    <d v="1899-12-30T09:00:00"/>
    <d v="1899-12-30T10:15:00"/>
    <n v="60"/>
    <n v="1.25"/>
  </r>
  <r>
    <x v="10"/>
    <x v="9"/>
    <s v="Fizyka"/>
    <d v="2026-02-13T00:00:00"/>
    <d v="1899-12-30T11:00:00"/>
    <d v="1899-12-30T12:00:00"/>
    <n v="40"/>
    <n v="1"/>
  </r>
  <r>
    <x v="5"/>
    <x v="8"/>
    <s v="Matematyka"/>
    <d v="2026-02-13T00:00:00"/>
    <d v="1899-12-30T12:30:00"/>
    <d v="1899-12-30T13:45:00"/>
    <n v="50"/>
    <n v="1.25"/>
  </r>
  <r>
    <x v="1"/>
    <x v="1"/>
    <s v="Matematyka"/>
    <d v="2026-02-13T00:00:00"/>
    <d v="1899-12-30T14:30:00"/>
    <d v="1899-12-30T16:15:00"/>
    <n v="50"/>
    <n v="1.75"/>
  </r>
  <r>
    <x v="0"/>
    <x v="6"/>
    <s v="Fizyka"/>
    <d v="2026-02-16T00:00:00"/>
    <d v="1899-12-30T09:00:00"/>
    <d v="1899-12-30T10:30:00"/>
    <n v="40"/>
    <n v="1.5"/>
  </r>
  <r>
    <x v="9"/>
    <x v="1"/>
    <s v="Matematyka"/>
    <d v="2026-02-16T00:00:00"/>
    <d v="1899-12-30T11:30:00"/>
    <d v="1899-12-30T13:00:00"/>
    <n v="50"/>
    <n v="1.5"/>
  </r>
  <r>
    <x v="9"/>
    <x v="6"/>
    <s v="Informatyka"/>
    <d v="2026-02-17T00:00:00"/>
    <d v="1899-12-30T09:00:00"/>
    <d v="1899-12-30T10:15:00"/>
    <n v="60"/>
    <n v="1.25"/>
  </r>
  <r>
    <x v="1"/>
    <x v="1"/>
    <s v="Matematyka"/>
    <d v="2026-02-17T00:00:00"/>
    <d v="1899-12-30T10:30:00"/>
    <d v="1899-12-30T12:15:00"/>
    <n v="50"/>
    <n v="1.75"/>
  </r>
  <r>
    <x v="3"/>
    <x v="3"/>
    <s v="Fizyka"/>
    <d v="2026-02-17T00:00:00"/>
    <d v="1899-12-30T13:15:00"/>
    <d v="1899-12-30T15:15:00"/>
    <n v="40"/>
    <n v="2"/>
  </r>
  <r>
    <x v="9"/>
    <x v="2"/>
    <s v="Matematyka"/>
    <d v="2026-02-17T00:00:00"/>
    <d v="1899-12-30T15:15:00"/>
    <d v="1899-12-30T16:45:00"/>
    <n v="50"/>
    <n v="1.5"/>
  </r>
  <r>
    <x v="9"/>
    <x v="1"/>
    <s v="Matematyka"/>
    <d v="2026-02-18T00:00:00"/>
    <d v="1899-12-30T09:00:00"/>
    <d v="1899-12-30T10:30:00"/>
    <n v="50"/>
    <n v="1.5"/>
  </r>
  <r>
    <x v="8"/>
    <x v="0"/>
    <s v="Informatyka"/>
    <d v="2026-02-18T00:00:00"/>
    <d v="1899-12-30T11:30:00"/>
    <d v="1899-12-30T13:00:00"/>
    <n v="60"/>
    <n v="1.5"/>
  </r>
  <r>
    <x v="8"/>
    <x v="15"/>
    <s v="Informatyka"/>
    <d v="2026-02-18T00:00:00"/>
    <d v="1899-12-30T14:00:00"/>
    <d v="1899-12-30T15:30:00"/>
    <n v="60"/>
    <n v="1.5"/>
  </r>
  <r>
    <x v="2"/>
    <x v="1"/>
    <s v="Matematyka"/>
    <d v="2026-02-19T00:00:00"/>
    <d v="1899-12-30T09:00:00"/>
    <d v="1899-12-30T11:00:00"/>
    <n v="50"/>
    <n v="2"/>
  </r>
  <r>
    <x v="9"/>
    <x v="0"/>
    <s v="Informatyka"/>
    <d v="2026-02-20T00:00:00"/>
    <d v="1899-12-30T09:00:00"/>
    <d v="1899-12-30T10:15:00"/>
    <n v="60"/>
    <n v="1.25"/>
  </r>
  <r>
    <x v="9"/>
    <x v="0"/>
    <s v="Informatyka"/>
    <d v="2026-02-20T00:00:00"/>
    <d v="1899-12-30T10:30:00"/>
    <d v="1899-12-30T11:45:00"/>
    <n v="60"/>
    <n v="1.25"/>
  </r>
  <r>
    <x v="3"/>
    <x v="3"/>
    <s v="Fizyka"/>
    <d v="2026-02-20T00:00:00"/>
    <d v="1899-12-30T12:15:00"/>
    <d v="1899-12-30T14:15:00"/>
    <n v="40"/>
    <n v="2"/>
  </r>
  <r>
    <x v="5"/>
    <x v="8"/>
    <s v="Matematyka"/>
    <d v="2026-02-20T00:00:00"/>
    <d v="1899-12-30T14:30:00"/>
    <d v="1899-12-30T15:45:00"/>
    <n v="50"/>
    <n v="1.25"/>
  </r>
  <r>
    <x v="8"/>
    <x v="16"/>
    <s v="Informatyka"/>
    <d v="2026-02-20T00:00:00"/>
    <d v="1899-12-30T16:45:00"/>
    <d v="1899-12-30T18:15:00"/>
    <n v="60"/>
    <n v="1.5"/>
  </r>
  <r>
    <x v="4"/>
    <x v="7"/>
    <s v="Fizyka"/>
    <d v="2026-02-23T00:00:00"/>
    <d v="1899-12-30T09:00:00"/>
    <d v="1899-12-30T10:15:00"/>
    <n v="40"/>
    <n v="1.25"/>
  </r>
  <r>
    <x v="0"/>
    <x v="6"/>
    <s v="Fizyka"/>
    <d v="2026-02-24T00:00:00"/>
    <d v="1899-12-30T09:00:00"/>
    <d v="1899-12-30T10:30:00"/>
    <n v="40"/>
    <n v="1.5"/>
  </r>
  <r>
    <x v="6"/>
    <x v="0"/>
    <s v="Informatyka"/>
    <d v="2026-02-24T00:00:00"/>
    <d v="1899-12-30T10:30:00"/>
    <d v="1899-12-30T12:15:00"/>
    <n v="60"/>
    <n v="1.75"/>
  </r>
  <r>
    <x v="0"/>
    <x v="10"/>
    <s v="Fizyka"/>
    <d v="2026-02-24T00:00:00"/>
    <d v="1899-12-30T12:30:00"/>
    <d v="1899-12-30T14:00:00"/>
    <n v="40"/>
    <n v="1.5"/>
  </r>
  <r>
    <x v="3"/>
    <x v="7"/>
    <s v="Fizyka"/>
    <d v="2026-02-26T00:00:00"/>
    <d v="1899-12-30T09:00:00"/>
    <d v="1899-12-30T11:00:00"/>
    <n v="40"/>
    <n v="2"/>
  </r>
  <r>
    <x v="4"/>
    <x v="9"/>
    <s v="Fizyka"/>
    <d v="2026-02-26T00:00:00"/>
    <d v="1899-12-30T11:00:00"/>
    <d v="1899-12-30T12:15:00"/>
    <n v="40"/>
    <n v="1.25"/>
  </r>
  <r>
    <x v="8"/>
    <x v="5"/>
    <s v="Informatyka"/>
    <d v="2026-02-26T00:00:00"/>
    <d v="1899-12-30T12:30:00"/>
    <d v="1899-12-30T14:00:00"/>
    <n v="60"/>
    <n v="1.5"/>
  </r>
  <r>
    <x v="7"/>
    <x v="9"/>
    <s v="Fizyka"/>
    <d v="2026-02-27T00:00:00"/>
    <d v="1899-12-30T09:00:00"/>
    <d v="1899-12-30T10:45:00"/>
    <n v="40"/>
    <n v="1.75"/>
  </r>
  <r>
    <x v="7"/>
    <x v="10"/>
    <s v="Fizyka"/>
    <d v="2026-02-27T00:00:00"/>
    <d v="1899-12-30T11:00:00"/>
    <d v="1899-12-30T12:45:00"/>
    <n v="40"/>
    <n v="1.75"/>
  </r>
  <r>
    <x v="9"/>
    <x v="2"/>
    <s v="Informatyka"/>
    <d v="2026-02-27T00:00:00"/>
    <d v="1899-12-30T12:45:00"/>
    <d v="1899-12-30T14:00:00"/>
    <n v="60"/>
    <n v="1.25"/>
  </r>
  <r>
    <x v="9"/>
    <x v="4"/>
    <s v="Matematyka"/>
    <d v="2026-02-27T00:00:00"/>
    <d v="1899-12-30T14:15:00"/>
    <d v="1899-12-30T15:45:00"/>
    <n v="50"/>
    <n v="1.5"/>
  </r>
  <r>
    <x v="12"/>
    <x v="17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s v="Informatyka"/>
    <d v="2025-10-01T00:00:00"/>
    <d v="1899-12-30T09:00:00"/>
    <d v="1899-12-30T10:00:00"/>
    <n v="60"/>
  </r>
  <r>
    <x v="1"/>
    <s v="Matematyka"/>
    <d v="2025-10-02T00:00:00"/>
    <d v="1899-12-30T09:00:00"/>
    <d v="1899-12-30T10:45:00"/>
    <n v="50"/>
  </r>
  <r>
    <x v="2"/>
    <s v="Matematyka"/>
    <d v="2025-10-02T00:00:00"/>
    <d v="1899-12-30T11:15:00"/>
    <d v="1899-12-30T13:15:00"/>
    <n v="50"/>
  </r>
  <r>
    <x v="3"/>
    <s v="Fizyka"/>
    <d v="2025-10-06T00:00:00"/>
    <d v="1899-12-30T09:00:00"/>
    <d v="1899-12-30T11:00:00"/>
    <n v="40"/>
  </r>
  <r>
    <x v="1"/>
    <s v="Matematyka"/>
    <d v="2025-10-06T00:00:00"/>
    <d v="1899-12-30T11:30:00"/>
    <d v="1899-12-30T12:30:00"/>
    <n v="50"/>
  </r>
  <r>
    <x v="4"/>
    <s v="Matematyka"/>
    <d v="2025-10-07T00:00:00"/>
    <d v="1899-12-30T09:00:00"/>
    <d v="1899-12-30T10:15:00"/>
    <n v="50"/>
  </r>
  <r>
    <x v="5"/>
    <s v="Informatyka"/>
    <d v="2025-10-07T00:00:00"/>
    <d v="1899-12-30T11:00:00"/>
    <d v="1899-12-30T12:45:00"/>
    <n v="60"/>
  </r>
  <r>
    <x v="6"/>
    <s v="Fizyka"/>
    <d v="2025-10-07T00:00:00"/>
    <d v="1899-12-30T13:30:00"/>
    <d v="1899-12-30T14:45:00"/>
    <n v="40"/>
  </r>
  <r>
    <x v="5"/>
    <s v="Informatyka"/>
    <d v="2025-10-08T00:00:00"/>
    <d v="1899-12-30T09:00:00"/>
    <d v="1899-12-30T10:00:00"/>
    <n v="60"/>
  </r>
  <r>
    <x v="3"/>
    <s v="Fizyka"/>
    <d v="2025-10-08T00:00:00"/>
    <d v="1899-12-30T10:45:00"/>
    <d v="1899-12-30T12:15:00"/>
    <n v="40"/>
  </r>
  <r>
    <x v="3"/>
    <s v="Fizyka"/>
    <d v="2025-10-08T00:00:00"/>
    <d v="1899-12-30T12:30:00"/>
    <d v="1899-12-30T14:15:00"/>
    <n v="40"/>
  </r>
  <r>
    <x v="1"/>
    <s v="Matematyka"/>
    <d v="2025-10-10T00:00:00"/>
    <d v="1899-12-30T09:00:00"/>
    <d v="1899-12-30T10:00:00"/>
    <n v="50"/>
  </r>
  <r>
    <x v="0"/>
    <s v="Informatyka"/>
    <d v="2025-10-10T00:00:00"/>
    <d v="1899-12-30T10:30:00"/>
    <d v="1899-12-30T12:00:00"/>
    <n v="60"/>
  </r>
  <r>
    <x v="5"/>
    <s v="Informatyka"/>
    <d v="2025-10-10T00:00:00"/>
    <d v="1899-12-30T12:45:00"/>
    <d v="1899-12-30T13:45:00"/>
    <n v="60"/>
  </r>
  <r>
    <x v="0"/>
    <s v="Informatyka"/>
    <d v="2025-10-10T00:00:00"/>
    <d v="1899-12-30T14:15:00"/>
    <d v="1899-12-30T15:45:00"/>
    <n v="60"/>
  </r>
  <r>
    <x v="2"/>
    <s v="Informatyka"/>
    <d v="2025-10-13T00:00:00"/>
    <d v="1899-12-30T09:30:00"/>
    <d v="1899-12-30T11:00:00"/>
    <n v="60"/>
  </r>
  <r>
    <x v="3"/>
    <s v="Fizyka"/>
    <d v="2025-10-13T00:00:00"/>
    <d v="1899-12-30T11:15:00"/>
    <d v="1899-12-30T12:30:00"/>
    <n v="40"/>
  </r>
  <r>
    <x v="1"/>
    <s v="Matematyka"/>
    <d v="2025-10-13T00:00:00"/>
    <d v="1899-12-30T12:45:00"/>
    <d v="1899-12-30T14:45:00"/>
    <n v="50"/>
  </r>
  <r>
    <x v="3"/>
    <s v="Fizyka"/>
    <d v="2025-10-13T00:00:00"/>
    <d v="1899-12-30T15:00:00"/>
    <d v="1899-12-30T17:00:00"/>
    <n v="40"/>
  </r>
  <r>
    <x v="7"/>
    <s v="Informatyka"/>
    <d v="2025-10-13T00:00:00"/>
    <d v="1899-12-30T17:00:00"/>
    <d v="1899-12-30T18:15:00"/>
    <n v="60"/>
  </r>
  <r>
    <x v="8"/>
    <s v="Matematyka"/>
    <d v="2025-10-14T00:00:00"/>
    <d v="1899-12-30T09:00:00"/>
    <d v="1899-12-30T10:15:00"/>
    <n v="50"/>
  </r>
  <r>
    <x v="9"/>
    <s v="Fizyka"/>
    <d v="2025-10-14T00:00:00"/>
    <d v="1899-12-30T10:30:00"/>
    <d v="1899-12-30T11:30:00"/>
    <n v="40"/>
  </r>
  <r>
    <x v="9"/>
    <s v="Fizyka"/>
    <d v="2025-10-14T00:00:00"/>
    <d v="1899-12-30T11:30:00"/>
    <d v="1899-12-30T12:45:00"/>
    <n v="40"/>
  </r>
  <r>
    <x v="1"/>
    <s v="Matematyka"/>
    <d v="2025-10-14T00:00:00"/>
    <d v="1899-12-30T12:45:00"/>
    <d v="1899-12-30T14:15:00"/>
    <n v="50"/>
  </r>
  <r>
    <x v="10"/>
    <s v="Matematyka"/>
    <d v="2025-10-14T00:00:00"/>
    <d v="1899-12-30T14:30:00"/>
    <d v="1899-12-30T15:30:00"/>
    <n v="50"/>
  </r>
  <r>
    <x v="8"/>
    <s v="Matematyka"/>
    <d v="2025-10-15T00:00:00"/>
    <d v="1899-12-30T09:00:00"/>
    <d v="1899-12-30T10:15:00"/>
    <n v="50"/>
  </r>
  <r>
    <x v="5"/>
    <s v="Informatyka"/>
    <d v="2025-10-15T00:00:00"/>
    <d v="1899-12-30T10:15:00"/>
    <d v="1899-12-30T11:30:00"/>
    <n v="60"/>
  </r>
  <r>
    <x v="6"/>
    <s v="Informatyka"/>
    <d v="2025-10-15T00:00:00"/>
    <d v="1899-12-30T12:15:00"/>
    <d v="1899-12-30T14:00:00"/>
    <n v="60"/>
  </r>
  <r>
    <x v="1"/>
    <s v="Matematyka"/>
    <d v="2025-10-20T00:00:00"/>
    <d v="1899-12-30T09:00:00"/>
    <d v="1899-12-30T10:30:00"/>
    <n v="50"/>
  </r>
  <r>
    <x v="10"/>
    <s v="Matematyka"/>
    <d v="2025-10-20T00:00:00"/>
    <d v="1899-12-30T11:00:00"/>
    <d v="1899-12-30T13:00:00"/>
    <n v="50"/>
  </r>
  <r>
    <x v="7"/>
    <s v="Informatyka"/>
    <d v="2025-10-20T00:00:00"/>
    <d v="1899-12-30T14:00:00"/>
    <d v="1899-12-30T15:00:00"/>
    <n v="60"/>
  </r>
  <r>
    <x v="3"/>
    <s v="Fizyka"/>
    <d v="2025-10-20T00:00:00"/>
    <d v="1899-12-30T15:15:00"/>
    <d v="1899-12-30T16:45:00"/>
    <n v="40"/>
  </r>
  <r>
    <x v="2"/>
    <s v="Matematyka"/>
    <d v="2025-10-21T00:00:00"/>
    <d v="1899-12-30T09:00:00"/>
    <d v="1899-12-30T11:00:00"/>
    <n v="50"/>
  </r>
  <r>
    <x v="2"/>
    <s v="Informatyka"/>
    <d v="2025-10-21T00:00:00"/>
    <d v="1899-12-30T11:30:00"/>
    <d v="1899-12-30T13:15:00"/>
    <n v="60"/>
  </r>
  <r>
    <x v="10"/>
    <s v="Matematyka"/>
    <d v="2025-10-22T00:00:00"/>
    <d v="1899-12-30T09:00:00"/>
    <d v="1899-12-30T10:15:00"/>
    <n v="50"/>
  </r>
  <r>
    <x v="4"/>
    <s v="Informatyka"/>
    <d v="2025-10-22T00:00:00"/>
    <d v="1899-12-30T10:45:00"/>
    <d v="1899-12-30T11:45:00"/>
    <n v="60"/>
  </r>
  <r>
    <x v="10"/>
    <s v="Fizyka"/>
    <d v="2025-10-23T00:00:00"/>
    <d v="1899-12-30T09:00:00"/>
    <d v="1899-12-30T10:00:00"/>
    <n v="40"/>
  </r>
  <r>
    <x v="0"/>
    <s v="Informatyka"/>
    <d v="2025-10-24T00:00:00"/>
    <d v="1899-12-30T09:00:00"/>
    <d v="1899-12-30T10:00:00"/>
    <n v="60"/>
  </r>
  <r>
    <x v="9"/>
    <s v="Fizyka"/>
    <d v="2025-10-24T00:00:00"/>
    <d v="1899-12-30T10:30:00"/>
    <d v="1899-12-30T11:30:00"/>
    <n v="40"/>
  </r>
  <r>
    <x v="6"/>
    <s v="Informatyka"/>
    <d v="2025-10-31T00:00:00"/>
    <d v="1899-12-30T09:00:00"/>
    <d v="1899-12-30T10:45:00"/>
    <n v="60"/>
  </r>
  <r>
    <x v="5"/>
    <s v="Informatyka"/>
    <d v="2025-10-31T00:00:00"/>
    <d v="1899-12-30T10:45:00"/>
    <d v="1899-12-30T12:15:00"/>
    <n v="60"/>
  </r>
  <r>
    <x v="9"/>
    <s v="Fizyka"/>
    <d v="2025-10-31T00:00:00"/>
    <d v="1899-12-30T12:45:00"/>
    <d v="1899-12-30T14:30:00"/>
    <n v="40"/>
  </r>
  <r>
    <x v="0"/>
    <s v="Informatyka"/>
    <d v="2025-10-31T00:00:00"/>
    <d v="1899-12-30T14:30:00"/>
    <d v="1899-12-30T16:15:00"/>
    <n v="60"/>
  </r>
  <r>
    <x v="2"/>
    <s v="Informatyka"/>
    <d v="2025-11-03T00:00:00"/>
    <d v="1899-12-30T09:00:00"/>
    <d v="1899-12-30T10:30:00"/>
    <n v="60"/>
  </r>
  <r>
    <x v="1"/>
    <s v="Matematyka"/>
    <d v="2025-11-05T00:00:00"/>
    <d v="1899-12-30T09:00:00"/>
    <d v="1899-12-30T10:00:00"/>
    <n v="50"/>
  </r>
  <r>
    <x v="1"/>
    <s v="Matematyka"/>
    <d v="2025-11-05T00:00:00"/>
    <d v="1899-12-30T10:00:00"/>
    <d v="1899-12-30T12:00:00"/>
    <n v="50"/>
  </r>
  <r>
    <x v="2"/>
    <s v="Informatyka"/>
    <d v="2025-11-05T00:00:00"/>
    <d v="1899-12-30T12:30:00"/>
    <d v="1899-12-30T14:00:00"/>
    <n v="60"/>
  </r>
  <r>
    <x v="0"/>
    <s v="Informatyka"/>
    <d v="2025-11-06T00:00:00"/>
    <d v="1899-12-30T09:00:00"/>
    <d v="1899-12-30T10:30:00"/>
    <n v="60"/>
  </r>
  <r>
    <x v="8"/>
    <s v="Matematyka"/>
    <d v="2025-11-06T00:00:00"/>
    <d v="1899-12-30T11:00:00"/>
    <d v="1899-12-30T12:45:00"/>
    <n v="50"/>
  </r>
  <r>
    <x v="6"/>
    <s v="Fizyka"/>
    <d v="2025-11-06T00:00:00"/>
    <d v="1899-12-30T13:45:00"/>
    <d v="1899-12-30T15:30:00"/>
    <n v="40"/>
  </r>
  <r>
    <x v="4"/>
    <s v="Informatyka"/>
    <d v="2025-11-06T00:00:00"/>
    <d v="1899-12-30T15:30:00"/>
    <d v="1899-12-30T17:00:00"/>
    <n v="60"/>
  </r>
  <r>
    <x v="2"/>
    <s v="Matematyka"/>
    <d v="2025-11-06T00:00:00"/>
    <d v="1899-12-30T17:00:00"/>
    <d v="1899-12-30T18:00:00"/>
    <n v="50"/>
  </r>
  <r>
    <x v="5"/>
    <s v="Informatyka"/>
    <d v="2025-11-07T00:00:00"/>
    <d v="1899-12-30T09:00:00"/>
    <d v="1899-12-30T10:00:00"/>
    <n v="60"/>
  </r>
  <r>
    <x v="4"/>
    <s v="Informatyka"/>
    <d v="2025-11-07T00:00:00"/>
    <d v="1899-12-30T10:45:00"/>
    <d v="1899-12-30T12:15:00"/>
    <n v="60"/>
  </r>
  <r>
    <x v="3"/>
    <s v="Fizyka"/>
    <d v="2025-11-10T00:00:00"/>
    <d v="1899-12-30T09:00:00"/>
    <d v="1899-12-30T10:15:00"/>
    <n v="40"/>
  </r>
  <r>
    <x v="3"/>
    <s v="Fizyka"/>
    <d v="2025-11-10T00:00:00"/>
    <d v="1899-12-30T10:15:00"/>
    <d v="1899-12-30T11:30:00"/>
    <n v="40"/>
  </r>
  <r>
    <x v="7"/>
    <s v="Fizyka"/>
    <d v="2025-11-11T00:00:00"/>
    <d v="1899-12-30T09:00:00"/>
    <d v="1899-12-30T10:00:00"/>
    <n v="40"/>
  </r>
  <r>
    <x v="2"/>
    <s v="Informatyka"/>
    <d v="2025-11-11T00:00:00"/>
    <d v="1899-12-30T10:00:00"/>
    <d v="1899-12-30T11:15:00"/>
    <n v="60"/>
  </r>
  <r>
    <x v="4"/>
    <s v="Informatyka"/>
    <d v="2025-11-11T00:00:00"/>
    <d v="1899-12-30T11:15:00"/>
    <d v="1899-12-30T12:15:00"/>
    <n v="60"/>
  </r>
  <r>
    <x v="9"/>
    <s v="Fizyka"/>
    <d v="2025-11-12T00:00:00"/>
    <d v="1899-12-30T09:00:00"/>
    <d v="1899-12-30T10:00:00"/>
    <n v="40"/>
  </r>
  <r>
    <x v="7"/>
    <s v="Informatyka"/>
    <d v="2025-11-12T00:00:00"/>
    <d v="1899-12-30T11:00:00"/>
    <d v="1899-12-30T12:30:00"/>
    <n v="60"/>
  </r>
  <r>
    <x v="0"/>
    <s v="Informatyka"/>
    <d v="2025-11-12T00:00:00"/>
    <d v="1899-12-30T12:45:00"/>
    <d v="1899-12-30T13:45:00"/>
    <n v="60"/>
  </r>
  <r>
    <x v="4"/>
    <s v="Informatyka"/>
    <d v="2025-11-12T00:00:00"/>
    <d v="1899-12-30T13:45:00"/>
    <d v="1899-12-30T15:00:00"/>
    <n v="60"/>
  </r>
  <r>
    <x v="5"/>
    <s v="Informatyka"/>
    <d v="2025-11-12T00:00:00"/>
    <d v="1899-12-30T15:45:00"/>
    <d v="1899-12-30T17:15:00"/>
    <n v="60"/>
  </r>
  <r>
    <x v="9"/>
    <s v="Fizyka"/>
    <d v="2025-11-13T00:00:00"/>
    <d v="1899-12-30T09:00:00"/>
    <d v="1899-12-30T11:00:00"/>
    <n v="40"/>
  </r>
  <r>
    <x v="9"/>
    <s v="Fizyka"/>
    <d v="2025-11-13T00:00:00"/>
    <d v="1899-12-30T11:15:00"/>
    <d v="1899-12-30T12:45:00"/>
    <n v="40"/>
  </r>
  <r>
    <x v="4"/>
    <s v="Matematyka"/>
    <d v="2025-11-13T00:00:00"/>
    <d v="1899-12-30T13:30:00"/>
    <d v="1899-12-30T15:15:00"/>
    <n v="50"/>
  </r>
  <r>
    <x v="11"/>
    <s v="Fizyka"/>
    <d v="2025-11-13T00:00:00"/>
    <d v="1899-12-30T16:00:00"/>
    <d v="1899-12-30T18:00:00"/>
    <n v="40"/>
  </r>
  <r>
    <x v="7"/>
    <s v="Fizyka"/>
    <d v="2025-11-14T00:00:00"/>
    <d v="1899-12-30T09:00:00"/>
    <d v="1899-12-30T10:15:00"/>
    <n v="40"/>
  </r>
  <r>
    <x v="1"/>
    <s v="Matematyka"/>
    <d v="2025-11-14T00:00:00"/>
    <d v="1899-12-30T10:30:00"/>
    <d v="1899-12-30T11:45:00"/>
    <n v="50"/>
  </r>
  <r>
    <x v="3"/>
    <s v="Fizyka"/>
    <d v="2025-11-14T00:00:00"/>
    <d v="1899-12-30T12:15:00"/>
    <d v="1899-12-30T14:15:00"/>
    <n v="40"/>
  </r>
  <r>
    <x v="3"/>
    <s v="Fizyka"/>
    <d v="2025-11-17T00:00:00"/>
    <d v="1899-12-30T09:00:00"/>
    <d v="1899-12-30T11:00:00"/>
    <n v="40"/>
  </r>
  <r>
    <x v="0"/>
    <s v="Informatyka"/>
    <d v="2025-11-17T00:00:00"/>
    <d v="1899-12-30T11:30:00"/>
    <d v="1899-12-30T13:15:00"/>
    <n v="60"/>
  </r>
  <r>
    <x v="0"/>
    <s v="Informatyka"/>
    <d v="2025-11-17T00:00:00"/>
    <d v="1899-12-30T13:30:00"/>
    <d v="1899-12-30T15:00:00"/>
    <n v="60"/>
  </r>
  <r>
    <x v="10"/>
    <s v="Matematyka"/>
    <d v="2025-11-17T00:00:00"/>
    <d v="1899-12-30T16:15:00"/>
    <d v="1899-12-30T18:15:00"/>
    <n v="50"/>
  </r>
  <r>
    <x v="2"/>
    <s v="Informatyka"/>
    <d v="2025-11-18T00:00:00"/>
    <d v="1899-12-30T09:00:00"/>
    <d v="1899-12-30T10:00:00"/>
    <n v="60"/>
  </r>
  <r>
    <x v="9"/>
    <s v="Fizyka"/>
    <d v="2025-11-18T00:00:00"/>
    <d v="1899-12-30T10:30:00"/>
    <d v="1899-12-30T11:45:00"/>
    <n v="40"/>
  </r>
  <r>
    <x v="8"/>
    <s v="Matematyka"/>
    <d v="2025-11-19T00:00:00"/>
    <d v="1899-12-30T09:00:00"/>
    <d v="1899-12-30T10:45:00"/>
    <n v="50"/>
  </r>
  <r>
    <x v="12"/>
    <s v="Informatyka"/>
    <d v="2025-11-19T00:00:00"/>
    <d v="1899-12-30T11:15:00"/>
    <d v="1899-12-30T12:15:00"/>
    <n v="60"/>
  </r>
  <r>
    <x v="9"/>
    <s v="Fizyka"/>
    <d v="2025-11-19T00:00:00"/>
    <d v="1899-12-30T13:00:00"/>
    <d v="1899-12-30T14:45:00"/>
    <n v="40"/>
  </r>
  <r>
    <x v="8"/>
    <s v="Matematyka"/>
    <d v="2025-11-19T00:00:00"/>
    <d v="1899-12-30T15:45:00"/>
    <d v="1899-12-30T17:15:00"/>
    <n v="50"/>
  </r>
  <r>
    <x v="1"/>
    <s v="Matematyka"/>
    <d v="2025-11-20T00:00:00"/>
    <d v="1899-12-30T09:00:00"/>
    <d v="1899-12-30T10:00:00"/>
    <n v="50"/>
  </r>
  <r>
    <x v="3"/>
    <s v="Fizyka"/>
    <d v="2025-11-20T00:00:00"/>
    <d v="1899-12-30T10:00:00"/>
    <d v="1899-12-30T12:00:00"/>
    <n v="40"/>
  </r>
  <r>
    <x v="6"/>
    <s v="Fizyka"/>
    <d v="2025-11-20T00:00:00"/>
    <d v="1899-12-30T12:45:00"/>
    <d v="1899-12-30T13:45:00"/>
    <n v="40"/>
  </r>
  <r>
    <x v="1"/>
    <s v="Matematyka"/>
    <d v="2025-11-20T00:00:00"/>
    <d v="1899-12-30T14:15:00"/>
    <d v="1899-12-30T15:15:00"/>
    <n v="50"/>
  </r>
  <r>
    <x v="10"/>
    <s v="Matematyka"/>
    <d v="2025-11-20T00:00:00"/>
    <d v="1899-12-30T15:15:00"/>
    <d v="1899-12-30T16:15:00"/>
    <n v="50"/>
  </r>
  <r>
    <x v="3"/>
    <s v="Fizyka"/>
    <d v="2025-11-24T00:00:00"/>
    <d v="1899-12-30T09:00:00"/>
    <d v="1899-12-30T10:30:00"/>
    <n v="40"/>
  </r>
  <r>
    <x v="6"/>
    <s v="Fizyka"/>
    <d v="2025-11-24T00:00:00"/>
    <d v="1899-12-30T10:45:00"/>
    <d v="1899-12-30T12:00:00"/>
    <n v="40"/>
  </r>
  <r>
    <x v="9"/>
    <s v="Fizyka"/>
    <d v="2025-11-24T00:00:00"/>
    <d v="1899-12-30T12:30:00"/>
    <d v="1899-12-30T13:30:00"/>
    <n v="40"/>
  </r>
  <r>
    <x v="5"/>
    <s v="Informatyka"/>
    <d v="2025-11-24T00:00:00"/>
    <d v="1899-12-30T14:30:00"/>
    <d v="1899-12-30T16:00:00"/>
    <n v="60"/>
  </r>
  <r>
    <x v="6"/>
    <s v="Informatyka"/>
    <d v="2025-11-24T00:00:00"/>
    <d v="1899-12-30T16:30:00"/>
    <d v="1899-12-30T18:00:00"/>
    <n v="60"/>
  </r>
  <r>
    <x v="4"/>
    <s v="Informatyka"/>
    <d v="2025-11-25T00:00:00"/>
    <d v="1899-12-30T09:00:00"/>
    <d v="1899-12-30T10:15:00"/>
    <n v="60"/>
  </r>
  <r>
    <x v="4"/>
    <s v="Informatyka"/>
    <d v="2025-11-26T00:00:00"/>
    <d v="1899-12-30T09:00:00"/>
    <d v="1899-12-30T10:00:00"/>
    <n v="60"/>
  </r>
  <r>
    <x v="10"/>
    <s v="Fizyka"/>
    <d v="2025-11-26T00:00:00"/>
    <d v="1899-12-30T11:00:00"/>
    <d v="1899-12-30T12:45:00"/>
    <n v="40"/>
  </r>
  <r>
    <x v="9"/>
    <s v="Fizyka"/>
    <d v="2025-11-26T00:00:00"/>
    <d v="1899-12-30T13:45:00"/>
    <d v="1899-12-30T15:45:00"/>
    <n v="40"/>
  </r>
  <r>
    <x v="0"/>
    <s v="Informatyka"/>
    <d v="2025-11-26T00:00:00"/>
    <d v="1899-12-30T16:30:00"/>
    <d v="1899-12-30T17:30:00"/>
    <n v="60"/>
  </r>
  <r>
    <x v="2"/>
    <s v="Informatyka"/>
    <d v="2025-11-28T00:00:00"/>
    <d v="1899-12-30T09:30:00"/>
    <d v="1899-12-30T11:00:00"/>
    <n v="60"/>
  </r>
  <r>
    <x v="3"/>
    <s v="Fizyka"/>
    <d v="2025-11-28T00:00:00"/>
    <d v="1899-12-30T11:30:00"/>
    <d v="1899-12-30T12:45:00"/>
    <n v="40"/>
  </r>
  <r>
    <x v="13"/>
    <s v="Matematyka"/>
    <d v="2025-12-02T00:00:00"/>
    <d v="1899-12-30T09:00:00"/>
    <d v="1899-12-30T10:00:00"/>
    <n v="50"/>
  </r>
  <r>
    <x v="6"/>
    <s v="Informatyka"/>
    <d v="2025-12-02T00:00:00"/>
    <d v="1899-12-30T10:30:00"/>
    <d v="1899-12-30T11:30:00"/>
    <n v="60"/>
  </r>
  <r>
    <x v="0"/>
    <s v="Informatyka"/>
    <d v="2025-12-02T00:00:00"/>
    <d v="1899-12-30T11:30:00"/>
    <d v="1899-12-30T13:30:00"/>
    <n v="60"/>
  </r>
  <r>
    <x v="8"/>
    <s v="Matematyka"/>
    <d v="2025-12-03T00:00:00"/>
    <d v="1899-12-30T09:00:00"/>
    <d v="1899-12-30T10:45:00"/>
    <n v="50"/>
  </r>
  <r>
    <x v="9"/>
    <s v="Fizyka"/>
    <d v="2025-12-03T00:00:00"/>
    <d v="1899-12-30T11:30:00"/>
    <d v="1899-12-30T13:00:00"/>
    <n v="40"/>
  </r>
  <r>
    <x v="8"/>
    <s v="Matematyka"/>
    <d v="2025-12-03T00:00:00"/>
    <d v="1899-12-30T13:45:00"/>
    <d v="1899-12-30T14:45:00"/>
    <n v="50"/>
  </r>
  <r>
    <x v="10"/>
    <s v="Matematyka"/>
    <d v="2025-12-03T00:00:00"/>
    <d v="1899-12-30T15:45:00"/>
    <d v="1899-12-30T17:15:00"/>
    <n v="50"/>
  </r>
  <r>
    <x v="9"/>
    <s v="Fizyka"/>
    <d v="2025-12-03T00:00:00"/>
    <d v="1899-12-30T18:00:00"/>
    <d v="1899-12-30T19:00:00"/>
    <n v="40"/>
  </r>
  <r>
    <x v="5"/>
    <s v="Informatyka"/>
    <d v="2025-12-05T00:00:00"/>
    <d v="1899-12-30T09:00:00"/>
    <d v="1899-12-30T10:45:00"/>
    <n v="60"/>
  </r>
  <r>
    <x v="7"/>
    <s v="Fizyka"/>
    <d v="2025-12-05T00:00:00"/>
    <d v="1899-12-30T11:00:00"/>
    <d v="1899-12-30T12:00:00"/>
    <n v="40"/>
  </r>
  <r>
    <x v="2"/>
    <s v="Informatyka"/>
    <d v="2025-12-05T00:00:00"/>
    <d v="1899-12-30T12:45:00"/>
    <d v="1899-12-30T14:15:00"/>
    <n v="60"/>
  </r>
  <r>
    <x v="14"/>
    <s v="Informatyka"/>
    <d v="2025-12-08T00:00:00"/>
    <d v="1899-12-30T09:00:00"/>
    <d v="1899-12-30T10:45:00"/>
    <n v="60"/>
  </r>
  <r>
    <x v="3"/>
    <s v="Fizyka"/>
    <d v="2025-12-08T00:00:00"/>
    <d v="1899-12-30T11:15:00"/>
    <d v="1899-12-30T13:00:00"/>
    <n v="40"/>
  </r>
  <r>
    <x v="5"/>
    <s v="Informatyka"/>
    <d v="2025-12-09T00:00:00"/>
    <d v="1899-12-30T09:00:00"/>
    <d v="1899-12-30T10:15:00"/>
    <n v="60"/>
  </r>
  <r>
    <x v="10"/>
    <s v="Matematyka"/>
    <d v="2025-12-09T00:00:00"/>
    <d v="1899-12-30T10:30:00"/>
    <d v="1899-12-30T11:30:00"/>
    <n v="50"/>
  </r>
  <r>
    <x v="9"/>
    <s v="Fizyka"/>
    <d v="2025-12-10T00:00:00"/>
    <d v="1899-12-30T09:00:00"/>
    <d v="1899-12-30T10:30:00"/>
    <n v="40"/>
  </r>
  <r>
    <x v="15"/>
    <s v="Informatyka"/>
    <d v="2025-12-10T00:00:00"/>
    <d v="1899-12-30T10:30:00"/>
    <d v="1899-12-30T12:00:00"/>
    <n v="60"/>
  </r>
  <r>
    <x v="4"/>
    <s v="Informatyka"/>
    <d v="2025-12-10T00:00:00"/>
    <d v="1899-12-30T13:00:00"/>
    <d v="1899-12-30T14:15:00"/>
    <n v="60"/>
  </r>
  <r>
    <x v="7"/>
    <s v="Informatyka"/>
    <d v="2025-12-10T00:00:00"/>
    <d v="1899-12-30T14:45:00"/>
    <d v="1899-12-30T15:45:00"/>
    <n v="60"/>
  </r>
  <r>
    <x v="3"/>
    <s v="Fizyka"/>
    <d v="2025-12-10T00:00:00"/>
    <d v="1899-12-30T16:15:00"/>
    <d v="1899-12-30T17:45:00"/>
    <n v="40"/>
  </r>
  <r>
    <x v="6"/>
    <s v="Fizyka"/>
    <d v="2025-12-11T00:00:00"/>
    <d v="1899-12-30T09:00:00"/>
    <d v="1899-12-30T10:15:00"/>
    <n v="40"/>
  </r>
  <r>
    <x v="2"/>
    <s v="Informatyka"/>
    <d v="2025-12-11T00:00:00"/>
    <d v="1899-12-30T10:30:00"/>
    <d v="1899-12-30T11:45:00"/>
    <n v="60"/>
  </r>
  <r>
    <x v="3"/>
    <s v="Fizyka"/>
    <d v="2025-12-12T00:00:00"/>
    <d v="1899-12-30T09:00:00"/>
    <d v="1899-12-30T10:15:00"/>
    <n v="40"/>
  </r>
  <r>
    <x v="6"/>
    <s v="Informatyka"/>
    <d v="2025-12-12T00:00:00"/>
    <d v="1899-12-30T10:30:00"/>
    <d v="1899-12-30T11:30:00"/>
    <n v="60"/>
  </r>
  <r>
    <x v="0"/>
    <s v="Informatyka"/>
    <d v="2025-12-12T00:00:00"/>
    <d v="1899-12-30T11:30:00"/>
    <d v="1899-12-30T13:15:00"/>
    <n v="60"/>
  </r>
  <r>
    <x v="5"/>
    <s v="Informatyka"/>
    <d v="2025-12-15T00:00:00"/>
    <d v="1899-12-30T09:30:00"/>
    <d v="1899-12-30T11:00:00"/>
    <n v="60"/>
  </r>
  <r>
    <x v="5"/>
    <s v="Informatyka"/>
    <d v="2025-12-15T00:00:00"/>
    <d v="1899-12-30T11:15:00"/>
    <d v="1899-12-30T12:45:00"/>
    <n v="60"/>
  </r>
  <r>
    <x v="15"/>
    <s v="Informatyka"/>
    <d v="2025-12-16T00:00:00"/>
    <d v="1899-12-30T09:00:00"/>
    <d v="1899-12-30T10:00:00"/>
    <n v="60"/>
  </r>
  <r>
    <x v="0"/>
    <s v="Informatyka"/>
    <d v="2026-01-05T00:00:00"/>
    <d v="1899-12-30T09:00:00"/>
    <d v="1899-12-30T10:45:00"/>
    <n v="60"/>
  </r>
  <r>
    <x v="5"/>
    <s v="Informatyka"/>
    <d v="2026-01-05T00:00:00"/>
    <d v="1899-12-30T11:30:00"/>
    <d v="1899-12-30T13:00:00"/>
    <n v="60"/>
  </r>
  <r>
    <x v="15"/>
    <s v="Informatyka"/>
    <d v="2026-01-05T00:00:00"/>
    <d v="1899-12-30T13:45:00"/>
    <d v="1899-12-30T14:45:00"/>
    <n v="60"/>
  </r>
  <r>
    <x v="2"/>
    <s v="Matematyka"/>
    <d v="2026-01-05T00:00:00"/>
    <d v="1899-12-30T15:30:00"/>
    <d v="1899-12-30T16:45:00"/>
    <n v="50"/>
  </r>
  <r>
    <x v="5"/>
    <s v="Informatyka"/>
    <d v="2026-01-05T00:00:00"/>
    <d v="1899-12-30T17:30:00"/>
    <d v="1899-12-30T19:00:00"/>
    <n v="60"/>
  </r>
  <r>
    <x v="6"/>
    <s v="Fizyka"/>
    <d v="2026-01-07T00:00:00"/>
    <d v="1899-12-30T09:00:00"/>
    <d v="1899-12-30T10:45:00"/>
    <n v="40"/>
  </r>
  <r>
    <x v="15"/>
    <s v="Informatyka"/>
    <d v="2026-01-07T00:00:00"/>
    <d v="1899-12-30T11:15:00"/>
    <d v="1899-12-30T13:00:00"/>
    <n v="60"/>
  </r>
  <r>
    <x v="1"/>
    <s v="Matematyka"/>
    <d v="2026-01-07T00:00:00"/>
    <d v="1899-12-30T14:00:00"/>
    <d v="1899-12-30T15:00:00"/>
    <n v="50"/>
  </r>
  <r>
    <x v="1"/>
    <s v="Matematyka"/>
    <d v="2026-01-12T00:00:00"/>
    <d v="1899-12-30T09:00:00"/>
    <d v="1899-12-30T10:30:00"/>
    <n v="50"/>
  </r>
  <r>
    <x v="15"/>
    <s v="Informatyka"/>
    <d v="2026-01-12T00:00:00"/>
    <d v="1899-12-30T10:45:00"/>
    <d v="1899-12-30T12:00:00"/>
    <n v="60"/>
  </r>
  <r>
    <x v="15"/>
    <s v="Informatyka"/>
    <d v="2026-01-12T00:00:00"/>
    <d v="1899-12-30T12:00:00"/>
    <d v="1899-12-30T13:00:00"/>
    <n v="60"/>
  </r>
  <r>
    <x v="8"/>
    <s v="Matematyka"/>
    <d v="2026-01-12T00:00:00"/>
    <d v="1899-12-30T13:15:00"/>
    <d v="1899-12-30T15:15:00"/>
    <n v="50"/>
  </r>
  <r>
    <x v="7"/>
    <s v="Informatyka"/>
    <d v="2026-01-12T00:00:00"/>
    <d v="1899-12-30T15:30:00"/>
    <d v="1899-12-30T17:15:00"/>
    <n v="60"/>
  </r>
  <r>
    <x v="4"/>
    <s v="Matematyka"/>
    <d v="2026-01-13T00:00:00"/>
    <d v="1899-12-30T09:00:00"/>
    <d v="1899-12-30T11:00:00"/>
    <n v="50"/>
  </r>
  <r>
    <x v="10"/>
    <s v="Matematyka"/>
    <d v="2026-01-13T00:00:00"/>
    <d v="1899-12-30T11:00:00"/>
    <d v="1899-12-30T12:00:00"/>
    <n v="50"/>
  </r>
  <r>
    <x v="7"/>
    <s v="Fizyka"/>
    <d v="2026-01-13T00:00:00"/>
    <d v="1899-12-30T13:00:00"/>
    <d v="1899-12-30T15:00:00"/>
    <n v="40"/>
  </r>
  <r>
    <x v="0"/>
    <s v="Informatyka"/>
    <d v="2026-01-13T00:00:00"/>
    <d v="1899-12-30T15:45:00"/>
    <d v="1899-12-30T17:30:00"/>
    <n v="60"/>
  </r>
  <r>
    <x v="5"/>
    <s v="Informatyka"/>
    <d v="2026-01-14T00:00:00"/>
    <d v="1899-12-30T09:00:00"/>
    <d v="1899-12-30T10:30:00"/>
    <n v="60"/>
  </r>
  <r>
    <x v="8"/>
    <s v="Matematyka"/>
    <d v="2026-01-14T00:00:00"/>
    <d v="1899-12-30T11:15:00"/>
    <d v="1899-12-30T13:15:00"/>
    <n v="50"/>
  </r>
  <r>
    <x v="3"/>
    <s v="Fizyka"/>
    <d v="2026-01-14T00:00:00"/>
    <d v="1899-12-30T13:45:00"/>
    <d v="1899-12-30T14:45:00"/>
    <n v="40"/>
  </r>
  <r>
    <x v="8"/>
    <s v="Matematyka"/>
    <d v="2026-01-15T00:00:00"/>
    <d v="1899-12-30T09:00:00"/>
    <d v="1899-12-30T11:00:00"/>
    <n v="50"/>
  </r>
  <r>
    <x v="0"/>
    <s v="Informatyka"/>
    <d v="2026-01-15T00:00:00"/>
    <d v="1899-12-30T11:00:00"/>
    <d v="1899-12-30T12:15:00"/>
    <n v="60"/>
  </r>
  <r>
    <x v="1"/>
    <s v="Matematyka"/>
    <d v="2026-01-15T00:00:00"/>
    <d v="1899-12-30T12:30:00"/>
    <d v="1899-12-30T14:00:00"/>
    <n v="50"/>
  </r>
  <r>
    <x v="4"/>
    <s v="Matematyka"/>
    <d v="2026-01-15T00:00:00"/>
    <d v="1899-12-30T14:30:00"/>
    <d v="1899-12-30T16:15:00"/>
    <n v="50"/>
  </r>
  <r>
    <x v="1"/>
    <s v="Matematyka"/>
    <d v="2026-01-19T00:00:00"/>
    <d v="1899-12-30T09:00:00"/>
    <d v="1899-12-30T10:30:00"/>
    <n v="50"/>
  </r>
  <r>
    <x v="15"/>
    <s v="Informatyka"/>
    <d v="2026-01-19T00:00:00"/>
    <d v="1899-12-30T11:00:00"/>
    <d v="1899-12-30T12:30:00"/>
    <n v="60"/>
  </r>
  <r>
    <x v="5"/>
    <s v="Informatyka"/>
    <d v="2026-01-19T00:00:00"/>
    <d v="1899-12-30T13:00:00"/>
    <d v="1899-12-30T14:30:00"/>
    <n v="60"/>
  </r>
  <r>
    <x v="9"/>
    <s v="Fizyka"/>
    <d v="2026-01-19T00:00:00"/>
    <d v="1899-12-30T15:15:00"/>
    <d v="1899-12-30T16:30:00"/>
    <n v="40"/>
  </r>
  <r>
    <x v="9"/>
    <s v="Fizyka"/>
    <d v="2026-01-20T00:00:00"/>
    <d v="1899-12-30T09:00:00"/>
    <d v="1899-12-30T10:30:00"/>
    <n v="40"/>
  </r>
  <r>
    <x v="7"/>
    <s v="Informatyka"/>
    <d v="2026-01-20T00:00:00"/>
    <d v="1899-12-30T10:30:00"/>
    <d v="1899-12-30T11:30:00"/>
    <n v="60"/>
  </r>
  <r>
    <x v="7"/>
    <s v="Fizyka"/>
    <d v="2026-01-21T00:00:00"/>
    <d v="1899-12-30T09:00:00"/>
    <d v="1899-12-30T10:45:00"/>
    <n v="40"/>
  </r>
  <r>
    <x v="10"/>
    <s v="Fizyka"/>
    <d v="2026-01-21T00:00:00"/>
    <d v="1899-12-30T11:45:00"/>
    <d v="1899-12-30T13:45:00"/>
    <n v="40"/>
  </r>
  <r>
    <x v="15"/>
    <s v="Informatyka"/>
    <d v="2026-01-22T00:00:00"/>
    <d v="1899-12-30T09:00:00"/>
    <d v="1899-12-30T10:15:00"/>
    <n v="60"/>
  </r>
  <r>
    <x v="8"/>
    <s v="Matematyka"/>
    <d v="2026-01-22T00:00:00"/>
    <d v="1899-12-30T10:30:00"/>
    <d v="1899-12-30T11:45:00"/>
    <n v="50"/>
  </r>
  <r>
    <x v="2"/>
    <s v="Matematyka"/>
    <d v="2026-01-22T00:00:00"/>
    <d v="1899-12-30T11:45:00"/>
    <d v="1899-12-30T13:45:00"/>
    <n v="50"/>
  </r>
  <r>
    <x v="1"/>
    <s v="Matematyka"/>
    <d v="2026-01-22T00:00:00"/>
    <d v="1899-12-30T14:15:00"/>
    <d v="1899-12-30T15:15:00"/>
    <n v="50"/>
  </r>
  <r>
    <x v="1"/>
    <s v="Matematyka"/>
    <d v="2026-01-22T00:00:00"/>
    <d v="1899-12-30T16:00:00"/>
    <d v="1899-12-30T17:45:00"/>
    <n v="50"/>
  </r>
  <r>
    <x v="4"/>
    <s v="Informatyka"/>
    <d v="2026-01-23T00:00:00"/>
    <d v="1899-12-30T09:00:00"/>
    <d v="1899-12-30T10:00:00"/>
    <n v="60"/>
  </r>
  <r>
    <x v="3"/>
    <s v="Fizyka"/>
    <d v="2026-01-23T00:00:00"/>
    <d v="1899-12-30T10:00:00"/>
    <d v="1899-12-30T11:00:00"/>
    <n v="40"/>
  </r>
  <r>
    <x v="4"/>
    <s v="Matematyka"/>
    <d v="2026-01-23T00:00:00"/>
    <d v="1899-12-30T11:15:00"/>
    <d v="1899-12-30T12:45:00"/>
    <n v="50"/>
  </r>
  <r>
    <x v="3"/>
    <s v="Fizyka"/>
    <d v="2026-01-23T00:00:00"/>
    <d v="1899-12-30T13:45:00"/>
    <d v="1899-12-30T15:15:00"/>
    <n v="40"/>
  </r>
  <r>
    <x v="1"/>
    <s v="Matematyka"/>
    <d v="2026-01-23T00:00:00"/>
    <d v="1899-12-30T15:45:00"/>
    <d v="1899-12-30T16:45:00"/>
    <n v="50"/>
  </r>
  <r>
    <x v="2"/>
    <s v="Informatyka"/>
    <d v="2026-01-26T00:00:00"/>
    <d v="1899-12-30T09:00:00"/>
    <d v="1899-12-30T10:30:00"/>
    <n v="60"/>
  </r>
  <r>
    <x v="10"/>
    <s v="Fizyka"/>
    <d v="2026-01-27T00:00:00"/>
    <d v="1899-12-30T09:00:00"/>
    <d v="1899-12-30T11:00:00"/>
    <n v="40"/>
  </r>
  <r>
    <x v="5"/>
    <s v="Informatyka"/>
    <d v="2026-01-27T00:00:00"/>
    <d v="1899-12-30T12:30:00"/>
    <d v="1899-12-30T14:00:00"/>
    <n v="60"/>
  </r>
  <r>
    <x v="9"/>
    <s v="Fizyka"/>
    <d v="2026-01-28T00:00:00"/>
    <d v="1899-12-30T09:00:00"/>
    <d v="1899-12-30T10:00:00"/>
    <n v="40"/>
  </r>
  <r>
    <x v="1"/>
    <s v="Matematyka"/>
    <d v="2026-01-29T00:00:00"/>
    <d v="1899-12-30T09:00:00"/>
    <d v="1899-12-30T10:30:00"/>
    <n v="50"/>
  </r>
  <r>
    <x v="9"/>
    <s v="Fizyka"/>
    <d v="2026-01-29T00:00:00"/>
    <d v="1899-12-30T10:30:00"/>
    <d v="1899-12-30T12:15:00"/>
    <n v="40"/>
  </r>
  <r>
    <x v="6"/>
    <s v="Informatyka"/>
    <d v="2026-01-29T00:00:00"/>
    <d v="1899-12-30T12:45:00"/>
    <d v="1899-12-30T13:45:00"/>
    <n v="60"/>
  </r>
  <r>
    <x v="7"/>
    <s v="Informatyka"/>
    <d v="2026-02-03T00:00:00"/>
    <d v="1899-12-30T09:00:00"/>
    <d v="1899-12-30T10:15:00"/>
    <n v="60"/>
  </r>
  <r>
    <x v="7"/>
    <s v="Informatyka"/>
    <d v="2026-02-03T00:00:00"/>
    <d v="1899-12-30T11:15:00"/>
    <d v="1899-12-30T13:00:00"/>
    <n v="60"/>
  </r>
  <r>
    <x v="8"/>
    <s v="Matematyka"/>
    <d v="2026-02-03T00:00:00"/>
    <d v="1899-12-30T14:00:00"/>
    <d v="1899-12-30T16:00:00"/>
    <n v="50"/>
  </r>
  <r>
    <x v="3"/>
    <s v="Fizyka"/>
    <d v="2026-02-03T00:00:00"/>
    <d v="1899-12-30T16:00:00"/>
    <d v="1899-12-30T17:30:00"/>
    <n v="40"/>
  </r>
  <r>
    <x v="5"/>
    <s v="Informatyka"/>
    <d v="2026-02-04T00:00:00"/>
    <d v="1899-12-30T09:00:00"/>
    <d v="1899-12-30T10:00:00"/>
    <n v="60"/>
  </r>
  <r>
    <x v="10"/>
    <s v="Fizyka"/>
    <d v="2026-02-04T00:00:00"/>
    <d v="1899-12-30T10:15:00"/>
    <d v="1899-12-30T11:45:00"/>
    <n v="40"/>
  </r>
  <r>
    <x v="5"/>
    <s v="Informatyka"/>
    <d v="2026-02-04T00:00:00"/>
    <d v="1899-12-30T12:00:00"/>
    <d v="1899-12-30T13:30:00"/>
    <n v="60"/>
  </r>
  <r>
    <x v="1"/>
    <s v="Matematyka"/>
    <d v="2026-02-04T00:00:00"/>
    <d v="1899-12-30T14:15:00"/>
    <d v="1899-12-30T15:15:00"/>
    <n v="50"/>
  </r>
  <r>
    <x v="5"/>
    <s v="Informatyka"/>
    <d v="2026-02-05T00:00:00"/>
    <d v="1899-12-30T09:00:00"/>
    <d v="1899-12-30T10:30:00"/>
    <n v="60"/>
  </r>
  <r>
    <x v="5"/>
    <s v="Informatyka"/>
    <d v="2026-02-05T00:00:00"/>
    <d v="1899-12-30T11:00:00"/>
    <d v="1899-12-30T12:45:00"/>
    <n v="60"/>
  </r>
  <r>
    <x v="10"/>
    <s v="Fizyka"/>
    <d v="2026-02-05T00:00:00"/>
    <d v="1899-12-30T12:45:00"/>
    <d v="1899-12-30T13:45:00"/>
    <n v="40"/>
  </r>
  <r>
    <x v="0"/>
    <s v="Informatyka"/>
    <d v="2026-02-05T00:00:00"/>
    <d v="1899-12-30T13:45:00"/>
    <d v="1899-12-30T15:15:00"/>
    <n v="60"/>
  </r>
  <r>
    <x v="10"/>
    <s v="Matematyka"/>
    <d v="2026-02-06T00:00:00"/>
    <d v="1899-12-30T09:00:00"/>
    <d v="1899-12-30T10:45:00"/>
    <n v="50"/>
  </r>
  <r>
    <x v="1"/>
    <s v="Matematyka"/>
    <d v="2026-02-06T00:00:00"/>
    <d v="1899-12-30T11:00:00"/>
    <d v="1899-12-30T13:00:00"/>
    <n v="50"/>
  </r>
  <r>
    <x v="2"/>
    <s v="Informatyka"/>
    <d v="2026-02-06T00:00:00"/>
    <d v="1899-12-30T13:45:00"/>
    <d v="1899-12-30T14:45:00"/>
    <n v="60"/>
  </r>
  <r>
    <x v="3"/>
    <s v="Fizyka"/>
    <d v="2026-02-06T00:00:00"/>
    <d v="1899-12-30T15:30:00"/>
    <d v="1899-12-30T17:30:00"/>
    <n v="40"/>
  </r>
  <r>
    <x v="1"/>
    <s v="Matematyka"/>
    <d v="2026-02-09T00:00:00"/>
    <d v="1899-12-30T09:00:00"/>
    <d v="1899-12-30T10:15:00"/>
    <n v="50"/>
  </r>
  <r>
    <x v="5"/>
    <s v="Informatyka"/>
    <d v="2026-02-10T00:00:00"/>
    <d v="1899-12-30T09:00:00"/>
    <d v="1899-12-30T10:00:00"/>
    <n v="60"/>
  </r>
  <r>
    <x v="7"/>
    <s v="Informatyka"/>
    <d v="2026-02-10T00:00:00"/>
    <d v="1899-12-30T10:45:00"/>
    <d v="1899-12-30T12:30:00"/>
    <n v="60"/>
  </r>
  <r>
    <x v="1"/>
    <s v="Matematyka"/>
    <d v="2026-02-10T00:00:00"/>
    <d v="1899-12-30T13:30:00"/>
    <d v="1899-12-30T15:15:00"/>
    <n v="50"/>
  </r>
  <r>
    <x v="10"/>
    <s v="Matematyka"/>
    <d v="2026-02-10T00:00:00"/>
    <d v="1899-12-30T15:30:00"/>
    <d v="1899-12-30T16:30:00"/>
    <n v="50"/>
  </r>
  <r>
    <x v="5"/>
    <s v="Informatyka"/>
    <d v="2026-02-10T00:00:00"/>
    <d v="1899-12-30T16:45:00"/>
    <d v="1899-12-30T18:30:00"/>
    <n v="60"/>
  </r>
  <r>
    <x v="3"/>
    <s v="Fizyka"/>
    <d v="2026-02-11T00:00:00"/>
    <d v="1899-12-30T09:00:00"/>
    <d v="1899-12-30T10:15:00"/>
    <n v="40"/>
  </r>
  <r>
    <x v="15"/>
    <s v="Informatyka"/>
    <d v="2026-02-11T00:00:00"/>
    <d v="1899-12-30T10:45:00"/>
    <d v="1899-12-30T12:00:00"/>
    <n v="60"/>
  </r>
  <r>
    <x v="1"/>
    <s v="Matematyka"/>
    <d v="2026-02-11T00:00:00"/>
    <d v="1899-12-30T12:00:00"/>
    <d v="1899-12-30T13:00:00"/>
    <n v="50"/>
  </r>
  <r>
    <x v="4"/>
    <s v="Informatyka"/>
    <d v="2026-02-11T00:00:00"/>
    <d v="1899-12-30T13:15:00"/>
    <d v="1899-12-30T14:15:00"/>
    <n v="60"/>
  </r>
  <r>
    <x v="9"/>
    <s v="Fizyka"/>
    <d v="2026-02-11T00:00:00"/>
    <d v="1899-12-30T14:15:00"/>
    <d v="1899-12-30T15:15:00"/>
    <n v="40"/>
  </r>
  <r>
    <x v="6"/>
    <s v="Informatyka"/>
    <d v="2026-02-12T00:00:00"/>
    <d v="1899-12-30T09:30:00"/>
    <d v="1899-12-30T11:00:00"/>
    <n v="60"/>
  </r>
  <r>
    <x v="2"/>
    <s v="Matematyka"/>
    <d v="2026-02-12T00:00:00"/>
    <d v="1899-12-30T11:00:00"/>
    <d v="1899-12-30T12:15:00"/>
    <n v="50"/>
  </r>
  <r>
    <x v="7"/>
    <s v="Informatyka"/>
    <d v="2026-02-12T00:00:00"/>
    <d v="1899-12-30T13:15:00"/>
    <d v="1899-12-30T14:30:00"/>
    <n v="60"/>
  </r>
  <r>
    <x v="7"/>
    <s v="Informatyka"/>
    <d v="2026-02-13T00:00:00"/>
    <d v="1899-12-30T09:00:00"/>
    <d v="1899-12-30T10:15:00"/>
    <n v="60"/>
  </r>
  <r>
    <x v="9"/>
    <s v="Fizyka"/>
    <d v="2026-02-13T00:00:00"/>
    <d v="1899-12-30T11:00:00"/>
    <d v="1899-12-30T12:00:00"/>
    <n v="40"/>
  </r>
  <r>
    <x v="8"/>
    <s v="Matematyka"/>
    <d v="2026-02-13T00:00:00"/>
    <d v="1899-12-30T12:30:00"/>
    <d v="1899-12-30T13:45:00"/>
    <n v="50"/>
  </r>
  <r>
    <x v="1"/>
    <s v="Matematyka"/>
    <d v="2026-02-13T00:00:00"/>
    <d v="1899-12-30T14:30:00"/>
    <d v="1899-12-30T16:15:00"/>
    <n v="50"/>
  </r>
  <r>
    <x v="6"/>
    <s v="Fizyka"/>
    <d v="2026-02-16T00:00:00"/>
    <d v="1899-12-30T09:00:00"/>
    <d v="1899-12-30T10:30:00"/>
    <n v="40"/>
  </r>
  <r>
    <x v="1"/>
    <s v="Matematyka"/>
    <d v="2026-02-16T00:00:00"/>
    <d v="1899-12-30T11:30:00"/>
    <d v="1899-12-30T13:00:00"/>
    <n v="50"/>
  </r>
  <r>
    <x v="6"/>
    <s v="Informatyka"/>
    <d v="2026-02-17T00:00:00"/>
    <d v="1899-12-30T09:00:00"/>
    <d v="1899-12-30T10:15:00"/>
    <n v="60"/>
  </r>
  <r>
    <x v="1"/>
    <s v="Matematyka"/>
    <d v="2026-02-17T00:00:00"/>
    <d v="1899-12-30T10:30:00"/>
    <d v="1899-12-30T12:15:00"/>
    <n v="50"/>
  </r>
  <r>
    <x v="3"/>
    <s v="Fizyka"/>
    <d v="2026-02-17T00:00:00"/>
    <d v="1899-12-30T13:15:00"/>
    <d v="1899-12-30T15:15:00"/>
    <n v="40"/>
  </r>
  <r>
    <x v="2"/>
    <s v="Matematyka"/>
    <d v="2026-02-17T00:00:00"/>
    <d v="1899-12-30T15:15:00"/>
    <d v="1899-12-30T16:45:00"/>
    <n v="50"/>
  </r>
  <r>
    <x v="1"/>
    <s v="Matematyka"/>
    <d v="2026-02-18T00:00:00"/>
    <d v="1899-12-30T09:00:00"/>
    <d v="1899-12-30T10:30:00"/>
    <n v="50"/>
  </r>
  <r>
    <x v="0"/>
    <s v="Informatyka"/>
    <d v="2026-02-18T00:00:00"/>
    <d v="1899-12-30T11:30:00"/>
    <d v="1899-12-30T13:00:00"/>
    <n v="60"/>
  </r>
  <r>
    <x v="15"/>
    <s v="Informatyka"/>
    <d v="2026-02-18T00:00:00"/>
    <d v="1899-12-30T14:00:00"/>
    <d v="1899-12-30T15:30:00"/>
    <n v="60"/>
  </r>
  <r>
    <x v="1"/>
    <s v="Matematyka"/>
    <d v="2026-02-19T00:00:00"/>
    <d v="1899-12-30T09:00:00"/>
    <d v="1899-12-30T11:00:00"/>
    <n v="50"/>
  </r>
  <r>
    <x v="0"/>
    <s v="Informatyka"/>
    <d v="2026-02-20T00:00:00"/>
    <d v="1899-12-30T09:00:00"/>
    <d v="1899-12-30T10:15:00"/>
    <n v="60"/>
  </r>
  <r>
    <x v="0"/>
    <s v="Informatyka"/>
    <d v="2026-02-20T00:00:00"/>
    <d v="1899-12-30T10:30:00"/>
    <d v="1899-12-30T11:45:00"/>
    <n v="60"/>
  </r>
  <r>
    <x v="3"/>
    <s v="Fizyka"/>
    <d v="2026-02-20T00:00:00"/>
    <d v="1899-12-30T12:15:00"/>
    <d v="1899-12-30T14:15:00"/>
    <n v="40"/>
  </r>
  <r>
    <x v="8"/>
    <s v="Matematyka"/>
    <d v="2026-02-20T00:00:00"/>
    <d v="1899-12-30T14:30:00"/>
    <d v="1899-12-30T15:45:00"/>
    <n v="50"/>
  </r>
  <r>
    <x v="16"/>
    <s v="Informatyka"/>
    <d v="2026-02-20T00:00:00"/>
    <d v="1899-12-30T16:45:00"/>
    <d v="1899-12-30T18:15:00"/>
    <n v="60"/>
  </r>
  <r>
    <x v="7"/>
    <s v="Fizyka"/>
    <d v="2026-02-23T00:00:00"/>
    <d v="1899-12-30T09:00:00"/>
    <d v="1899-12-30T10:15:00"/>
    <n v="40"/>
  </r>
  <r>
    <x v="6"/>
    <s v="Fizyka"/>
    <d v="2026-02-24T00:00:00"/>
    <d v="1899-12-30T09:00:00"/>
    <d v="1899-12-30T10:30:00"/>
    <n v="40"/>
  </r>
  <r>
    <x v="0"/>
    <s v="Informatyka"/>
    <d v="2026-02-24T00:00:00"/>
    <d v="1899-12-30T10:30:00"/>
    <d v="1899-12-30T12:15:00"/>
    <n v="60"/>
  </r>
  <r>
    <x v="10"/>
    <s v="Fizyka"/>
    <d v="2026-02-24T00:00:00"/>
    <d v="1899-12-30T12:30:00"/>
    <d v="1899-12-30T14:00:00"/>
    <n v="40"/>
  </r>
  <r>
    <x v="7"/>
    <s v="Fizyka"/>
    <d v="2026-02-26T00:00:00"/>
    <d v="1899-12-30T09:00:00"/>
    <d v="1899-12-30T11:00:00"/>
    <n v="40"/>
  </r>
  <r>
    <x v="9"/>
    <s v="Fizyka"/>
    <d v="2026-02-26T00:00:00"/>
    <d v="1899-12-30T11:00:00"/>
    <d v="1899-12-30T12:15:00"/>
    <n v="40"/>
  </r>
  <r>
    <x v="5"/>
    <s v="Informatyka"/>
    <d v="2026-02-26T00:00:00"/>
    <d v="1899-12-30T12:30:00"/>
    <d v="1899-12-30T14:00:00"/>
    <n v="60"/>
  </r>
  <r>
    <x v="9"/>
    <s v="Fizyka"/>
    <d v="2026-02-27T00:00:00"/>
    <d v="1899-12-30T09:00:00"/>
    <d v="1899-12-30T10:45:00"/>
    <n v="40"/>
  </r>
  <r>
    <x v="10"/>
    <s v="Fizyka"/>
    <d v="2026-02-27T00:00:00"/>
    <d v="1899-12-30T11:00:00"/>
    <d v="1899-12-30T12:45:00"/>
    <n v="40"/>
  </r>
  <r>
    <x v="2"/>
    <s v="Informatyka"/>
    <d v="2026-02-27T00:00:00"/>
    <d v="1899-12-30T12:45:00"/>
    <d v="1899-12-30T14:00:00"/>
    <n v="60"/>
  </r>
  <r>
    <x v="4"/>
    <s v="Matematyka"/>
    <d v="2026-02-27T00:00:00"/>
    <d v="1899-12-30T14:15:00"/>
    <d v="1899-12-30T15:45:00"/>
    <n v="50"/>
  </r>
  <r>
    <x v="17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s v="Agnieszka"/>
    <s v="Informatyka"/>
    <s v="AGN"/>
    <s v="INF"/>
    <n v="1"/>
    <m/>
    <x v="0"/>
  </r>
  <r>
    <s v="Agnieszka"/>
    <s v="Informatyka"/>
    <s v="AGN"/>
    <s v="INF"/>
    <n v="2"/>
    <n v="0"/>
    <x v="0"/>
  </r>
  <r>
    <s v="Agnieszka"/>
    <s v="Informatyka"/>
    <s v="AGN"/>
    <s v="INF"/>
    <n v="3"/>
    <n v="0"/>
    <x v="0"/>
  </r>
  <r>
    <s v="Agnieszka"/>
    <s v="Informatyka"/>
    <s v="AGN"/>
    <s v="INF"/>
    <n v="4"/>
    <n v="0"/>
    <x v="0"/>
  </r>
  <r>
    <s v="Agnieszka"/>
    <s v="Informatyka"/>
    <s v="AGN"/>
    <s v="INF"/>
    <n v="5"/>
    <n v="0"/>
    <x v="0"/>
  </r>
  <r>
    <s v="Agnieszka"/>
    <s v="Informatyka"/>
    <s v="AGN"/>
    <s v="INF"/>
    <n v="6"/>
    <n v="0"/>
    <x v="0"/>
  </r>
  <r>
    <s v="Agnieszka"/>
    <s v="Informatyka"/>
    <s v="AGN"/>
    <s v="INF"/>
    <n v="7"/>
    <n v="0"/>
    <x v="0"/>
  </r>
  <r>
    <s v="Agnieszka"/>
    <s v="Informatyka"/>
    <s v="AGN"/>
    <s v="INF"/>
    <n v="8"/>
    <n v="0"/>
    <x v="0"/>
  </r>
  <r>
    <s v="Agnieszka"/>
    <s v="Informatyka"/>
    <s v="AGN"/>
    <s v="INF"/>
    <n v="9"/>
    <n v="0"/>
    <x v="0"/>
  </r>
  <r>
    <s v="Agnieszka"/>
    <s v="Informatyka"/>
    <s v="AGN"/>
    <s v="INF"/>
    <n v="10"/>
    <n v="10"/>
    <x v="1"/>
  </r>
  <r>
    <s v="Agnieszka"/>
    <s v="Matematyka"/>
    <s v="AGN"/>
    <s v="MAT"/>
    <n v="1"/>
    <n v="0"/>
    <x v="0"/>
  </r>
  <r>
    <s v="Agnieszka"/>
    <s v="Matematyka"/>
    <s v="AGN"/>
    <s v="MAT"/>
    <n v="2"/>
    <n v="0"/>
    <x v="0"/>
  </r>
  <r>
    <s v="Agnieszka"/>
    <s v="Matematyka"/>
    <s v="AGN"/>
    <s v="MAT"/>
    <n v="3"/>
    <n v="0"/>
    <x v="0"/>
  </r>
  <r>
    <s v="Agnieszka"/>
    <s v="Matematyka"/>
    <s v="AGN"/>
    <s v="MAT"/>
    <n v="4"/>
    <n v="0"/>
    <x v="0"/>
  </r>
  <r>
    <s v="Agnieszka"/>
    <s v="Matematyka"/>
    <s v="AGN"/>
    <s v="MAT"/>
    <n v="5"/>
    <n v="0"/>
    <x v="0"/>
  </r>
  <r>
    <s v="Agnieszka"/>
    <s v="Matematyka"/>
    <s v="AGN"/>
    <s v="MAT"/>
    <n v="6"/>
    <n v="6"/>
    <x v="2"/>
  </r>
  <r>
    <s v="Andrzej"/>
    <s v="Informatyka"/>
    <s v="AND"/>
    <s v="INF"/>
    <n v="1"/>
    <n v="0"/>
    <x v="0"/>
  </r>
  <r>
    <s v="Anna"/>
    <s v="Informatyka"/>
    <s v="ANN"/>
    <s v="INF"/>
    <n v="1"/>
    <n v="0"/>
    <x v="0"/>
  </r>
  <r>
    <s v="Anna"/>
    <s v="Informatyka"/>
    <s v="ANN"/>
    <s v="INF"/>
    <n v="2"/>
    <n v="0"/>
    <x v="0"/>
  </r>
  <r>
    <s v="Anna"/>
    <s v="Informatyka"/>
    <s v="ANN"/>
    <s v="INF"/>
    <n v="3"/>
    <n v="0"/>
    <x v="0"/>
  </r>
  <r>
    <s v="Anna"/>
    <s v="Informatyka"/>
    <s v="ANN"/>
    <s v="INF"/>
    <n v="4"/>
    <n v="0"/>
    <x v="0"/>
  </r>
  <r>
    <s v="Anna"/>
    <s v="Informatyka"/>
    <s v="ANN"/>
    <s v="INF"/>
    <n v="5"/>
    <n v="0"/>
    <x v="0"/>
  </r>
  <r>
    <s v="Anna"/>
    <s v="Informatyka"/>
    <s v="ANN"/>
    <s v="INF"/>
    <n v="6"/>
    <n v="0"/>
    <x v="0"/>
  </r>
  <r>
    <s v="Anna"/>
    <s v="Informatyka"/>
    <s v="ANN"/>
    <s v="INF"/>
    <n v="7"/>
    <n v="0"/>
    <x v="0"/>
  </r>
  <r>
    <s v="Anna"/>
    <s v="Informatyka"/>
    <s v="ANN"/>
    <s v="INF"/>
    <n v="8"/>
    <n v="0"/>
    <x v="0"/>
  </r>
  <r>
    <s v="Anna"/>
    <s v="Informatyka"/>
    <s v="ANN"/>
    <s v="INF"/>
    <n v="9"/>
    <n v="0"/>
    <x v="0"/>
  </r>
  <r>
    <s v="Anna"/>
    <s v="Informatyka"/>
    <s v="ANN"/>
    <s v="INF"/>
    <n v="10"/>
    <n v="10"/>
    <x v="3"/>
  </r>
  <r>
    <s v="Bartek"/>
    <s v="Informatyka"/>
    <s v="BAR"/>
    <s v="INF"/>
    <n v="1"/>
    <n v="0"/>
    <x v="0"/>
  </r>
  <r>
    <s v="Bartek"/>
    <s v="Informatyka"/>
    <s v="BAR"/>
    <s v="INF"/>
    <n v="2"/>
    <n v="0"/>
    <x v="0"/>
  </r>
  <r>
    <s v="Bartek"/>
    <s v="Informatyka"/>
    <s v="BAR"/>
    <s v="INF"/>
    <n v="3"/>
    <n v="0"/>
    <x v="0"/>
  </r>
  <r>
    <s v="Bartek"/>
    <s v="Informatyka"/>
    <s v="BAR"/>
    <s v="INF"/>
    <n v="4"/>
    <n v="0"/>
    <x v="0"/>
  </r>
  <r>
    <s v="Bartek"/>
    <s v="Informatyka"/>
    <s v="BAR"/>
    <s v="INF"/>
    <n v="5"/>
    <n v="0"/>
    <x v="0"/>
  </r>
  <r>
    <s v="Bartek"/>
    <s v="Informatyka"/>
    <s v="BAR"/>
    <s v="INF"/>
    <n v="6"/>
    <n v="0"/>
    <x v="0"/>
  </r>
  <r>
    <s v="Bartek"/>
    <s v="Informatyka"/>
    <s v="BAR"/>
    <s v="INF"/>
    <n v="7"/>
    <n v="0"/>
    <x v="0"/>
  </r>
  <r>
    <s v="Bartek"/>
    <s v="Informatyka"/>
    <s v="BAR"/>
    <s v="INF"/>
    <n v="8"/>
    <n v="0"/>
    <x v="0"/>
  </r>
  <r>
    <s v="Bartek"/>
    <s v="Informatyka"/>
    <s v="BAR"/>
    <s v="INF"/>
    <n v="9"/>
    <n v="0"/>
    <x v="0"/>
  </r>
  <r>
    <s v="Bartek"/>
    <s v="Informatyka"/>
    <s v="BAR"/>
    <s v="INF"/>
    <n v="10"/>
    <n v="0"/>
    <x v="0"/>
  </r>
  <r>
    <s v="Bartek"/>
    <s v="Informatyka"/>
    <s v="BAR"/>
    <s v="INF"/>
    <n v="11"/>
    <n v="0"/>
    <x v="0"/>
  </r>
  <r>
    <s v="Bartek"/>
    <s v="Informatyka"/>
    <s v="BAR"/>
    <s v="INF"/>
    <n v="12"/>
    <n v="0"/>
    <x v="0"/>
  </r>
  <r>
    <s v="Bartek"/>
    <s v="Informatyka"/>
    <s v="BAR"/>
    <s v="INF"/>
    <n v="13"/>
    <n v="0"/>
    <x v="0"/>
  </r>
  <r>
    <s v="Bartek"/>
    <s v="Informatyka"/>
    <s v="BAR"/>
    <s v="INF"/>
    <n v="14"/>
    <n v="0"/>
    <x v="0"/>
  </r>
  <r>
    <s v="Bartek"/>
    <s v="Informatyka"/>
    <s v="BAR"/>
    <s v="INF"/>
    <n v="15"/>
    <n v="0"/>
    <x v="0"/>
  </r>
  <r>
    <s v="Bartek"/>
    <s v="Informatyka"/>
    <s v="BAR"/>
    <s v="INF"/>
    <n v="16"/>
    <n v="0"/>
    <x v="0"/>
  </r>
  <r>
    <s v="Bartek"/>
    <s v="Informatyka"/>
    <s v="BAR"/>
    <s v="INF"/>
    <n v="17"/>
    <n v="0"/>
    <x v="0"/>
  </r>
  <r>
    <s v="Bartek"/>
    <s v="Informatyka"/>
    <s v="BAR"/>
    <s v="INF"/>
    <n v="18"/>
    <n v="0"/>
    <x v="0"/>
  </r>
  <r>
    <s v="Bartek"/>
    <s v="Informatyka"/>
    <s v="BAR"/>
    <s v="INF"/>
    <n v="19"/>
    <n v="0"/>
    <x v="0"/>
  </r>
  <r>
    <s v="Bartek"/>
    <s v="Informatyka"/>
    <s v="BAR"/>
    <s v="INF"/>
    <n v="20"/>
    <n v="20"/>
    <x v="4"/>
  </r>
  <r>
    <s v="Ewa"/>
    <s v="Matematyka"/>
    <s v="EWA"/>
    <s v="MAT"/>
    <n v="1"/>
    <n v="0"/>
    <x v="0"/>
  </r>
  <r>
    <s v="Ewa"/>
    <s v="Matematyka"/>
    <s v="EWA"/>
    <s v="MAT"/>
    <n v="2"/>
    <n v="0"/>
    <x v="0"/>
  </r>
  <r>
    <s v="Ewa"/>
    <s v="Matematyka"/>
    <s v="EWA"/>
    <s v="MAT"/>
    <n v="3"/>
    <n v="0"/>
    <x v="0"/>
  </r>
  <r>
    <s v="Ewa"/>
    <s v="Matematyka"/>
    <s v="EWA"/>
    <s v="MAT"/>
    <n v="4"/>
    <n v="0"/>
    <x v="0"/>
  </r>
  <r>
    <s v="Ewa"/>
    <s v="Matematyka"/>
    <s v="EWA"/>
    <s v="MAT"/>
    <n v="5"/>
    <n v="0"/>
    <x v="0"/>
  </r>
  <r>
    <s v="Ewa"/>
    <s v="Matematyka"/>
    <s v="EWA"/>
    <s v="MAT"/>
    <n v="6"/>
    <n v="0"/>
    <x v="0"/>
  </r>
  <r>
    <s v="Ewa"/>
    <s v="Matematyka"/>
    <s v="EWA"/>
    <s v="MAT"/>
    <n v="7"/>
    <n v="0"/>
    <x v="0"/>
  </r>
  <r>
    <s v="Ewa"/>
    <s v="Matematyka"/>
    <s v="EWA"/>
    <s v="MAT"/>
    <n v="8"/>
    <n v="0"/>
    <x v="0"/>
  </r>
  <r>
    <s v="Ewa"/>
    <s v="Matematyka"/>
    <s v="EWA"/>
    <s v="MAT"/>
    <n v="9"/>
    <n v="0"/>
    <x v="0"/>
  </r>
  <r>
    <s v="Ewa"/>
    <s v="Matematyka"/>
    <s v="EWA"/>
    <s v="MAT"/>
    <n v="10"/>
    <n v="0"/>
    <x v="0"/>
  </r>
  <r>
    <s v="Ewa"/>
    <s v="Matematyka"/>
    <s v="EWA"/>
    <s v="MAT"/>
    <n v="11"/>
    <n v="0"/>
    <x v="0"/>
  </r>
  <r>
    <s v="Ewa"/>
    <s v="Matematyka"/>
    <s v="EWA"/>
    <s v="MAT"/>
    <n v="12"/>
    <n v="0"/>
    <x v="0"/>
  </r>
  <r>
    <s v="Ewa"/>
    <s v="Matematyka"/>
    <s v="EWA"/>
    <s v="MAT"/>
    <n v="13"/>
    <n v="0"/>
    <x v="0"/>
  </r>
  <r>
    <s v="Ewa"/>
    <s v="Matematyka"/>
    <s v="EWA"/>
    <s v="MAT"/>
    <n v="14"/>
    <n v="14"/>
    <x v="5"/>
  </r>
  <r>
    <s v="Imię kursanta"/>
    <s v="Przedmiot"/>
    <s v="IMI"/>
    <s v="PRZ"/>
    <n v="1"/>
    <n v="0"/>
    <x v="0"/>
  </r>
  <r>
    <s v="Jan"/>
    <s v="Fizyka"/>
    <s v="JAN"/>
    <s v="FIZ"/>
    <n v="1"/>
    <n v="0"/>
    <x v="0"/>
  </r>
  <r>
    <s v="Jan"/>
    <s v="Fizyka"/>
    <s v="JAN"/>
    <s v="FIZ"/>
    <n v="2"/>
    <n v="0"/>
    <x v="0"/>
  </r>
  <r>
    <s v="Jan"/>
    <s v="Fizyka"/>
    <s v="JAN"/>
    <s v="FIZ"/>
    <n v="3"/>
    <n v="0"/>
    <x v="0"/>
  </r>
  <r>
    <s v="Jan"/>
    <s v="Fizyka"/>
    <s v="JAN"/>
    <s v="FIZ"/>
    <n v="4"/>
    <n v="0"/>
    <x v="0"/>
  </r>
  <r>
    <s v="Jan"/>
    <s v="Fizyka"/>
    <s v="JAN"/>
    <s v="FIZ"/>
    <n v="5"/>
    <n v="0"/>
    <x v="0"/>
  </r>
  <r>
    <s v="Jan"/>
    <s v="Fizyka"/>
    <s v="JAN"/>
    <s v="FIZ"/>
    <n v="6"/>
    <n v="0"/>
    <x v="0"/>
  </r>
  <r>
    <s v="Jan"/>
    <s v="Fizyka"/>
    <s v="JAN"/>
    <s v="FIZ"/>
    <n v="7"/>
    <n v="0"/>
    <x v="0"/>
  </r>
  <r>
    <s v="Jan"/>
    <s v="Fizyka"/>
    <s v="JAN"/>
    <s v="FIZ"/>
    <n v="8"/>
    <n v="0"/>
    <x v="0"/>
  </r>
  <r>
    <s v="Jan"/>
    <s v="Fizyka"/>
    <s v="JAN"/>
    <s v="FIZ"/>
    <n v="9"/>
    <n v="0"/>
    <x v="0"/>
  </r>
  <r>
    <s v="Jan"/>
    <s v="Fizyka"/>
    <s v="JAN"/>
    <s v="FIZ"/>
    <n v="10"/>
    <n v="0"/>
    <x v="0"/>
  </r>
  <r>
    <s v="Jan"/>
    <s v="Fizyka"/>
    <s v="JAN"/>
    <s v="FIZ"/>
    <n v="11"/>
    <n v="0"/>
    <x v="0"/>
  </r>
  <r>
    <s v="Jan"/>
    <s v="Fizyka"/>
    <s v="JAN"/>
    <s v="FIZ"/>
    <n v="12"/>
    <n v="0"/>
    <x v="0"/>
  </r>
  <r>
    <s v="Jan"/>
    <s v="Fizyka"/>
    <s v="JAN"/>
    <s v="FIZ"/>
    <n v="13"/>
    <n v="0"/>
    <x v="0"/>
  </r>
  <r>
    <s v="Jan"/>
    <s v="Fizyka"/>
    <s v="JAN"/>
    <s v="FIZ"/>
    <n v="14"/>
    <n v="0"/>
    <x v="0"/>
  </r>
  <r>
    <s v="Jan"/>
    <s v="Fizyka"/>
    <s v="JAN"/>
    <s v="FIZ"/>
    <n v="15"/>
    <n v="0"/>
    <x v="0"/>
  </r>
  <r>
    <s v="Jan"/>
    <s v="Fizyka"/>
    <s v="JAN"/>
    <s v="FIZ"/>
    <n v="16"/>
    <n v="0"/>
    <x v="0"/>
  </r>
  <r>
    <s v="Jan"/>
    <s v="Fizyka"/>
    <s v="JAN"/>
    <s v="FIZ"/>
    <n v="17"/>
    <n v="0"/>
    <x v="0"/>
  </r>
  <r>
    <s v="Jan"/>
    <s v="Fizyka"/>
    <s v="JAN"/>
    <s v="FIZ"/>
    <n v="18"/>
    <n v="0"/>
    <x v="0"/>
  </r>
  <r>
    <s v="Jan"/>
    <s v="Fizyka"/>
    <s v="JAN"/>
    <s v="FIZ"/>
    <n v="19"/>
    <n v="0"/>
    <x v="0"/>
  </r>
  <r>
    <s v="Jan"/>
    <s v="Fizyka"/>
    <s v="JAN"/>
    <s v="FIZ"/>
    <n v="20"/>
    <n v="0"/>
    <x v="0"/>
  </r>
  <r>
    <s v="Jan"/>
    <s v="Fizyka"/>
    <s v="JAN"/>
    <s v="FIZ"/>
    <n v="21"/>
    <n v="0"/>
    <x v="0"/>
  </r>
  <r>
    <s v="Jan"/>
    <s v="Fizyka"/>
    <s v="JAN"/>
    <s v="FIZ"/>
    <n v="22"/>
    <n v="0"/>
    <x v="0"/>
  </r>
  <r>
    <s v="Jan"/>
    <s v="Fizyka"/>
    <s v="JAN"/>
    <s v="FIZ"/>
    <n v="23"/>
    <n v="0"/>
    <x v="0"/>
  </r>
  <r>
    <s v="Jan"/>
    <s v="Fizyka"/>
    <s v="JAN"/>
    <s v="FIZ"/>
    <n v="24"/>
    <n v="24"/>
    <x v="6"/>
  </r>
  <r>
    <s v="Julita"/>
    <s v="Fizyka"/>
    <s v="JUL"/>
    <s v="FIZ"/>
    <n v="1"/>
    <n v="0"/>
    <x v="0"/>
  </r>
  <r>
    <s v="Julita"/>
    <s v="Fizyka"/>
    <s v="JUL"/>
    <s v="FIZ"/>
    <n v="2"/>
    <n v="0"/>
    <x v="0"/>
  </r>
  <r>
    <s v="Julita"/>
    <s v="Fizyka"/>
    <s v="JUL"/>
    <s v="FIZ"/>
    <n v="3"/>
    <n v="0"/>
    <x v="0"/>
  </r>
  <r>
    <s v="Julita"/>
    <s v="Fizyka"/>
    <s v="JUL"/>
    <s v="FIZ"/>
    <n v="4"/>
    <n v="0"/>
    <x v="0"/>
  </r>
  <r>
    <s v="Julita"/>
    <s v="Fizyka"/>
    <s v="JUL"/>
    <s v="FIZ"/>
    <n v="5"/>
    <n v="0"/>
    <x v="0"/>
  </r>
  <r>
    <s v="Julita"/>
    <s v="Fizyka"/>
    <s v="JUL"/>
    <s v="FIZ"/>
    <n v="6"/>
    <n v="0"/>
    <x v="0"/>
  </r>
  <r>
    <s v="Julita"/>
    <s v="Fizyka"/>
    <s v="JUL"/>
    <s v="FIZ"/>
    <n v="7"/>
    <n v="7"/>
    <x v="7"/>
  </r>
  <r>
    <s v="Julita"/>
    <s v="Informatyka"/>
    <s v="JUL"/>
    <s v="INF"/>
    <n v="1"/>
    <n v="0"/>
    <x v="0"/>
  </r>
  <r>
    <s v="Julita"/>
    <s v="Informatyka"/>
    <s v="JUL"/>
    <s v="INF"/>
    <n v="2"/>
    <n v="0"/>
    <x v="0"/>
  </r>
  <r>
    <s v="Julita"/>
    <s v="Informatyka"/>
    <s v="JUL"/>
    <s v="INF"/>
    <n v="3"/>
    <n v="0"/>
    <x v="0"/>
  </r>
  <r>
    <s v="Julita"/>
    <s v="Informatyka"/>
    <s v="JUL"/>
    <s v="INF"/>
    <n v="4"/>
    <n v="0"/>
    <x v="0"/>
  </r>
  <r>
    <s v="Julita"/>
    <s v="Informatyka"/>
    <s v="JUL"/>
    <s v="INF"/>
    <n v="5"/>
    <n v="0"/>
    <x v="0"/>
  </r>
  <r>
    <s v="Julita"/>
    <s v="Informatyka"/>
    <s v="JUL"/>
    <s v="INF"/>
    <n v="6"/>
    <n v="0"/>
    <x v="0"/>
  </r>
  <r>
    <s v="Julita"/>
    <s v="Informatyka"/>
    <s v="JUL"/>
    <s v="INF"/>
    <n v="7"/>
    <n v="0"/>
    <x v="0"/>
  </r>
  <r>
    <s v="Julita"/>
    <s v="Informatyka"/>
    <s v="JUL"/>
    <s v="INF"/>
    <n v="8"/>
    <n v="0"/>
    <x v="0"/>
  </r>
  <r>
    <s v="Julita"/>
    <s v="Informatyka"/>
    <s v="JUL"/>
    <s v="INF"/>
    <n v="9"/>
    <n v="0"/>
    <x v="0"/>
  </r>
  <r>
    <s v="Julita"/>
    <s v="Informatyka"/>
    <s v="JUL"/>
    <s v="INF"/>
    <n v="10"/>
    <n v="0"/>
    <x v="0"/>
  </r>
  <r>
    <s v="Julita"/>
    <s v="Informatyka"/>
    <s v="JUL"/>
    <s v="INF"/>
    <n v="11"/>
    <n v="11"/>
    <x v="8"/>
  </r>
  <r>
    <s v="Katarzyna"/>
    <s v="Informatyka"/>
    <s v="KAT"/>
    <s v="INF"/>
    <n v="1"/>
    <n v="0"/>
    <x v="0"/>
  </r>
  <r>
    <s v="Katarzyna"/>
    <s v="Informatyka"/>
    <s v="KAT"/>
    <s v="INF"/>
    <n v="2"/>
    <n v="0"/>
    <x v="0"/>
  </r>
  <r>
    <s v="Katarzyna"/>
    <s v="Informatyka"/>
    <s v="KAT"/>
    <s v="INF"/>
    <n v="3"/>
    <n v="0"/>
    <x v="0"/>
  </r>
  <r>
    <s v="Katarzyna"/>
    <s v="Informatyka"/>
    <s v="KAT"/>
    <s v="INF"/>
    <n v="4"/>
    <n v="0"/>
    <x v="0"/>
  </r>
  <r>
    <s v="Katarzyna"/>
    <s v="Informatyka"/>
    <s v="KAT"/>
    <s v="INF"/>
    <n v="5"/>
    <n v="0"/>
    <x v="0"/>
  </r>
  <r>
    <s v="Katarzyna"/>
    <s v="Informatyka"/>
    <s v="KAT"/>
    <s v="INF"/>
    <n v="6"/>
    <n v="0"/>
    <x v="0"/>
  </r>
  <r>
    <s v="Katarzyna"/>
    <s v="Informatyka"/>
    <s v="KAT"/>
    <s v="INF"/>
    <n v="7"/>
    <n v="0"/>
    <x v="0"/>
  </r>
  <r>
    <s v="Katarzyna"/>
    <s v="Informatyka"/>
    <s v="KAT"/>
    <s v="INF"/>
    <n v="8"/>
    <n v="0"/>
    <x v="0"/>
  </r>
  <r>
    <s v="Katarzyna"/>
    <s v="Informatyka"/>
    <s v="KAT"/>
    <s v="INF"/>
    <n v="9"/>
    <n v="0"/>
    <x v="0"/>
  </r>
  <r>
    <s v="Katarzyna"/>
    <s v="Informatyka"/>
    <s v="KAT"/>
    <s v="INF"/>
    <n v="10"/>
    <n v="0"/>
    <x v="0"/>
  </r>
  <r>
    <s v="Katarzyna"/>
    <s v="Informatyka"/>
    <s v="KAT"/>
    <s v="INF"/>
    <n v="11"/>
    <n v="0"/>
    <x v="0"/>
  </r>
  <r>
    <s v="Katarzyna"/>
    <s v="Informatyka"/>
    <s v="KAT"/>
    <s v="INF"/>
    <n v="12"/>
    <n v="0"/>
    <x v="0"/>
  </r>
  <r>
    <s v="Katarzyna"/>
    <s v="Informatyka"/>
    <s v="KAT"/>
    <s v="INF"/>
    <n v="13"/>
    <n v="0"/>
    <x v="0"/>
  </r>
  <r>
    <s v="Katarzyna"/>
    <s v="Informatyka"/>
    <s v="KAT"/>
    <s v="INF"/>
    <n v="14"/>
    <n v="0"/>
    <x v="0"/>
  </r>
  <r>
    <s v="Katarzyna"/>
    <s v="Informatyka"/>
    <s v="KAT"/>
    <s v="INF"/>
    <n v="15"/>
    <n v="0"/>
    <x v="0"/>
  </r>
  <r>
    <s v="Katarzyna"/>
    <s v="Informatyka"/>
    <s v="KAT"/>
    <s v="INF"/>
    <n v="16"/>
    <n v="0"/>
    <x v="0"/>
  </r>
  <r>
    <s v="Katarzyna"/>
    <s v="Informatyka"/>
    <s v="KAT"/>
    <s v="INF"/>
    <n v="17"/>
    <n v="0"/>
    <x v="0"/>
  </r>
  <r>
    <s v="Katarzyna"/>
    <s v="Informatyka"/>
    <s v="KAT"/>
    <s v="INF"/>
    <n v="18"/>
    <n v="0"/>
    <x v="0"/>
  </r>
  <r>
    <s v="Katarzyna"/>
    <s v="Informatyka"/>
    <s v="KAT"/>
    <s v="INF"/>
    <n v="19"/>
    <n v="0"/>
    <x v="0"/>
  </r>
  <r>
    <s v="Katarzyna"/>
    <s v="Informatyka"/>
    <s v="KAT"/>
    <s v="INF"/>
    <n v="20"/>
    <n v="0"/>
    <x v="0"/>
  </r>
  <r>
    <s v="Katarzyna"/>
    <s v="Informatyka"/>
    <s v="KAT"/>
    <s v="INF"/>
    <n v="21"/>
    <n v="0"/>
    <x v="0"/>
  </r>
  <r>
    <s v="Katarzyna"/>
    <s v="Informatyka"/>
    <s v="KAT"/>
    <s v="INF"/>
    <n v="22"/>
    <n v="0"/>
    <x v="0"/>
  </r>
  <r>
    <s v="Katarzyna"/>
    <s v="Informatyka"/>
    <s v="KAT"/>
    <s v="INF"/>
    <n v="23"/>
    <n v="0"/>
    <x v="0"/>
  </r>
  <r>
    <s v="Katarzyna"/>
    <s v="Informatyka"/>
    <s v="KAT"/>
    <s v="INF"/>
    <n v="24"/>
    <n v="24"/>
    <x v="9"/>
  </r>
  <r>
    <s v="Maciej"/>
    <s v="Fizyka"/>
    <s v="MAC"/>
    <s v="FIZ"/>
    <n v="1"/>
    <n v="0"/>
    <x v="0"/>
  </r>
  <r>
    <s v="Maciej"/>
    <s v="Fizyka"/>
    <s v="MAC"/>
    <s v="FIZ"/>
    <n v="2"/>
    <n v="0"/>
    <x v="0"/>
  </r>
  <r>
    <s v="Maciej"/>
    <s v="Fizyka"/>
    <s v="MAC"/>
    <s v="FIZ"/>
    <n v="3"/>
    <n v="0"/>
    <x v="0"/>
  </r>
  <r>
    <s v="Maciej"/>
    <s v="Fizyka"/>
    <s v="MAC"/>
    <s v="FIZ"/>
    <n v="4"/>
    <n v="0"/>
    <x v="0"/>
  </r>
  <r>
    <s v="Maciej"/>
    <s v="Fizyka"/>
    <s v="MAC"/>
    <s v="FIZ"/>
    <n v="5"/>
    <n v="0"/>
    <x v="0"/>
  </r>
  <r>
    <s v="Maciej"/>
    <s v="Fizyka"/>
    <s v="MAC"/>
    <s v="FIZ"/>
    <n v="6"/>
    <n v="0"/>
    <x v="0"/>
  </r>
  <r>
    <s v="Maciej"/>
    <s v="Fizyka"/>
    <s v="MAC"/>
    <s v="FIZ"/>
    <n v="7"/>
    <n v="0"/>
    <x v="0"/>
  </r>
  <r>
    <s v="Maciej"/>
    <s v="Fizyka"/>
    <s v="MAC"/>
    <s v="FIZ"/>
    <n v="8"/>
    <n v="0"/>
    <x v="0"/>
  </r>
  <r>
    <s v="Maciej"/>
    <s v="Fizyka"/>
    <s v="MAC"/>
    <s v="FIZ"/>
    <n v="9"/>
    <n v="0"/>
    <x v="0"/>
  </r>
  <r>
    <s v="Maciej"/>
    <s v="Fizyka"/>
    <s v="MAC"/>
    <s v="FIZ"/>
    <n v="10"/>
    <n v="0"/>
    <x v="0"/>
  </r>
  <r>
    <s v="Maciej"/>
    <s v="Fizyka"/>
    <s v="MAC"/>
    <s v="FIZ"/>
    <n v="11"/>
    <n v="0"/>
    <x v="0"/>
  </r>
  <r>
    <s v="Maciej"/>
    <s v="Fizyka"/>
    <s v="MAC"/>
    <s v="FIZ"/>
    <n v="12"/>
    <n v="0"/>
    <x v="0"/>
  </r>
  <r>
    <s v="Maciej"/>
    <s v="Fizyka"/>
    <s v="MAC"/>
    <s v="FIZ"/>
    <n v="13"/>
    <n v="0"/>
    <x v="0"/>
  </r>
  <r>
    <s v="Maciej"/>
    <s v="Fizyka"/>
    <s v="MAC"/>
    <s v="FIZ"/>
    <n v="14"/>
    <n v="0"/>
    <x v="0"/>
  </r>
  <r>
    <s v="Maciej"/>
    <s v="Fizyka"/>
    <s v="MAC"/>
    <s v="FIZ"/>
    <n v="15"/>
    <n v="0"/>
    <x v="0"/>
  </r>
  <r>
    <s v="Maciej"/>
    <s v="Fizyka"/>
    <s v="MAC"/>
    <s v="FIZ"/>
    <n v="16"/>
    <n v="0"/>
    <x v="0"/>
  </r>
  <r>
    <s v="Maciej"/>
    <s v="Fizyka"/>
    <s v="MAC"/>
    <s v="FIZ"/>
    <n v="17"/>
    <n v="0"/>
    <x v="0"/>
  </r>
  <r>
    <s v="Maciej"/>
    <s v="Fizyka"/>
    <s v="MAC"/>
    <s v="FIZ"/>
    <n v="18"/>
    <n v="0"/>
    <x v="0"/>
  </r>
  <r>
    <s v="Maciej"/>
    <s v="Fizyka"/>
    <s v="MAC"/>
    <s v="FIZ"/>
    <n v="19"/>
    <n v="0"/>
    <x v="0"/>
  </r>
  <r>
    <s v="Maciej"/>
    <s v="Fizyka"/>
    <s v="MAC"/>
    <s v="FIZ"/>
    <n v="20"/>
    <n v="0"/>
    <x v="0"/>
  </r>
  <r>
    <s v="Maciej"/>
    <s v="Fizyka"/>
    <s v="MAC"/>
    <s v="FIZ"/>
    <n v="21"/>
    <n v="0"/>
    <x v="0"/>
  </r>
  <r>
    <s v="Maciej"/>
    <s v="Fizyka"/>
    <s v="MAC"/>
    <s v="FIZ"/>
    <n v="22"/>
    <n v="22"/>
    <x v="10"/>
  </r>
  <r>
    <s v="Marcin"/>
    <s v="Matematyka"/>
    <s v="MAR"/>
    <s v="MAT"/>
    <n v="1"/>
    <n v="0"/>
    <x v="0"/>
  </r>
  <r>
    <s v="Ola"/>
    <s v="Informatyka"/>
    <s v="OLA"/>
    <s v="INF"/>
    <n v="1"/>
    <n v="0"/>
    <x v="0"/>
  </r>
  <r>
    <s v="Patrycja"/>
    <s v="Informatyka"/>
    <s v="PAT"/>
    <s v="INF"/>
    <n v="1"/>
    <n v="0"/>
    <x v="0"/>
  </r>
  <r>
    <s v="Piotrek"/>
    <s v="Fizyka"/>
    <s v="PIO"/>
    <s v="FIZ"/>
    <n v="1"/>
    <n v="0"/>
    <x v="0"/>
  </r>
  <r>
    <s v="Wiktor"/>
    <s v="Matematyka"/>
    <s v="WIK"/>
    <s v="MAT"/>
    <n v="1"/>
    <n v="0"/>
    <x v="0"/>
  </r>
  <r>
    <s v="Wiktor"/>
    <s v="Matematyka"/>
    <s v="WIK"/>
    <s v="MAT"/>
    <n v="2"/>
    <n v="0"/>
    <x v="0"/>
  </r>
  <r>
    <s v="Wiktor"/>
    <s v="Matematyka"/>
    <s v="WIK"/>
    <s v="MAT"/>
    <n v="3"/>
    <n v="0"/>
    <x v="0"/>
  </r>
  <r>
    <s v="Wiktor"/>
    <s v="Matematyka"/>
    <s v="WIK"/>
    <s v="MAT"/>
    <n v="4"/>
    <n v="0"/>
    <x v="0"/>
  </r>
  <r>
    <s v="Wiktor"/>
    <s v="Matematyka"/>
    <s v="WIK"/>
    <s v="MAT"/>
    <n v="5"/>
    <n v="0"/>
    <x v="0"/>
  </r>
  <r>
    <s v="Wiktor"/>
    <s v="Matematyka"/>
    <s v="WIK"/>
    <s v="MAT"/>
    <n v="6"/>
    <n v="0"/>
    <x v="0"/>
  </r>
  <r>
    <s v="Wiktor"/>
    <s v="Matematyka"/>
    <s v="WIK"/>
    <s v="MAT"/>
    <n v="7"/>
    <n v="0"/>
    <x v="0"/>
  </r>
  <r>
    <s v="Wiktor"/>
    <s v="Matematyka"/>
    <s v="WIK"/>
    <s v="MAT"/>
    <n v="8"/>
    <n v="0"/>
    <x v="0"/>
  </r>
  <r>
    <s v="Wiktor"/>
    <s v="Matematyka"/>
    <s v="WIK"/>
    <s v="MAT"/>
    <n v="9"/>
    <n v="0"/>
    <x v="0"/>
  </r>
  <r>
    <s v="Wiktor"/>
    <s v="Matematyka"/>
    <s v="WIK"/>
    <s v="MAT"/>
    <n v="10"/>
    <n v="0"/>
    <x v="0"/>
  </r>
  <r>
    <s v="Wiktor"/>
    <s v="Matematyka"/>
    <s v="WIK"/>
    <s v="MAT"/>
    <n v="11"/>
    <n v="0"/>
    <x v="0"/>
  </r>
  <r>
    <s v="Wiktor"/>
    <s v="Matematyka"/>
    <s v="WIK"/>
    <s v="MAT"/>
    <n v="12"/>
    <n v="0"/>
    <x v="0"/>
  </r>
  <r>
    <s v="Wiktor"/>
    <s v="Matematyka"/>
    <s v="WIK"/>
    <s v="MAT"/>
    <n v="13"/>
    <n v="0"/>
    <x v="0"/>
  </r>
  <r>
    <s v="Wiktor"/>
    <s v="Matematyka"/>
    <s v="WIK"/>
    <s v="MAT"/>
    <n v="14"/>
    <n v="0"/>
    <x v="0"/>
  </r>
  <r>
    <s v="Wiktor"/>
    <s v="Matematyka"/>
    <s v="WIK"/>
    <s v="MAT"/>
    <n v="15"/>
    <n v="0"/>
    <x v="0"/>
  </r>
  <r>
    <s v="Wiktor"/>
    <s v="Matematyka"/>
    <s v="WIK"/>
    <s v="MAT"/>
    <n v="16"/>
    <n v="0"/>
    <x v="0"/>
  </r>
  <r>
    <s v="Wiktor"/>
    <s v="Matematyka"/>
    <s v="WIK"/>
    <s v="MAT"/>
    <n v="17"/>
    <n v="0"/>
    <x v="0"/>
  </r>
  <r>
    <s v="Wiktor"/>
    <s v="Matematyka"/>
    <s v="WIK"/>
    <s v="MAT"/>
    <n v="18"/>
    <n v="0"/>
    <x v="0"/>
  </r>
  <r>
    <s v="Wiktor"/>
    <s v="Matematyka"/>
    <s v="WIK"/>
    <s v="MAT"/>
    <n v="19"/>
    <n v="0"/>
    <x v="0"/>
  </r>
  <r>
    <s v="Wiktor"/>
    <s v="Matematyka"/>
    <s v="WIK"/>
    <s v="MAT"/>
    <n v="20"/>
    <n v="0"/>
    <x v="0"/>
  </r>
  <r>
    <s v="Wiktor"/>
    <s v="Matematyka"/>
    <s v="WIK"/>
    <s v="MAT"/>
    <n v="21"/>
    <n v="0"/>
    <x v="0"/>
  </r>
  <r>
    <s v="Wiktor"/>
    <s v="Matematyka"/>
    <s v="WIK"/>
    <s v="MAT"/>
    <n v="22"/>
    <n v="0"/>
    <x v="0"/>
  </r>
  <r>
    <s v="Wiktor"/>
    <s v="Matematyka"/>
    <s v="WIK"/>
    <s v="MAT"/>
    <n v="23"/>
    <n v="0"/>
    <x v="0"/>
  </r>
  <r>
    <s v="Wiktor"/>
    <s v="Matematyka"/>
    <s v="WIK"/>
    <s v="MAT"/>
    <n v="24"/>
    <n v="0"/>
    <x v="0"/>
  </r>
  <r>
    <s v="Wiktor"/>
    <s v="Matematyka"/>
    <s v="WIK"/>
    <s v="MAT"/>
    <n v="25"/>
    <n v="0"/>
    <x v="0"/>
  </r>
  <r>
    <s v="Wiktor"/>
    <s v="Matematyka"/>
    <s v="WIK"/>
    <s v="MAT"/>
    <n v="26"/>
    <n v="0"/>
    <x v="0"/>
  </r>
  <r>
    <s v="Wiktor"/>
    <s v="Matematyka"/>
    <s v="WIK"/>
    <s v="MAT"/>
    <n v="27"/>
    <n v="0"/>
    <x v="0"/>
  </r>
  <r>
    <s v="Wiktor"/>
    <s v="Matematyka"/>
    <s v="WIK"/>
    <s v="MAT"/>
    <n v="28"/>
    <n v="0"/>
    <x v="0"/>
  </r>
  <r>
    <s v="Wiktor"/>
    <s v="Matematyka"/>
    <s v="WIK"/>
    <s v="MAT"/>
    <n v="29"/>
    <n v="29"/>
    <x v="11"/>
  </r>
  <r>
    <s v="Zbigniew"/>
    <s v="Fizyka"/>
    <s v="ZBI"/>
    <s v="FIZ"/>
    <n v="1"/>
    <n v="0"/>
    <x v="0"/>
  </r>
  <r>
    <s v="Zbigniew"/>
    <s v="Fizyka"/>
    <s v="ZBI"/>
    <s v="FIZ"/>
    <n v="2"/>
    <n v="0"/>
    <x v="0"/>
  </r>
  <r>
    <s v="Zbigniew"/>
    <s v="Fizyka"/>
    <s v="ZBI"/>
    <s v="FIZ"/>
    <n v="3"/>
    <n v="0"/>
    <x v="0"/>
  </r>
  <r>
    <s v="Zbigniew"/>
    <s v="Fizyka"/>
    <s v="ZBI"/>
    <s v="FIZ"/>
    <n v="4"/>
    <n v="0"/>
    <x v="0"/>
  </r>
  <r>
    <s v="Zbigniew"/>
    <s v="Fizyka"/>
    <s v="ZBI"/>
    <s v="FIZ"/>
    <n v="5"/>
    <n v="0"/>
    <x v="0"/>
  </r>
  <r>
    <s v="Zbigniew"/>
    <s v="Fizyka"/>
    <s v="ZBI"/>
    <s v="FIZ"/>
    <n v="6"/>
    <n v="0"/>
    <x v="0"/>
  </r>
  <r>
    <s v="Zbigniew"/>
    <s v="Fizyka"/>
    <s v="ZBI"/>
    <s v="FIZ"/>
    <n v="7"/>
    <n v="0"/>
    <x v="0"/>
  </r>
  <r>
    <s v="Zbigniew"/>
    <s v="Fizyka"/>
    <s v="ZBI"/>
    <s v="FIZ"/>
    <n v="8"/>
    <n v="8"/>
    <x v="12"/>
  </r>
  <r>
    <s v="Zbigniew"/>
    <s v="Informatyka"/>
    <s v="ZBI"/>
    <s v="INF"/>
    <n v="1"/>
    <n v="0"/>
    <x v="0"/>
  </r>
  <r>
    <s v="Zbigniew"/>
    <s v="Informatyka"/>
    <s v="ZBI"/>
    <s v="INF"/>
    <n v="2"/>
    <n v="0"/>
    <x v="0"/>
  </r>
  <r>
    <s v="Zbigniew"/>
    <s v="Informatyka"/>
    <s v="ZBI"/>
    <s v="INF"/>
    <n v="3"/>
    <n v="0"/>
    <x v="0"/>
  </r>
  <r>
    <s v="Zbigniew"/>
    <s v="Informatyka"/>
    <s v="ZBI"/>
    <s v="INF"/>
    <n v="4"/>
    <n v="0"/>
    <x v="0"/>
  </r>
  <r>
    <s v="Zbigniew"/>
    <s v="Informatyka"/>
    <s v="ZBI"/>
    <s v="INF"/>
    <n v="5"/>
    <n v="0"/>
    <x v="0"/>
  </r>
  <r>
    <s v="Zbigniew"/>
    <s v="Informatyka"/>
    <s v="ZBI"/>
    <s v="INF"/>
    <n v="6"/>
    <n v="0"/>
    <x v="0"/>
  </r>
  <r>
    <s v="Zbigniew"/>
    <s v="Informatyka"/>
    <s v="ZBI"/>
    <s v="INF"/>
    <n v="7"/>
    <n v="0"/>
    <x v="0"/>
  </r>
  <r>
    <s v="Zbigniew"/>
    <s v="Informatyka"/>
    <s v="ZBI"/>
    <s v="INF"/>
    <n v="8"/>
    <n v="8"/>
    <x v="13"/>
  </r>
  <r>
    <s v="Zdzisław"/>
    <s v="Fizyka"/>
    <s v="ZDZ"/>
    <s v="FIZ"/>
    <n v="1"/>
    <n v="0"/>
    <x v="0"/>
  </r>
  <r>
    <s v="Zdzisław"/>
    <s v="Fizyka"/>
    <s v="ZDZ"/>
    <s v="FIZ"/>
    <n v="2"/>
    <n v="0"/>
    <x v="0"/>
  </r>
  <r>
    <s v="Zdzisław"/>
    <s v="Fizyka"/>
    <s v="ZDZ"/>
    <s v="FIZ"/>
    <n v="3"/>
    <n v="0"/>
    <x v="0"/>
  </r>
  <r>
    <s v="Zdzisław"/>
    <s v="Fizyka"/>
    <s v="ZDZ"/>
    <s v="FIZ"/>
    <n v="4"/>
    <n v="0"/>
    <x v="0"/>
  </r>
  <r>
    <s v="Zdzisław"/>
    <s v="Fizyka"/>
    <s v="ZDZ"/>
    <s v="FIZ"/>
    <n v="5"/>
    <n v="0"/>
    <x v="0"/>
  </r>
  <r>
    <s v="Zdzisław"/>
    <s v="Fizyka"/>
    <s v="ZDZ"/>
    <s v="FIZ"/>
    <n v="6"/>
    <n v="0"/>
    <x v="0"/>
  </r>
  <r>
    <s v="Zdzisław"/>
    <s v="Fizyka"/>
    <s v="ZDZ"/>
    <s v="FIZ"/>
    <n v="7"/>
    <n v="0"/>
    <x v="0"/>
  </r>
  <r>
    <s v="Zdzisław"/>
    <s v="Fizyka"/>
    <s v="ZDZ"/>
    <s v="FIZ"/>
    <n v="8"/>
    <n v="8"/>
    <x v="14"/>
  </r>
  <r>
    <s v="Zdzisław"/>
    <s v="Matematyka"/>
    <s v="ZDZ"/>
    <s v="MAT"/>
    <n v="1"/>
    <n v="0"/>
    <x v="0"/>
  </r>
  <r>
    <s v="Zdzisław"/>
    <s v="Matematyka"/>
    <s v="ZDZ"/>
    <s v="MAT"/>
    <n v="2"/>
    <n v="0"/>
    <x v="0"/>
  </r>
  <r>
    <s v="Zdzisław"/>
    <s v="Matematyka"/>
    <s v="ZDZ"/>
    <s v="MAT"/>
    <n v="3"/>
    <n v="0"/>
    <x v="0"/>
  </r>
  <r>
    <s v="Zdzisław"/>
    <s v="Matematyka"/>
    <s v="ZDZ"/>
    <s v="MAT"/>
    <n v="4"/>
    <n v="0"/>
    <x v="0"/>
  </r>
  <r>
    <s v="Zdzisław"/>
    <s v="Matematyka"/>
    <s v="ZDZ"/>
    <s v="MAT"/>
    <n v="5"/>
    <n v="0"/>
    <x v="0"/>
  </r>
  <r>
    <s v="Zdzisław"/>
    <s v="Matematyka"/>
    <s v="ZDZ"/>
    <s v="MAT"/>
    <n v="6"/>
    <n v="0"/>
    <x v="0"/>
  </r>
  <r>
    <s v="Zdzisław"/>
    <s v="Matematyka"/>
    <s v="ZDZ"/>
    <s v="MAT"/>
    <n v="7"/>
    <n v="0"/>
    <x v="0"/>
  </r>
  <r>
    <s v="Zdzisław"/>
    <s v="Matematyka"/>
    <s v="ZDZ"/>
    <s v="MAT"/>
    <n v="8"/>
    <n v="0"/>
    <x v="0"/>
  </r>
  <r>
    <s v="Zdzisław"/>
    <s v="Matematyka"/>
    <s v="ZDZ"/>
    <s v="MAT"/>
    <n v="9"/>
    <n v="0"/>
    <x v="0"/>
  </r>
  <r>
    <s v="Zdzisław"/>
    <s v="Matematyka"/>
    <s v="ZDZ"/>
    <s v="MAT"/>
    <n v="10"/>
    <n v="10"/>
    <x v="15"/>
  </r>
  <r>
    <s v="Zuzanna"/>
    <s v="Informatyka"/>
    <s v="ZUZ"/>
    <s v="INF"/>
    <n v="1"/>
    <n v="0"/>
    <x v="0"/>
  </r>
  <r>
    <s v="Zuzanna"/>
    <s v="Informatyka"/>
    <s v="ZUZ"/>
    <s v="INF"/>
    <n v="2"/>
    <n v="0"/>
    <x v="0"/>
  </r>
  <r>
    <s v="Zuzanna"/>
    <s v="Informatyka"/>
    <s v="ZUZ"/>
    <s v="INF"/>
    <n v="3"/>
    <n v="0"/>
    <x v="0"/>
  </r>
  <r>
    <s v="Zuzanna"/>
    <s v="Informatyka"/>
    <s v="ZUZ"/>
    <s v="INF"/>
    <n v="4"/>
    <n v="0"/>
    <x v="0"/>
  </r>
  <r>
    <s v="Zuzanna"/>
    <s v="Informatyka"/>
    <s v="ZUZ"/>
    <s v="INF"/>
    <n v="5"/>
    <n v="0"/>
    <x v="0"/>
  </r>
  <r>
    <s v="Zuzanna"/>
    <s v="Informatyka"/>
    <s v="ZUZ"/>
    <s v="INF"/>
    <n v="6"/>
    <n v="0"/>
    <x v="0"/>
  </r>
  <r>
    <s v="Zuzanna"/>
    <s v="Informatyka"/>
    <s v="ZUZ"/>
    <s v="INF"/>
    <n v="7"/>
    <n v="0"/>
    <x v="0"/>
  </r>
  <r>
    <s v="Zuzanna"/>
    <s v="Informatyka"/>
    <s v="ZUZ"/>
    <s v="INF"/>
    <n v="8"/>
    <n v="0"/>
    <x v="0"/>
  </r>
  <r>
    <s v="Zuzanna"/>
    <s v="Informatyka"/>
    <s v="ZUZ"/>
    <s v="INF"/>
    <n v="9"/>
    <n v="0"/>
    <x v="0"/>
  </r>
  <r>
    <s v="Zuzanna"/>
    <s v="Informatyka"/>
    <s v="ZUZ"/>
    <s v="INF"/>
    <n v="10"/>
    <n v="0"/>
    <x v="0"/>
  </r>
  <r>
    <s v="Zuzanna"/>
    <s v="Informatyka"/>
    <s v="ZUZ"/>
    <s v="INF"/>
    <n v="11"/>
    <n v="0"/>
    <x v="0"/>
  </r>
  <r>
    <s v="Zuzanna"/>
    <s v="Informatyka"/>
    <s v="ZUZ"/>
    <s v="INF"/>
    <n v="12"/>
    <n v="12"/>
    <x v="16"/>
  </r>
  <r>
    <s v="Zuzanna"/>
    <s v="Matematyka"/>
    <s v="ZUZ"/>
    <s v="MAT"/>
    <n v="1"/>
    <n v="0"/>
    <x v="0"/>
  </r>
  <r>
    <s v="Zuzanna"/>
    <s v="Matematyka"/>
    <s v="ZUZ"/>
    <s v="MAT"/>
    <n v="2"/>
    <n v="0"/>
    <x v="0"/>
  </r>
  <r>
    <s v="Zuzanna"/>
    <s v="Matematyka"/>
    <s v="ZUZ"/>
    <s v="MAT"/>
    <n v="3"/>
    <n v="0"/>
    <x v="0"/>
  </r>
  <r>
    <s v="Zuzanna"/>
    <s v="Matematyka"/>
    <s v="ZUZ"/>
    <s v="MAT"/>
    <n v="4"/>
    <n v="0"/>
    <x v="0"/>
  </r>
  <r>
    <s v="Zuzanna"/>
    <s v="Matematyka"/>
    <s v="ZUZ"/>
    <s v="MAT"/>
    <n v="5"/>
    <n v="0"/>
    <x v="0"/>
  </r>
  <r>
    <s v="Zuzanna"/>
    <s v="Matematyka"/>
    <s v="ZUZ"/>
    <s v="MAT"/>
    <n v="6"/>
    <n v="0"/>
    <x v="0"/>
  </r>
  <r>
    <s v="Zuzanna"/>
    <s v="Matematyka"/>
    <s v="ZUZ"/>
    <s v="MAT"/>
    <n v="7"/>
    <e v="#REF!"/>
    <x v="17"/>
  </r>
  <r>
    <m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7FB90-F0BA-4D9D-B6B8-922C66D2F6DF}" name="Tabela przestawna1" cacheId="0" applyNumberFormats="0" applyBorderFormats="0" applyFontFormats="0" applyPatternFormats="0" applyAlignmentFormats="0" applyWidthHeightFormats="1" dataCaption="Wartości" updatedVersion="7" minRefreshableVersion="3" useAutoFormatting="1" rowGrandTotals="0" itemPrintTitles="1" createdVersion="7" indent="0" outline="1" outlineData="1" multipleFieldFilters="0">
  <location ref="R2:S19" firstHeaderRow="1" firstDataRow="1" firstDataCol="1"/>
  <pivotFields count="8">
    <pivotField dataField="1" showAll="0"/>
    <pivotField axis="axisRow" showAll="0" sortType="descending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</rowItems>
  <colItems count="1">
    <i/>
  </colItems>
  <dataFields count="1">
    <dataField name="Suma z Koszt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7C262-7265-46C8-916B-AE4113842C6A}" name="Tabela przestawna5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N1:AP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>
      <items count="20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72E8-F37C-4625-ACC3-DE1A2517B39C}" name="Tabela przestawna3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J3:AL20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>
      <items count="20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11D23-90FE-45CD-ADCC-7F97C88C090A}" name="Tabela przestawna2" cacheId="1" applyNumberFormats="0" applyBorderFormats="0" applyFontFormats="0" applyPatternFormats="0" applyAlignmentFormats="0" applyWidthHeightFormats="1" dataCaption="Wartości" updatedVersion="7" minRefreshableVersion="3" useAutoFormatting="1" rowGrandTotals="0" itemPrintTitles="1" createdVersion="7" indent="0" outline="1" outlineData="1" multipleFieldFilters="0">
  <location ref="V1:W18" firstHeaderRow="1" firstDataRow="1" firstDataCol="1"/>
  <pivotFields count="6">
    <pivotField axis="axisRow" dataField="1" showAll="0">
      <items count="19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h="1" x="1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Liczba z Imię kursa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D2717-C90D-4F58-BC51-2B4ADC3E2FAD}" name="Tabela1" displayName="Tabela1" ref="A1:H20" totalsRowShown="0">
  <autoFilter ref="A1:H20" xr:uid="{690D2717-C90D-4F58-BC51-2B4ADC3E2FAD}"/>
  <tableColumns count="8">
    <tableColumn id="1" xr3:uid="{21F5FFC2-C3E1-4A19-962D-CFFE4E6B671A}" name="Koszt"/>
    <tableColumn id="2" xr3:uid="{E5219FCF-BB78-4A29-AC88-6445E38845F7}" name="Imię kursanta"/>
    <tableColumn id="3" xr3:uid="{5658CA52-7979-4A84-B33A-74E5438EA600}" name="Przedmiot"/>
    <tableColumn id="4" xr3:uid="{4F81A9D8-994B-4AE6-ABC1-1BBBD7808B8B}" name="Data" dataDxfId="2"/>
    <tableColumn id="5" xr3:uid="{E330AA5C-B2DE-416A-BD45-976419626DE6}" name="Godzina rozpoczęcia" dataDxfId="1"/>
    <tableColumn id="6" xr3:uid="{DCFBDBF8-FFD7-4B66-BA40-A990B01D2B54}" name="Godzina zakończenia" dataDxfId="0"/>
    <tableColumn id="7" xr3:uid="{A8C15C6B-E16A-46C6-98D5-3315B1D7919E}" name="Stawka za godzinę"/>
    <tableColumn id="8" xr3:uid="{66C05597-EDDB-4A78-B59F-32D6A11230CB}" name="Czas trwa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16A7-854F-42F4-941B-A3C66AAAA688}">
  <dimension ref="A1:H20"/>
  <sheetViews>
    <sheetView workbookViewId="0">
      <selection activeCell="W16" sqref="W16"/>
    </sheetView>
  </sheetViews>
  <sheetFormatPr defaultRowHeight="15" x14ac:dyDescent="0.25"/>
  <cols>
    <col min="2" max="2" width="15.140625" customWidth="1"/>
    <col min="3" max="3" width="12.28515625" customWidth="1"/>
    <col min="5" max="5" width="21.140625" customWidth="1"/>
    <col min="6" max="6" width="21.5703125" customWidth="1"/>
    <col min="7" max="7" width="19.140625" customWidth="1"/>
    <col min="8" max="8" width="14.140625" customWidth="1"/>
  </cols>
  <sheetData>
    <row r="1" spans="1:8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x14ac:dyDescent="0.25">
      <c r="A2">
        <v>75</v>
      </c>
      <c r="B2" t="s">
        <v>10</v>
      </c>
      <c r="C2" t="s">
        <v>7</v>
      </c>
      <c r="D2" s="1">
        <v>46080</v>
      </c>
      <c r="E2" s="16">
        <v>0.53125</v>
      </c>
      <c r="F2" s="16">
        <v>0.58333333333333337</v>
      </c>
      <c r="G2">
        <v>60</v>
      </c>
      <c r="H2">
        <v>1.25</v>
      </c>
    </row>
    <row r="3" spans="1:8" x14ac:dyDescent="0.25">
      <c r="A3">
        <v>75</v>
      </c>
      <c r="B3" t="s">
        <v>10</v>
      </c>
      <c r="C3" t="s">
        <v>9</v>
      </c>
      <c r="D3" s="1">
        <v>46070</v>
      </c>
      <c r="E3" s="16">
        <v>0.63541666666666663</v>
      </c>
      <c r="F3" s="16">
        <v>0.69791666666666663</v>
      </c>
      <c r="G3">
        <v>50</v>
      </c>
      <c r="H3">
        <v>1.5</v>
      </c>
    </row>
    <row r="4" spans="1:8" x14ac:dyDescent="0.25">
      <c r="A4">
        <v>100</v>
      </c>
      <c r="B4" t="s">
        <v>10</v>
      </c>
      <c r="C4" t="s">
        <v>9</v>
      </c>
      <c r="D4" s="1">
        <v>45932</v>
      </c>
      <c r="E4" s="16">
        <v>0.46875</v>
      </c>
      <c r="F4" s="16">
        <v>0.55208333333333337</v>
      </c>
      <c r="G4">
        <v>50</v>
      </c>
      <c r="H4">
        <v>2</v>
      </c>
    </row>
    <row r="5" spans="1:8" x14ac:dyDescent="0.25">
      <c r="A5">
        <v>62.5</v>
      </c>
      <c r="B5" t="s">
        <v>10</v>
      </c>
      <c r="C5" t="s">
        <v>9</v>
      </c>
      <c r="D5" s="1">
        <v>46065</v>
      </c>
      <c r="E5" s="16">
        <v>0.45833333333333331</v>
      </c>
      <c r="F5" s="16">
        <v>0.51041666666666663</v>
      </c>
      <c r="G5">
        <v>50</v>
      </c>
      <c r="H5">
        <v>1.25</v>
      </c>
    </row>
    <row r="6" spans="1:8" x14ac:dyDescent="0.25">
      <c r="A6">
        <v>60</v>
      </c>
      <c r="B6" t="s">
        <v>10</v>
      </c>
      <c r="C6" t="s">
        <v>7</v>
      </c>
      <c r="D6" s="1">
        <v>46059</v>
      </c>
      <c r="E6" s="16">
        <v>0.57291666666666663</v>
      </c>
      <c r="F6" s="16">
        <v>0.61458333333333337</v>
      </c>
      <c r="G6">
        <v>60</v>
      </c>
      <c r="H6">
        <v>1</v>
      </c>
    </row>
    <row r="7" spans="1:8" x14ac:dyDescent="0.25">
      <c r="A7">
        <v>90</v>
      </c>
      <c r="B7" t="s">
        <v>10</v>
      </c>
      <c r="C7" t="s">
        <v>7</v>
      </c>
      <c r="D7" s="1">
        <v>46048</v>
      </c>
      <c r="E7" s="16">
        <v>0.375</v>
      </c>
      <c r="F7" s="16">
        <v>0.4375</v>
      </c>
      <c r="G7">
        <v>60</v>
      </c>
      <c r="H7">
        <v>1.5</v>
      </c>
    </row>
    <row r="8" spans="1:8" x14ac:dyDescent="0.25">
      <c r="A8">
        <v>100</v>
      </c>
      <c r="B8" t="s">
        <v>10</v>
      </c>
      <c r="C8" t="s">
        <v>9</v>
      </c>
      <c r="D8" s="1">
        <v>46044</v>
      </c>
      <c r="E8" s="16">
        <v>0.48958333333333331</v>
      </c>
      <c r="F8" s="16">
        <v>0.57291666666666663</v>
      </c>
      <c r="G8">
        <v>50</v>
      </c>
      <c r="H8">
        <v>2</v>
      </c>
    </row>
    <row r="9" spans="1:8" x14ac:dyDescent="0.25">
      <c r="A9">
        <v>62.5</v>
      </c>
      <c r="B9" t="s">
        <v>10</v>
      </c>
      <c r="C9" t="s">
        <v>9</v>
      </c>
      <c r="D9" s="1">
        <v>46027</v>
      </c>
      <c r="E9" s="16">
        <v>0.64583333333333337</v>
      </c>
      <c r="F9" s="16">
        <v>0.69791666666666663</v>
      </c>
      <c r="G9">
        <v>50</v>
      </c>
      <c r="H9">
        <v>1.25</v>
      </c>
    </row>
    <row r="10" spans="1:8" x14ac:dyDescent="0.25">
      <c r="A10">
        <v>75</v>
      </c>
      <c r="B10" t="s">
        <v>10</v>
      </c>
      <c r="C10" t="s">
        <v>7</v>
      </c>
      <c r="D10" s="1">
        <v>46002</v>
      </c>
      <c r="E10" s="16">
        <v>0.4375</v>
      </c>
      <c r="F10" s="16">
        <v>0.48958333333333331</v>
      </c>
      <c r="G10">
        <v>60</v>
      </c>
      <c r="H10">
        <v>1.25</v>
      </c>
    </row>
    <row r="11" spans="1:8" x14ac:dyDescent="0.25">
      <c r="A11">
        <v>90</v>
      </c>
      <c r="B11" t="s">
        <v>10</v>
      </c>
      <c r="C11" t="s">
        <v>7</v>
      </c>
      <c r="D11" s="1">
        <v>45996</v>
      </c>
      <c r="E11" s="16">
        <v>0.53125</v>
      </c>
      <c r="F11" s="16">
        <v>0.59375</v>
      </c>
      <c r="G11">
        <v>60</v>
      </c>
      <c r="H11">
        <v>1.5</v>
      </c>
    </row>
    <row r="12" spans="1:8" x14ac:dyDescent="0.25">
      <c r="A12">
        <v>90</v>
      </c>
      <c r="B12" t="s">
        <v>10</v>
      </c>
      <c r="C12" t="s">
        <v>7</v>
      </c>
      <c r="D12" s="1">
        <v>45989</v>
      </c>
      <c r="E12" s="16">
        <v>0.39583333333333331</v>
      </c>
      <c r="F12" s="16">
        <v>0.45833333333333331</v>
      </c>
      <c r="G12">
        <v>60</v>
      </c>
      <c r="H12">
        <v>1.5</v>
      </c>
    </row>
    <row r="13" spans="1:8" x14ac:dyDescent="0.25">
      <c r="A13">
        <v>60</v>
      </c>
      <c r="B13" t="s">
        <v>10</v>
      </c>
      <c r="C13" t="s">
        <v>7</v>
      </c>
      <c r="D13" s="1">
        <v>45979</v>
      </c>
      <c r="E13" s="16">
        <v>0.375</v>
      </c>
      <c r="F13" s="16">
        <v>0.41666666666666669</v>
      </c>
      <c r="G13">
        <v>60</v>
      </c>
      <c r="H13">
        <v>1</v>
      </c>
    </row>
    <row r="14" spans="1:8" x14ac:dyDescent="0.25">
      <c r="A14">
        <v>75</v>
      </c>
      <c r="B14" t="s">
        <v>10</v>
      </c>
      <c r="C14" t="s">
        <v>7</v>
      </c>
      <c r="D14" s="1">
        <v>45972</v>
      </c>
      <c r="E14" s="16">
        <v>0.41666666666666669</v>
      </c>
      <c r="F14" s="16">
        <v>0.46875</v>
      </c>
      <c r="G14">
        <v>60</v>
      </c>
      <c r="H14">
        <v>1.25</v>
      </c>
    </row>
    <row r="15" spans="1:8" x14ac:dyDescent="0.25">
      <c r="A15">
        <v>50</v>
      </c>
      <c r="B15" t="s">
        <v>10</v>
      </c>
      <c r="C15" t="s">
        <v>9</v>
      </c>
      <c r="D15" s="1">
        <v>45967</v>
      </c>
      <c r="E15" s="16">
        <v>0.70833333333333337</v>
      </c>
      <c r="F15" s="16">
        <v>0.75</v>
      </c>
      <c r="G15">
        <v>50</v>
      </c>
      <c r="H15">
        <v>1</v>
      </c>
    </row>
    <row r="16" spans="1:8" x14ac:dyDescent="0.25">
      <c r="A16">
        <v>90</v>
      </c>
      <c r="B16" t="s">
        <v>10</v>
      </c>
      <c r="C16" t="s">
        <v>7</v>
      </c>
      <c r="D16" s="1">
        <v>45966</v>
      </c>
      <c r="E16" s="16">
        <v>0.52083333333333337</v>
      </c>
      <c r="F16" s="16">
        <v>0.58333333333333337</v>
      </c>
      <c r="G16">
        <v>60</v>
      </c>
      <c r="H16">
        <v>1.5</v>
      </c>
    </row>
    <row r="17" spans="1:8" x14ac:dyDescent="0.25">
      <c r="A17">
        <v>90</v>
      </c>
      <c r="B17" t="s">
        <v>10</v>
      </c>
      <c r="C17" t="s">
        <v>7</v>
      </c>
      <c r="D17" s="1">
        <v>45943</v>
      </c>
      <c r="E17" s="16">
        <v>0.39583333333333331</v>
      </c>
      <c r="F17" s="16">
        <v>0.45833333333333331</v>
      </c>
      <c r="G17">
        <v>60</v>
      </c>
      <c r="H17">
        <v>1.5</v>
      </c>
    </row>
    <row r="18" spans="1:8" x14ac:dyDescent="0.25">
      <c r="A18">
        <v>90</v>
      </c>
      <c r="B18" t="s">
        <v>10</v>
      </c>
      <c r="C18" t="s">
        <v>7</v>
      </c>
      <c r="D18" s="1">
        <v>45964</v>
      </c>
      <c r="E18" s="16">
        <v>0.375</v>
      </c>
      <c r="F18" s="16">
        <v>0.4375</v>
      </c>
      <c r="G18">
        <v>60</v>
      </c>
      <c r="H18">
        <v>1.5</v>
      </c>
    </row>
    <row r="19" spans="1:8" x14ac:dyDescent="0.25">
      <c r="A19">
        <v>105</v>
      </c>
      <c r="B19" t="s">
        <v>10</v>
      </c>
      <c r="C19" t="s">
        <v>7</v>
      </c>
      <c r="D19" s="1">
        <v>45951</v>
      </c>
      <c r="E19" s="16">
        <v>0.47916666666666669</v>
      </c>
      <c r="F19" s="16">
        <v>0.55208333333333337</v>
      </c>
      <c r="G19">
        <v>60</v>
      </c>
      <c r="H19">
        <v>1.75</v>
      </c>
    </row>
    <row r="20" spans="1:8" x14ac:dyDescent="0.25">
      <c r="A20">
        <v>100</v>
      </c>
      <c r="B20" t="s">
        <v>10</v>
      </c>
      <c r="C20" t="s">
        <v>9</v>
      </c>
      <c r="D20" s="1">
        <v>45951</v>
      </c>
      <c r="E20" s="16">
        <v>0.375</v>
      </c>
      <c r="F20" s="16">
        <v>0.45833333333333331</v>
      </c>
      <c r="G20">
        <v>50</v>
      </c>
      <c r="H2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A888-9DC6-464B-9AB6-70C80EFABD5A}">
  <dimension ref="B1:AZ238"/>
  <sheetViews>
    <sheetView tabSelected="1" topLeftCell="AO1" zoomScale="220" zoomScaleNormal="220" workbookViewId="0">
      <selection activeCell="AS1" sqref="AS1:AT1048576"/>
    </sheetView>
  </sheetViews>
  <sheetFormatPr defaultRowHeight="15" x14ac:dyDescent="0.25"/>
  <cols>
    <col min="2" max="2" width="12.85546875" bestFit="1" customWidth="1"/>
    <col min="3" max="3" width="12" bestFit="1" customWidth="1"/>
    <col min="4" max="4" width="10.140625" bestFit="1" customWidth="1"/>
    <col min="5" max="5" width="19" bestFit="1" customWidth="1"/>
    <col min="6" max="6" width="19.5703125" bestFit="1" customWidth="1"/>
    <col min="7" max="7" width="17" bestFit="1" customWidth="1"/>
    <col min="8" max="8" width="12" style="4" bestFit="1" customWidth="1"/>
    <col min="13" max="13" width="11.7109375" bestFit="1" customWidth="1"/>
    <col min="14" max="14" width="10.85546875" bestFit="1" customWidth="1"/>
    <col min="18" max="18" width="17.7109375" bestFit="1" customWidth="1"/>
    <col min="19" max="20" width="12.28515625" bestFit="1" customWidth="1"/>
    <col min="22" max="22" width="17.7109375" bestFit="1" customWidth="1"/>
    <col min="23" max="23" width="20.28515625" bestFit="1" customWidth="1"/>
    <col min="28" max="28" width="12.85546875" bestFit="1" customWidth="1"/>
    <col min="29" max="29" width="12" bestFit="1" customWidth="1"/>
    <col min="34" max="34" width="13.42578125" bestFit="1" customWidth="1"/>
    <col min="36" max="36" width="17.7109375" bestFit="1" customWidth="1"/>
    <col min="37" max="37" width="13" bestFit="1" customWidth="1"/>
    <col min="40" max="40" width="17.85546875" bestFit="1" customWidth="1"/>
    <col min="45" max="45" width="10.140625" bestFit="1" customWidth="1"/>
    <col min="47" max="47" width="22.7109375" bestFit="1" customWidth="1"/>
    <col min="49" max="49" width="19" bestFit="1" customWidth="1"/>
    <col min="50" max="50" width="19.5703125" bestFit="1" customWidth="1"/>
    <col min="51" max="51" width="17" bestFit="1" customWidth="1"/>
    <col min="52" max="52" width="12" style="4" bestFit="1" customWidth="1"/>
  </cols>
  <sheetData>
    <row r="1" spans="2:5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26</v>
      </c>
      <c r="J1" t="s">
        <v>28</v>
      </c>
      <c r="K1">
        <f>MAX(AT:AT)</f>
        <v>0</v>
      </c>
      <c r="L1" t="e">
        <f>VLOOKUP($K$1,$A:$D,2,FALSE)</f>
        <v>#N/A</v>
      </c>
      <c r="M1" t="e">
        <f>VLOOKUP($K$1,$A:$D,3,FALSE)</f>
        <v>#N/A</v>
      </c>
      <c r="N1" s="1" t="e">
        <f>VLOOKUP($K$1,$A:$D,4,FALSE)</f>
        <v>#N/A</v>
      </c>
      <c r="Q1" t="s">
        <v>29</v>
      </c>
      <c r="U1" t="s">
        <v>32</v>
      </c>
      <c r="V1" s="14" t="s">
        <v>30</v>
      </c>
      <c r="W1" t="s">
        <v>33</v>
      </c>
      <c r="X1" t="str">
        <f>IF(W1=1,1,"")</f>
        <v/>
      </c>
      <c r="Y1">
        <f>SUM(X:X)</f>
        <v>5</v>
      </c>
      <c r="AA1" t="s">
        <v>34</v>
      </c>
      <c r="AB1" t="s">
        <v>0</v>
      </c>
      <c r="AC1" t="s">
        <v>1</v>
      </c>
      <c r="AD1">
        <v>1</v>
      </c>
      <c r="AE1">
        <v>2</v>
      </c>
      <c r="AF1">
        <v>3</v>
      </c>
      <c r="AG1">
        <v>4</v>
      </c>
      <c r="AH1" t="s">
        <v>35</v>
      </c>
      <c r="AN1" s="5"/>
      <c r="AO1" s="6"/>
      <c r="AP1" s="7"/>
      <c r="AR1" t="s">
        <v>36</v>
      </c>
      <c r="AZ1" t="s">
        <v>37</v>
      </c>
    </row>
    <row r="2" spans="2:52" x14ac:dyDescent="0.25">
      <c r="B2" t="s">
        <v>6</v>
      </c>
      <c r="C2" t="s">
        <v>7</v>
      </c>
      <c r="D2" s="1">
        <v>45931</v>
      </c>
      <c r="E2" s="2">
        <v>0.375</v>
      </c>
      <c r="F2" s="2">
        <v>0.41666666666666669</v>
      </c>
      <c r="G2">
        <v>60</v>
      </c>
      <c r="H2" s="4">
        <f>HOUR(F2-E2)+MINUTE(F2-E2)/60</f>
        <v>1</v>
      </c>
      <c r="R2" s="14" t="s">
        <v>30</v>
      </c>
      <c r="S2" t="s">
        <v>31</v>
      </c>
      <c r="V2" s="15" t="s">
        <v>13</v>
      </c>
      <c r="W2" s="4">
        <v>16</v>
      </c>
      <c r="X2" t="str">
        <f t="shared" ref="X2:X18" si="0">IF(W2=1,1,"")</f>
        <v/>
      </c>
      <c r="AB2" t="s">
        <v>13</v>
      </c>
      <c r="AC2" t="s">
        <v>7</v>
      </c>
      <c r="AD2" t="str">
        <f>UPPER(LEFT(AB2,3))</f>
        <v>AGN</v>
      </c>
      <c r="AE2" t="str">
        <f>UPPER(LEFT(AC2,3))</f>
        <v>INF</v>
      </c>
      <c r="AF2">
        <v>1</v>
      </c>
      <c r="AH2" t="str">
        <f>IF(AG2&gt;0,_xlfn.TEXTJOIN(3,TRUE,AD2,AE2,AG2),"")</f>
        <v/>
      </c>
      <c r="AN2" s="8"/>
      <c r="AO2" s="9"/>
      <c r="AP2" s="10"/>
      <c r="AS2" s="1"/>
      <c r="AT2" s="3"/>
      <c r="AW2" s="2"/>
      <c r="AX2" s="2"/>
    </row>
    <row r="3" spans="2:52" x14ac:dyDescent="0.25">
      <c r="B3" t="s">
        <v>8</v>
      </c>
      <c r="C3" t="s">
        <v>9</v>
      </c>
      <c r="D3" s="1">
        <v>45932</v>
      </c>
      <c r="E3" s="2">
        <v>0.375</v>
      </c>
      <c r="F3" s="2">
        <v>0.44791666666666669</v>
      </c>
      <c r="G3">
        <v>50</v>
      </c>
      <c r="H3" s="4">
        <f t="shared" ref="H3:H66" si="1">HOUR(F3-E3)+MINUTE(F3-E3)/60</f>
        <v>1.75</v>
      </c>
      <c r="R3" s="15" t="s">
        <v>8</v>
      </c>
      <c r="S3" s="4">
        <v>2062.5</v>
      </c>
      <c r="V3" s="15" t="s">
        <v>21</v>
      </c>
      <c r="W3" s="4">
        <v>1</v>
      </c>
      <c r="X3">
        <f t="shared" si="0"/>
        <v>1</v>
      </c>
      <c r="AB3" t="s">
        <v>13</v>
      </c>
      <c r="AC3" t="s">
        <v>7</v>
      </c>
      <c r="AD3" t="str">
        <f t="shared" ref="AD3:AD66" si="2">UPPER(LEFT(AB3,3))</f>
        <v>AGN</v>
      </c>
      <c r="AE3" t="str">
        <f t="shared" ref="AE3:AE66" si="3">UPPER(LEFT(AC3,3))</f>
        <v>INF</v>
      </c>
      <c r="AF3">
        <f>IF(AND(AB3=AB2,AC3=AC2),AF2+1,1)</f>
        <v>2</v>
      </c>
      <c r="AG3">
        <f>IF(AF3&gt;AF4,AF3,0)</f>
        <v>0</v>
      </c>
      <c r="AH3" t="str">
        <f>IF(AG3&gt;0,_xlfn.TEXTJOIN("",TRUE,AD3,AE3,AG3),"")</f>
        <v/>
      </c>
      <c r="AJ3" s="5"/>
      <c r="AK3" s="6"/>
      <c r="AL3" s="7"/>
      <c r="AN3" s="8"/>
      <c r="AO3" s="9"/>
      <c r="AP3" s="10"/>
      <c r="AS3" s="1"/>
      <c r="AT3" s="3"/>
      <c r="AW3" s="2"/>
      <c r="AX3" s="2"/>
    </row>
    <row r="4" spans="2:52" x14ac:dyDescent="0.25">
      <c r="B4" t="s">
        <v>10</v>
      </c>
      <c r="C4" t="s">
        <v>9</v>
      </c>
      <c r="D4" s="1">
        <v>45932</v>
      </c>
      <c r="E4" s="2">
        <v>0.46875</v>
      </c>
      <c r="F4" s="2">
        <v>0.55208333333333337</v>
      </c>
      <c r="G4">
        <v>50</v>
      </c>
      <c r="H4" s="4">
        <f t="shared" si="1"/>
        <v>2</v>
      </c>
      <c r="R4" s="15" t="s">
        <v>14</v>
      </c>
      <c r="S4" s="4">
        <v>2040</v>
      </c>
      <c r="V4" s="15" t="s">
        <v>24</v>
      </c>
      <c r="W4" s="4">
        <v>10</v>
      </c>
      <c r="X4" t="str">
        <f t="shared" si="0"/>
        <v/>
      </c>
      <c r="AB4" t="s">
        <v>13</v>
      </c>
      <c r="AC4" t="s">
        <v>7</v>
      </c>
      <c r="AD4" t="str">
        <f t="shared" si="2"/>
        <v>AGN</v>
      </c>
      <c r="AE4" t="str">
        <f t="shared" si="3"/>
        <v>INF</v>
      </c>
      <c r="AF4">
        <f t="shared" ref="AF4:AF67" si="4">IF(AND(AB4=AB3,AC4=AC3),AF3+1,1)</f>
        <v>3</v>
      </c>
      <c r="AG4">
        <f t="shared" ref="AG4:AG67" si="5">IF(AF4&gt;AF5,AF4,0)</f>
        <v>0</v>
      </c>
      <c r="AH4" t="str">
        <f t="shared" ref="AH4:AH10" si="6">IF(AG4&gt;0,_xlfn.TEXTJOIN(3,TRUE,AD4,AE4,AG4),"")</f>
        <v/>
      </c>
      <c r="AJ4" s="8"/>
      <c r="AK4" s="9"/>
      <c r="AL4" s="10"/>
      <c r="AN4" s="8"/>
      <c r="AO4" s="9"/>
      <c r="AP4" s="10"/>
      <c r="AS4" s="1"/>
      <c r="AT4" s="3"/>
      <c r="AW4" s="2"/>
      <c r="AX4" s="2"/>
    </row>
    <row r="5" spans="2:52" x14ac:dyDescent="0.25">
      <c r="B5" t="s">
        <v>11</v>
      </c>
      <c r="C5" t="s">
        <v>12</v>
      </c>
      <c r="D5" s="1">
        <v>45936</v>
      </c>
      <c r="E5" s="2">
        <v>0.375</v>
      </c>
      <c r="F5" s="2">
        <v>0.45833333333333331</v>
      </c>
      <c r="G5">
        <v>40</v>
      </c>
      <c r="H5" s="4">
        <f t="shared" si="1"/>
        <v>2</v>
      </c>
      <c r="R5" s="15" t="s">
        <v>6</v>
      </c>
      <c r="S5" s="4">
        <v>1755</v>
      </c>
      <c r="V5" s="15" t="s">
        <v>6</v>
      </c>
      <c r="W5" s="4">
        <v>20</v>
      </c>
      <c r="X5" t="str">
        <f t="shared" si="0"/>
        <v/>
      </c>
      <c r="AB5" t="s">
        <v>13</v>
      </c>
      <c r="AC5" t="s">
        <v>7</v>
      </c>
      <c r="AD5" t="str">
        <f t="shared" si="2"/>
        <v>AGN</v>
      </c>
      <c r="AE5" t="str">
        <f t="shared" si="3"/>
        <v>INF</v>
      </c>
      <c r="AF5">
        <f t="shared" si="4"/>
        <v>4</v>
      </c>
      <c r="AG5">
        <f t="shared" si="5"/>
        <v>0</v>
      </c>
      <c r="AH5" t="str">
        <f t="shared" si="6"/>
        <v/>
      </c>
      <c r="AJ5" s="8"/>
      <c r="AK5" s="9"/>
      <c r="AL5" s="10"/>
      <c r="AN5" s="8"/>
      <c r="AO5" s="9"/>
      <c r="AP5" s="10"/>
      <c r="AS5" s="1"/>
      <c r="AT5" s="3"/>
      <c r="AW5" s="2"/>
      <c r="AX5" s="2"/>
    </row>
    <row r="6" spans="2:52" x14ac:dyDescent="0.25">
      <c r="B6" t="s">
        <v>8</v>
      </c>
      <c r="C6" t="s">
        <v>9</v>
      </c>
      <c r="D6" s="1">
        <v>45936</v>
      </c>
      <c r="E6" s="2">
        <v>0.47916666666666669</v>
      </c>
      <c r="F6" s="2">
        <v>0.52083333333333337</v>
      </c>
      <c r="G6">
        <v>50</v>
      </c>
      <c r="H6" s="4">
        <f t="shared" si="1"/>
        <v>1</v>
      </c>
      <c r="R6" s="15" t="s">
        <v>10</v>
      </c>
      <c r="S6" s="4">
        <v>1540</v>
      </c>
      <c r="V6" s="15" t="s">
        <v>17</v>
      </c>
      <c r="W6" s="4">
        <v>14</v>
      </c>
      <c r="X6" t="str">
        <f t="shared" si="0"/>
        <v/>
      </c>
      <c r="AB6" t="s">
        <v>13</v>
      </c>
      <c r="AC6" t="s">
        <v>7</v>
      </c>
      <c r="AD6" t="str">
        <f t="shared" si="2"/>
        <v>AGN</v>
      </c>
      <c r="AE6" t="str">
        <f t="shared" si="3"/>
        <v>INF</v>
      </c>
      <c r="AF6">
        <f t="shared" si="4"/>
        <v>5</v>
      </c>
      <c r="AG6">
        <f t="shared" si="5"/>
        <v>0</v>
      </c>
      <c r="AH6" t="str">
        <f t="shared" si="6"/>
        <v/>
      </c>
      <c r="AJ6" s="8"/>
      <c r="AK6" s="9"/>
      <c r="AL6" s="10"/>
      <c r="AN6" s="8"/>
      <c r="AO6" s="9"/>
      <c r="AP6" s="10"/>
      <c r="AS6" s="1"/>
      <c r="AT6" s="3"/>
      <c r="AW6" s="2"/>
      <c r="AX6" s="2"/>
    </row>
    <row r="7" spans="2:52" x14ac:dyDescent="0.25">
      <c r="B7" t="s">
        <v>13</v>
      </c>
      <c r="C7" t="s">
        <v>9</v>
      </c>
      <c r="D7" s="1">
        <v>45937</v>
      </c>
      <c r="E7" s="2">
        <v>0.375</v>
      </c>
      <c r="F7" s="2">
        <v>0.42708333333333331</v>
      </c>
      <c r="G7">
        <v>50</v>
      </c>
      <c r="H7" s="4">
        <f t="shared" si="1"/>
        <v>1.25</v>
      </c>
      <c r="R7" s="15" t="s">
        <v>11</v>
      </c>
      <c r="S7" s="4">
        <v>1520</v>
      </c>
      <c r="V7" s="15" t="s">
        <v>11</v>
      </c>
      <c r="W7" s="4">
        <v>24</v>
      </c>
      <c r="X7" t="str">
        <f t="shared" si="0"/>
        <v/>
      </c>
      <c r="AB7" t="s">
        <v>13</v>
      </c>
      <c r="AC7" t="s">
        <v>7</v>
      </c>
      <c r="AD7" t="str">
        <f t="shared" si="2"/>
        <v>AGN</v>
      </c>
      <c r="AE7" t="str">
        <f t="shared" si="3"/>
        <v>INF</v>
      </c>
      <c r="AF7">
        <f t="shared" si="4"/>
        <v>6</v>
      </c>
      <c r="AG7">
        <f t="shared" si="5"/>
        <v>0</v>
      </c>
      <c r="AH7" t="str">
        <f t="shared" si="6"/>
        <v/>
      </c>
      <c r="AJ7" s="8"/>
      <c r="AK7" s="9"/>
      <c r="AL7" s="10"/>
      <c r="AN7" s="8"/>
      <c r="AO7" s="9"/>
      <c r="AP7" s="10"/>
      <c r="AS7" s="1"/>
      <c r="AT7" s="3"/>
      <c r="AW7" s="2"/>
      <c r="AX7" s="2"/>
    </row>
    <row r="8" spans="2:52" x14ac:dyDescent="0.25">
      <c r="B8" t="s">
        <v>14</v>
      </c>
      <c r="C8" t="s">
        <v>7</v>
      </c>
      <c r="D8" s="1">
        <v>45937</v>
      </c>
      <c r="E8" s="2">
        <v>0.45833333333333331</v>
      </c>
      <c r="F8" s="2">
        <v>0.53125</v>
      </c>
      <c r="G8">
        <v>60</v>
      </c>
      <c r="H8" s="4">
        <f t="shared" si="1"/>
        <v>1.75</v>
      </c>
      <c r="R8" s="15" t="s">
        <v>16</v>
      </c>
      <c r="S8" s="4">
        <v>1295</v>
      </c>
      <c r="V8" s="15" t="s">
        <v>16</v>
      </c>
      <c r="W8" s="4">
        <v>18</v>
      </c>
      <c r="X8" t="str">
        <f t="shared" si="0"/>
        <v/>
      </c>
      <c r="AB8" t="s">
        <v>13</v>
      </c>
      <c r="AC8" t="s">
        <v>7</v>
      </c>
      <c r="AD8" t="str">
        <f t="shared" si="2"/>
        <v>AGN</v>
      </c>
      <c r="AE8" t="str">
        <f t="shared" si="3"/>
        <v>INF</v>
      </c>
      <c r="AF8">
        <f t="shared" si="4"/>
        <v>7</v>
      </c>
      <c r="AG8">
        <f t="shared" si="5"/>
        <v>0</v>
      </c>
      <c r="AH8" t="str">
        <f t="shared" si="6"/>
        <v/>
      </c>
      <c r="AJ8" s="8"/>
      <c r="AK8" s="9"/>
      <c r="AL8" s="10"/>
      <c r="AN8" s="8"/>
      <c r="AO8" s="9"/>
      <c r="AP8" s="10"/>
      <c r="AS8" s="1"/>
      <c r="AT8" s="3"/>
      <c r="AW8" s="2"/>
      <c r="AX8" s="2"/>
    </row>
    <row r="9" spans="2:52" x14ac:dyDescent="0.25">
      <c r="B9" t="s">
        <v>15</v>
      </c>
      <c r="C9" t="s">
        <v>12</v>
      </c>
      <c r="D9" s="1">
        <v>45937</v>
      </c>
      <c r="E9" s="2">
        <v>0.5625</v>
      </c>
      <c r="F9" s="2">
        <v>0.61458333333333337</v>
      </c>
      <c r="G9">
        <v>40</v>
      </c>
      <c r="H9" s="4">
        <f t="shared" si="1"/>
        <v>1.25</v>
      </c>
      <c r="R9" s="15" t="s">
        <v>18</v>
      </c>
      <c r="S9" s="4">
        <v>1200</v>
      </c>
      <c r="V9" s="15" t="s">
        <v>14</v>
      </c>
      <c r="W9" s="4">
        <v>24</v>
      </c>
      <c r="X9" t="str">
        <f t="shared" si="0"/>
        <v/>
      </c>
      <c r="AB9" t="s">
        <v>13</v>
      </c>
      <c r="AC9" t="s">
        <v>7</v>
      </c>
      <c r="AD9" t="str">
        <f t="shared" si="2"/>
        <v>AGN</v>
      </c>
      <c r="AE9" t="str">
        <f t="shared" si="3"/>
        <v>INF</v>
      </c>
      <c r="AF9">
        <f t="shared" si="4"/>
        <v>8</v>
      </c>
      <c r="AG9">
        <f t="shared" si="5"/>
        <v>0</v>
      </c>
      <c r="AH9" t="str">
        <f t="shared" si="6"/>
        <v/>
      </c>
      <c r="AJ9" s="8"/>
      <c r="AK9" s="9"/>
      <c r="AL9" s="10"/>
      <c r="AN9" s="8"/>
      <c r="AO9" s="9"/>
      <c r="AP9" s="10"/>
      <c r="AS9" s="1"/>
      <c r="AT9" s="3"/>
      <c r="AW9" s="2"/>
      <c r="AX9" s="2"/>
    </row>
    <row r="10" spans="2:52" x14ac:dyDescent="0.25">
      <c r="B10" t="s">
        <v>14</v>
      </c>
      <c r="C10" t="s">
        <v>7</v>
      </c>
      <c r="D10" s="1">
        <v>45938</v>
      </c>
      <c r="E10" s="2">
        <v>0.375</v>
      </c>
      <c r="F10" s="2">
        <v>0.41666666666666669</v>
      </c>
      <c r="G10">
        <v>60</v>
      </c>
      <c r="H10" s="4">
        <f t="shared" si="1"/>
        <v>1</v>
      </c>
      <c r="R10" s="15" t="s">
        <v>13</v>
      </c>
      <c r="S10" s="4">
        <v>1192.5</v>
      </c>
      <c r="V10" s="15" t="s">
        <v>18</v>
      </c>
      <c r="W10" s="4">
        <v>22</v>
      </c>
      <c r="X10" t="str">
        <f t="shared" si="0"/>
        <v/>
      </c>
      <c r="AB10" t="s">
        <v>13</v>
      </c>
      <c r="AC10" t="s">
        <v>7</v>
      </c>
      <c r="AD10" t="str">
        <f t="shared" si="2"/>
        <v>AGN</v>
      </c>
      <c r="AE10" t="str">
        <f t="shared" si="3"/>
        <v>INF</v>
      </c>
      <c r="AF10">
        <f t="shared" si="4"/>
        <v>9</v>
      </c>
      <c r="AG10">
        <f t="shared" si="5"/>
        <v>0</v>
      </c>
      <c r="AH10" t="str">
        <f t="shared" si="6"/>
        <v/>
      </c>
      <c r="AJ10" s="8"/>
      <c r="AK10" s="9"/>
      <c r="AL10" s="10"/>
      <c r="AN10" s="8"/>
      <c r="AO10" s="9"/>
      <c r="AP10" s="10"/>
      <c r="AS10" s="1"/>
      <c r="AT10" s="3"/>
      <c r="AW10" s="2"/>
      <c r="AX10" s="2"/>
    </row>
    <row r="11" spans="2:52" x14ac:dyDescent="0.25">
      <c r="B11" t="s">
        <v>11</v>
      </c>
      <c r="C11" t="s">
        <v>12</v>
      </c>
      <c r="D11" s="1">
        <v>45938</v>
      </c>
      <c r="E11" s="2">
        <v>0.44791666666666669</v>
      </c>
      <c r="F11" s="2">
        <v>0.51041666666666663</v>
      </c>
      <c r="G11">
        <v>40</v>
      </c>
      <c r="H11" s="4">
        <f t="shared" si="1"/>
        <v>1.5</v>
      </c>
      <c r="R11" s="15" t="s">
        <v>19</v>
      </c>
      <c r="S11" s="4">
        <v>1175</v>
      </c>
      <c r="V11" s="15" t="s">
        <v>22</v>
      </c>
      <c r="W11" s="4">
        <v>1</v>
      </c>
      <c r="X11">
        <f t="shared" si="0"/>
        <v>1</v>
      </c>
      <c r="AB11" t="s">
        <v>13</v>
      </c>
      <c r="AC11" t="s">
        <v>7</v>
      </c>
      <c r="AD11" t="str">
        <f t="shared" si="2"/>
        <v>AGN</v>
      </c>
      <c r="AE11" t="str">
        <f t="shared" si="3"/>
        <v>INF</v>
      </c>
      <c r="AF11">
        <f t="shared" si="4"/>
        <v>10</v>
      </c>
      <c r="AG11">
        <f t="shared" si="5"/>
        <v>10</v>
      </c>
      <c r="AH11" t="str">
        <f>IF(AG11&gt;0,_xlfn.TEXTJOIN("",TRUE,AD11,AE11,AG11),"")</f>
        <v>AGNINF10</v>
      </c>
      <c r="AJ11" s="8"/>
      <c r="AK11" s="9"/>
      <c r="AL11" s="10"/>
      <c r="AN11" s="8"/>
      <c r="AO11" s="9"/>
      <c r="AP11" s="10"/>
      <c r="AS11" s="1"/>
      <c r="AT11" s="3"/>
      <c r="AW11" s="2"/>
      <c r="AX11" s="2"/>
    </row>
    <row r="12" spans="2:52" x14ac:dyDescent="0.25">
      <c r="B12" t="s">
        <v>11</v>
      </c>
      <c r="C12" t="s">
        <v>12</v>
      </c>
      <c r="D12" s="1">
        <v>45938</v>
      </c>
      <c r="E12" s="2">
        <v>0.52083333333333337</v>
      </c>
      <c r="F12" s="2">
        <v>0.59375</v>
      </c>
      <c r="G12">
        <v>40</v>
      </c>
      <c r="H12" s="4">
        <f t="shared" si="1"/>
        <v>1.75</v>
      </c>
      <c r="R12" s="15" t="s">
        <v>17</v>
      </c>
      <c r="S12" s="4">
        <v>1100</v>
      </c>
      <c r="V12" s="15" t="s">
        <v>25</v>
      </c>
      <c r="W12" s="4">
        <v>1</v>
      </c>
      <c r="X12">
        <f t="shared" si="0"/>
        <v>1</v>
      </c>
      <c r="AB12" t="s">
        <v>13</v>
      </c>
      <c r="AC12" t="s">
        <v>9</v>
      </c>
      <c r="AD12" t="str">
        <f t="shared" si="2"/>
        <v>AGN</v>
      </c>
      <c r="AE12" t="str">
        <f t="shared" si="3"/>
        <v>MAT</v>
      </c>
      <c r="AF12">
        <f t="shared" si="4"/>
        <v>1</v>
      </c>
      <c r="AG12">
        <f t="shared" si="5"/>
        <v>0</v>
      </c>
      <c r="AH12" t="str">
        <f t="shared" ref="AH12:AH75" si="7">IF(AG12&gt;0,_xlfn.TEXTJOIN("",TRUE,AD12,AE12,AG12),"")</f>
        <v/>
      </c>
      <c r="AJ12" s="8"/>
      <c r="AK12" s="9"/>
      <c r="AL12" s="10"/>
      <c r="AN12" s="8"/>
      <c r="AO12" s="9"/>
      <c r="AP12" s="10"/>
      <c r="AS12" s="1"/>
      <c r="AT12" s="3"/>
      <c r="AW12" s="2"/>
      <c r="AX12" s="2"/>
    </row>
    <row r="13" spans="2:52" x14ac:dyDescent="0.25">
      <c r="B13" t="s">
        <v>8</v>
      </c>
      <c r="C13" t="s">
        <v>9</v>
      </c>
      <c r="D13" s="1">
        <v>45940</v>
      </c>
      <c r="E13" s="2">
        <v>0.375</v>
      </c>
      <c r="F13" s="2">
        <v>0.41666666666666669</v>
      </c>
      <c r="G13">
        <v>50</v>
      </c>
      <c r="H13" s="4">
        <f t="shared" si="1"/>
        <v>1</v>
      </c>
      <c r="R13" s="15" t="s">
        <v>15</v>
      </c>
      <c r="S13" s="4">
        <v>1095</v>
      </c>
      <c r="V13" s="15" t="s">
        <v>23</v>
      </c>
      <c r="W13" s="4">
        <v>1</v>
      </c>
      <c r="X13">
        <f t="shared" si="0"/>
        <v>1</v>
      </c>
      <c r="AB13" t="s">
        <v>13</v>
      </c>
      <c r="AC13" t="s">
        <v>9</v>
      </c>
      <c r="AD13" t="str">
        <f t="shared" si="2"/>
        <v>AGN</v>
      </c>
      <c r="AE13" t="str">
        <f t="shared" si="3"/>
        <v>MAT</v>
      </c>
      <c r="AF13">
        <f t="shared" si="4"/>
        <v>2</v>
      </c>
      <c r="AG13">
        <f t="shared" si="5"/>
        <v>0</v>
      </c>
      <c r="AH13" t="str">
        <f t="shared" si="7"/>
        <v/>
      </c>
      <c r="AJ13" s="8"/>
      <c r="AK13" s="9"/>
      <c r="AL13" s="10"/>
      <c r="AN13" s="8"/>
      <c r="AO13" s="9"/>
      <c r="AP13" s="10"/>
      <c r="AS13" s="1"/>
      <c r="AT13" s="3"/>
      <c r="AW13" s="2"/>
      <c r="AX13" s="2"/>
    </row>
    <row r="14" spans="2:52" x14ac:dyDescent="0.25">
      <c r="B14" t="s">
        <v>6</v>
      </c>
      <c r="C14" t="s">
        <v>7</v>
      </c>
      <c r="D14" s="1">
        <v>45940</v>
      </c>
      <c r="E14" s="2">
        <v>0.4375</v>
      </c>
      <c r="F14" s="2">
        <v>0.5</v>
      </c>
      <c r="G14">
        <v>60</v>
      </c>
      <c r="H14" s="4">
        <f t="shared" si="1"/>
        <v>1.5</v>
      </c>
      <c r="R14" s="15" t="s">
        <v>24</v>
      </c>
      <c r="S14" s="4">
        <v>780</v>
      </c>
      <c r="V14" s="15" t="s">
        <v>20</v>
      </c>
      <c r="W14" s="4">
        <v>1</v>
      </c>
      <c r="X14">
        <f t="shared" si="0"/>
        <v>1</v>
      </c>
      <c r="AB14" t="s">
        <v>13</v>
      </c>
      <c r="AC14" t="s">
        <v>9</v>
      </c>
      <c r="AD14" t="str">
        <f t="shared" si="2"/>
        <v>AGN</v>
      </c>
      <c r="AE14" t="str">
        <f t="shared" si="3"/>
        <v>MAT</v>
      </c>
      <c r="AF14">
        <f t="shared" si="4"/>
        <v>3</v>
      </c>
      <c r="AG14">
        <f t="shared" si="5"/>
        <v>0</v>
      </c>
      <c r="AH14" t="str">
        <f t="shared" si="7"/>
        <v/>
      </c>
      <c r="AJ14" s="8"/>
      <c r="AK14" s="9"/>
      <c r="AL14" s="10"/>
      <c r="AN14" s="8"/>
      <c r="AO14" s="9"/>
      <c r="AP14" s="10"/>
      <c r="AS14" s="1"/>
      <c r="AT14" s="3"/>
      <c r="AW14" s="2"/>
      <c r="AX14" s="2"/>
    </row>
    <row r="15" spans="2:52" x14ac:dyDescent="0.25">
      <c r="B15" t="s">
        <v>14</v>
      </c>
      <c r="C15" t="s">
        <v>7</v>
      </c>
      <c r="D15" s="1">
        <v>45940</v>
      </c>
      <c r="E15" s="2">
        <v>0.53125</v>
      </c>
      <c r="F15" s="2">
        <v>0.57291666666666663</v>
      </c>
      <c r="G15">
        <v>60</v>
      </c>
      <c r="H15" s="4">
        <f t="shared" si="1"/>
        <v>1</v>
      </c>
      <c r="R15" s="15" t="s">
        <v>23</v>
      </c>
      <c r="S15" s="4">
        <v>105</v>
      </c>
      <c r="V15" s="15" t="s">
        <v>8</v>
      </c>
      <c r="W15" s="4">
        <v>29</v>
      </c>
      <c r="X15" t="str">
        <f t="shared" si="0"/>
        <v/>
      </c>
      <c r="AB15" t="s">
        <v>13</v>
      </c>
      <c r="AC15" t="s">
        <v>9</v>
      </c>
      <c r="AD15" t="str">
        <f t="shared" si="2"/>
        <v>AGN</v>
      </c>
      <c r="AE15" t="str">
        <f t="shared" si="3"/>
        <v>MAT</v>
      </c>
      <c r="AF15">
        <f t="shared" si="4"/>
        <v>4</v>
      </c>
      <c r="AG15">
        <f t="shared" si="5"/>
        <v>0</v>
      </c>
      <c r="AH15" t="str">
        <f t="shared" si="7"/>
        <v/>
      </c>
      <c r="AJ15" s="8"/>
      <c r="AK15" s="9"/>
      <c r="AL15" s="10"/>
      <c r="AN15" s="8"/>
      <c r="AO15" s="9"/>
      <c r="AP15" s="10"/>
      <c r="AS15" s="1"/>
      <c r="AT15" s="3"/>
      <c r="AW15" s="2"/>
      <c r="AX15" s="2"/>
    </row>
    <row r="16" spans="2:52" x14ac:dyDescent="0.25">
      <c r="B16" t="s">
        <v>6</v>
      </c>
      <c r="C16" t="s">
        <v>7</v>
      </c>
      <c r="D16" s="1">
        <v>45940</v>
      </c>
      <c r="E16" s="2">
        <v>0.59375</v>
      </c>
      <c r="F16" s="2">
        <v>0.65625</v>
      </c>
      <c r="G16">
        <v>60</v>
      </c>
      <c r="H16" s="4">
        <f t="shared" si="1"/>
        <v>1.5</v>
      </c>
      <c r="R16" s="15" t="s">
        <v>25</v>
      </c>
      <c r="S16" s="4">
        <v>90</v>
      </c>
      <c r="V16" s="15" t="s">
        <v>15</v>
      </c>
      <c r="W16" s="4">
        <v>16</v>
      </c>
      <c r="X16" t="str">
        <f t="shared" si="0"/>
        <v/>
      </c>
      <c r="AB16" t="s">
        <v>13</v>
      </c>
      <c r="AC16" t="s">
        <v>9</v>
      </c>
      <c r="AD16" t="str">
        <f t="shared" si="2"/>
        <v>AGN</v>
      </c>
      <c r="AE16" t="str">
        <f t="shared" si="3"/>
        <v>MAT</v>
      </c>
      <c r="AF16">
        <f t="shared" si="4"/>
        <v>5</v>
      </c>
      <c r="AG16">
        <f t="shared" si="5"/>
        <v>0</v>
      </c>
      <c r="AH16" t="str">
        <f t="shared" si="7"/>
        <v/>
      </c>
      <c r="AJ16" s="8"/>
      <c r="AK16" s="9"/>
      <c r="AL16" s="10"/>
      <c r="AN16" s="8"/>
      <c r="AO16" s="9"/>
      <c r="AP16" s="10"/>
      <c r="AS16" s="1"/>
      <c r="AT16" s="3"/>
      <c r="AW16" s="2"/>
      <c r="AX16" s="2"/>
    </row>
    <row r="17" spans="2:50" x14ac:dyDescent="0.25">
      <c r="B17" t="s">
        <v>10</v>
      </c>
      <c r="C17" t="s">
        <v>7</v>
      </c>
      <c r="D17" s="1">
        <v>45943</v>
      </c>
      <c r="E17" s="2">
        <v>0.39583333333333331</v>
      </c>
      <c r="F17" s="2">
        <v>0.45833333333333331</v>
      </c>
      <c r="G17">
        <v>60</v>
      </c>
      <c r="H17" s="4">
        <f t="shared" si="1"/>
        <v>1.5</v>
      </c>
      <c r="R17" s="15" t="s">
        <v>20</v>
      </c>
      <c r="S17" s="4">
        <v>80</v>
      </c>
      <c r="V17" s="15" t="s">
        <v>19</v>
      </c>
      <c r="W17" s="4">
        <v>18</v>
      </c>
      <c r="X17" t="str">
        <f t="shared" si="0"/>
        <v/>
      </c>
      <c r="AB17" t="s">
        <v>13</v>
      </c>
      <c r="AC17" t="s">
        <v>9</v>
      </c>
      <c r="AD17" t="str">
        <f t="shared" si="2"/>
        <v>AGN</v>
      </c>
      <c r="AE17" t="str">
        <f t="shared" si="3"/>
        <v>MAT</v>
      </c>
      <c r="AF17">
        <f t="shared" si="4"/>
        <v>6</v>
      </c>
      <c r="AG17">
        <f t="shared" si="5"/>
        <v>6</v>
      </c>
      <c r="AH17" t="str">
        <f t="shared" si="7"/>
        <v>AGNMAT6</v>
      </c>
      <c r="AJ17" s="8"/>
      <c r="AK17" s="9"/>
      <c r="AL17" s="10"/>
      <c r="AN17" s="8"/>
      <c r="AO17" s="9"/>
      <c r="AP17" s="10"/>
      <c r="AS17" s="1"/>
      <c r="AT17" s="3"/>
      <c r="AW17" s="2"/>
      <c r="AX17" s="2"/>
    </row>
    <row r="18" spans="2:50" x14ac:dyDescent="0.25">
      <c r="B18" t="s">
        <v>11</v>
      </c>
      <c r="C18" t="s">
        <v>12</v>
      </c>
      <c r="D18" s="1">
        <v>45943</v>
      </c>
      <c r="E18" s="2">
        <v>0.46875</v>
      </c>
      <c r="F18" s="2">
        <v>0.52083333333333337</v>
      </c>
      <c r="G18">
        <v>40</v>
      </c>
      <c r="H18" s="4">
        <f t="shared" si="1"/>
        <v>1.25</v>
      </c>
      <c r="R18" s="15" t="s">
        <v>21</v>
      </c>
      <c r="S18" s="4">
        <v>60</v>
      </c>
      <c r="V18" s="15" t="s">
        <v>10</v>
      </c>
      <c r="W18" s="4">
        <v>19</v>
      </c>
      <c r="X18" t="str">
        <f t="shared" si="0"/>
        <v/>
      </c>
      <c r="AB18" t="s">
        <v>21</v>
      </c>
      <c r="AC18" t="s">
        <v>7</v>
      </c>
      <c r="AD18" t="str">
        <f t="shared" si="2"/>
        <v>AND</v>
      </c>
      <c r="AE18" t="str">
        <f t="shared" si="3"/>
        <v>INF</v>
      </c>
      <c r="AF18">
        <f t="shared" si="4"/>
        <v>1</v>
      </c>
      <c r="AG18">
        <f t="shared" si="5"/>
        <v>0</v>
      </c>
      <c r="AH18" t="str">
        <f t="shared" si="7"/>
        <v/>
      </c>
      <c r="AJ18" s="8"/>
      <c r="AK18" s="9"/>
      <c r="AL18" s="10"/>
      <c r="AN18" s="11"/>
      <c r="AO18" s="12"/>
      <c r="AP18" s="13"/>
      <c r="AS18" s="1"/>
      <c r="AT18" s="3"/>
      <c r="AW18" s="2"/>
      <c r="AX18" s="2"/>
    </row>
    <row r="19" spans="2:50" x14ac:dyDescent="0.25">
      <c r="B19" t="s">
        <v>8</v>
      </c>
      <c r="C19" t="s">
        <v>9</v>
      </c>
      <c r="D19" s="1">
        <v>45943</v>
      </c>
      <c r="E19" s="2">
        <v>0.53125</v>
      </c>
      <c r="F19" s="2">
        <v>0.61458333333333337</v>
      </c>
      <c r="G19">
        <v>50</v>
      </c>
      <c r="H19" s="4">
        <f t="shared" si="1"/>
        <v>2</v>
      </c>
      <c r="R19" s="15" t="s">
        <v>22</v>
      </c>
      <c r="S19" s="4">
        <v>50</v>
      </c>
      <c r="AB19" t="s">
        <v>24</v>
      </c>
      <c r="AC19" t="s">
        <v>7</v>
      </c>
      <c r="AD19" t="str">
        <f t="shared" si="2"/>
        <v>ANN</v>
      </c>
      <c r="AE19" t="str">
        <f t="shared" si="3"/>
        <v>INF</v>
      </c>
      <c r="AF19">
        <f t="shared" si="4"/>
        <v>1</v>
      </c>
      <c r="AG19">
        <f t="shared" si="5"/>
        <v>0</v>
      </c>
      <c r="AH19" t="str">
        <f t="shared" si="7"/>
        <v/>
      </c>
      <c r="AJ19" s="8"/>
      <c r="AK19" s="9"/>
      <c r="AL19" s="10"/>
      <c r="AS19" s="1"/>
      <c r="AT19" s="3"/>
      <c r="AW19" s="2"/>
      <c r="AX19" s="2"/>
    </row>
    <row r="20" spans="2:50" x14ac:dyDescent="0.25">
      <c r="B20" t="s">
        <v>11</v>
      </c>
      <c r="C20" t="s">
        <v>12</v>
      </c>
      <c r="D20" s="1">
        <v>45943</v>
      </c>
      <c r="E20" s="2">
        <v>0.625</v>
      </c>
      <c r="F20" s="2">
        <v>0.70833333333333337</v>
      </c>
      <c r="G20">
        <v>40</v>
      </c>
      <c r="H20" s="4">
        <f t="shared" si="1"/>
        <v>2</v>
      </c>
      <c r="AB20" t="s">
        <v>24</v>
      </c>
      <c r="AC20" t="s">
        <v>7</v>
      </c>
      <c r="AD20" t="str">
        <f t="shared" si="2"/>
        <v>ANN</v>
      </c>
      <c r="AE20" t="str">
        <f t="shared" si="3"/>
        <v>INF</v>
      </c>
      <c r="AF20">
        <f t="shared" si="4"/>
        <v>2</v>
      </c>
      <c r="AG20">
        <f t="shared" si="5"/>
        <v>0</v>
      </c>
      <c r="AH20" t="str">
        <f t="shared" si="7"/>
        <v/>
      </c>
      <c r="AJ20" s="11"/>
      <c r="AK20" s="12"/>
      <c r="AL20" s="13"/>
      <c r="AS20" s="1"/>
      <c r="AT20" s="3"/>
      <c r="AW20" s="2"/>
      <c r="AX20" s="2"/>
    </row>
    <row r="21" spans="2:50" x14ac:dyDescent="0.25">
      <c r="B21" t="s">
        <v>16</v>
      </c>
      <c r="C21" t="s">
        <v>7</v>
      </c>
      <c r="D21" s="1">
        <v>45943</v>
      </c>
      <c r="E21" s="2">
        <v>0.70833333333333337</v>
      </c>
      <c r="F21" s="2">
        <v>0.76041666666666663</v>
      </c>
      <c r="G21">
        <v>60</v>
      </c>
      <c r="H21" s="4">
        <f t="shared" si="1"/>
        <v>1.25</v>
      </c>
      <c r="AB21" t="s">
        <v>24</v>
      </c>
      <c r="AC21" t="s">
        <v>7</v>
      </c>
      <c r="AD21" t="str">
        <f t="shared" si="2"/>
        <v>ANN</v>
      </c>
      <c r="AE21" t="str">
        <f t="shared" si="3"/>
        <v>INF</v>
      </c>
      <c r="AF21">
        <f t="shared" si="4"/>
        <v>3</v>
      </c>
      <c r="AG21">
        <f t="shared" si="5"/>
        <v>0</v>
      </c>
      <c r="AH21" t="str">
        <f t="shared" si="7"/>
        <v/>
      </c>
      <c r="AS21" s="1"/>
      <c r="AT21" s="3"/>
      <c r="AW21" s="2"/>
      <c r="AX21" s="2"/>
    </row>
    <row r="22" spans="2:50" x14ac:dyDescent="0.25">
      <c r="B22" t="s">
        <v>17</v>
      </c>
      <c r="C22" t="s">
        <v>9</v>
      </c>
      <c r="D22" s="1">
        <v>45944</v>
      </c>
      <c r="E22" s="2">
        <v>0.375</v>
      </c>
      <c r="F22" s="2">
        <v>0.42708333333333331</v>
      </c>
      <c r="G22">
        <v>50</v>
      </c>
      <c r="H22" s="4">
        <f t="shared" si="1"/>
        <v>1.25</v>
      </c>
      <c r="AB22" t="s">
        <v>24</v>
      </c>
      <c r="AC22" t="s">
        <v>7</v>
      </c>
      <c r="AD22" t="str">
        <f t="shared" si="2"/>
        <v>ANN</v>
      </c>
      <c r="AE22" t="str">
        <f t="shared" si="3"/>
        <v>INF</v>
      </c>
      <c r="AF22">
        <f t="shared" si="4"/>
        <v>4</v>
      </c>
      <c r="AG22">
        <f t="shared" si="5"/>
        <v>0</v>
      </c>
      <c r="AH22" t="str">
        <f t="shared" si="7"/>
        <v/>
      </c>
      <c r="AS22" s="1"/>
      <c r="AT22" s="3"/>
      <c r="AW22" s="2"/>
      <c r="AX22" s="2"/>
    </row>
    <row r="23" spans="2:50" x14ac:dyDescent="0.25">
      <c r="B23" t="s">
        <v>18</v>
      </c>
      <c r="C23" t="s">
        <v>12</v>
      </c>
      <c r="D23" s="1">
        <v>45944</v>
      </c>
      <c r="E23" s="2">
        <v>0.4375</v>
      </c>
      <c r="F23" s="2">
        <v>0.47916666666666669</v>
      </c>
      <c r="G23">
        <v>40</v>
      </c>
      <c r="H23" s="4">
        <f t="shared" si="1"/>
        <v>1</v>
      </c>
      <c r="AB23" t="s">
        <v>24</v>
      </c>
      <c r="AC23" t="s">
        <v>7</v>
      </c>
      <c r="AD23" t="str">
        <f t="shared" si="2"/>
        <v>ANN</v>
      </c>
      <c r="AE23" t="str">
        <f t="shared" si="3"/>
        <v>INF</v>
      </c>
      <c r="AF23">
        <f t="shared" si="4"/>
        <v>5</v>
      </c>
      <c r="AG23">
        <f t="shared" si="5"/>
        <v>0</v>
      </c>
      <c r="AH23" t="str">
        <f t="shared" si="7"/>
        <v/>
      </c>
      <c r="AS23" s="1"/>
      <c r="AT23" s="3"/>
      <c r="AW23" s="2"/>
      <c r="AX23" s="2"/>
    </row>
    <row r="24" spans="2:50" x14ac:dyDescent="0.25">
      <c r="B24" t="s">
        <v>18</v>
      </c>
      <c r="C24" t="s">
        <v>12</v>
      </c>
      <c r="D24" s="1">
        <v>45944</v>
      </c>
      <c r="E24" s="2">
        <v>0.47916666666666669</v>
      </c>
      <c r="F24" s="2">
        <v>0.53125</v>
      </c>
      <c r="G24">
        <v>40</v>
      </c>
      <c r="H24" s="4">
        <f t="shared" si="1"/>
        <v>1.25</v>
      </c>
      <c r="AB24" t="s">
        <v>24</v>
      </c>
      <c r="AC24" t="s">
        <v>7</v>
      </c>
      <c r="AD24" t="str">
        <f t="shared" si="2"/>
        <v>ANN</v>
      </c>
      <c r="AE24" t="str">
        <f t="shared" si="3"/>
        <v>INF</v>
      </c>
      <c r="AF24">
        <f t="shared" si="4"/>
        <v>6</v>
      </c>
      <c r="AG24">
        <f t="shared" si="5"/>
        <v>0</v>
      </c>
      <c r="AH24" t="str">
        <f t="shared" si="7"/>
        <v/>
      </c>
      <c r="AS24" s="1"/>
      <c r="AT24" s="3"/>
      <c r="AW24" s="2"/>
      <c r="AX24" s="2"/>
    </row>
    <row r="25" spans="2:50" x14ac:dyDescent="0.25">
      <c r="B25" t="s">
        <v>8</v>
      </c>
      <c r="C25" t="s">
        <v>9</v>
      </c>
      <c r="D25" s="1">
        <v>45944</v>
      </c>
      <c r="E25" s="2">
        <v>0.53125</v>
      </c>
      <c r="F25" s="2">
        <v>0.59375</v>
      </c>
      <c r="G25">
        <v>50</v>
      </c>
      <c r="H25" s="4">
        <f t="shared" si="1"/>
        <v>1.5</v>
      </c>
      <c r="AB25" t="s">
        <v>24</v>
      </c>
      <c r="AC25" t="s">
        <v>7</v>
      </c>
      <c r="AD25" t="str">
        <f t="shared" si="2"/>
        <v>ANN</v>
      </c>
      <c r="AE25" t="str">
        <f t="shared" si="3"/>
        <v>INF</v>
      </c>
      <c r="AF25">
        <f t="shared" si="4"/>
        <v>7</v>
      </c>
      <c r="AG25">
        <f t="shared" si="5"/>
        <v>0</v>
      </c>
      <c r="AH25" t="str">
        <f t="shared" si="7"/>
        <v/>
      </c>
      <c r="AS25" s="1"/>
      <c r="AT25" s="3"/>
      <c r="AW25" s="2"/>
      <c r="AX25" s="2"/>
    </row>
    <row r="26" spans="2:50" x14ac:dyDescent="0.25">
      <c r="B26" t="s">
        <v>19</v>
      </c>
      <c r="C26" t="s">
        <v>9</v>
      </c>
      <c r="D26" s="1">
        <v>45944</v>
      </c>
      <c r="E26" s="2">
        <v>0.60416666666666663</v>
      </c>
      <c r="F26" s="2">
        <v>0.64583333333333337</v>
      </c>
      <c r="G26">
        <v>50</v>
      </c>
      <c r="H26" s="4">
        <f t="shared" si="1"/>
        <v>1</v>
      </c>
      <c r="AB26" t="s">
        <v>24</v>
      </c>
      <c r="AC26" t="s">
        <v>7</v>
      </c>
      <c r="AD26" t="str">
        <f t="shared" si="2"/>
        <v>ANN</v>
      </c>
      <c r="AE26" t="str">
        <f t="shared" si="3"/>
        <v>INF</v>
      </c>
      <c r="AF26">
        <f t="shared" si="4"/>
        <v>8</v>
      </c>
      <c r="AG26">
        <f t="shared" si="5"/>
        <v>0</v>
      </c>
      <c r="AH26" t="str">
        <f t="shared" si="7"/>
        <v/>
      </c>
      <c r="AS26" s="1"/>
      <c r="AT26" s="3"/>
      <c r="AW26" s="2"/>
      <c r="AX26" s="2"/>
    </row>
    <row r="27" spans="2:50" x14ac:dyDescent="0.25">
      <c r="B27" t="s">
        <v>17</v>
      </c>
      <c r="C27" t="s">
        <v>9</v>
      </c>
      <c r="D27" s="1">
        <v>45945</v>
      </c>
      <c r="E27" s="2">
        <v>0.375</v>
      </c>
      <c r="F27" s="2">
        <v>0.42708333333333331</v>
      </c>
      <c r="G27">
        <v>50</v>
      </c>
      <c r="H27" s="4">
        <f t="shared" si="1"/>
        <v>1.25</v>
      </c>
      <c r="AB27" t="s">
        <v>24</v>
      </c>
      <c r="AC27" t="s">
        <v>7</v>
      </c>
      <c r="AD27" t="str">
        <f t="shared" si="2"/>
        <v>ANN</v>
      </c>
      <c r="AE27" t="str">
        <f t="shared" si="3"/>
        <v>INF</v>
      </c>
      <c r="AF27">
        <f t="shared" si="4"/>
        <v>9</v>
      </c>
      <c r="AG27">
        <f t="shared" si="5"/>
        <v>0</v>
      </c>
      <c r="AH27" t="str">
        <f t="shared" si="7"/>
        <v/>
      </c>
      <c r="AS27" s="1"/>
      <c r="AT27" s="3"/>
      <c r="AW27" s="2"/>
      <c r="AX27" s="2"/>
    </row>
    <row r="28" spans="2:50" x14ac:dyDescent="0.25">
      <c r="B28" t="s">
        <v>14</v>
      </c>
      <c r="C28" t="s">
        <v>7</v>
      </c>
      <c r="D28" s="1">
        <v>45945</v>
      </c>
      <c r="E28" s="2">
        <v>0.42708333333333331</v>
      </c>
      <c r="F28" s="2">
        <v>0.47916666666666669</v>
      </c>
      <c r="G28">
        <v>60</v>
      </c>
      <c r="H28" s="4">
        <f t="shared" si="1"/>
        <v>1.25</v>
      </c>
      <c r="AB28" t="s">
        <v>24</v>
      </c>
      <c r="AC28" t="s">
        <v>7</v>
      </c>
      <c r="AD28" t="str">
        <f t="shared" si="2"/>
        <v>ANN</v>
      </c>
      <c r="AE28" t="str">
        <f t="shared" si="3"/>
        <v>INF</v>
      </c>
      <c r="AF28">
        <f t="shared" si="4"/>
        <v>10</v>
      </c>
      <c r="AG28">
        <f t="shared" si="5"/>
        <v>10</v>
      </c>
      <c r="AH28" t="str">
        <f t="shared" si="7"/>
        <v>ANNINF10</v>
      </c>
      <c r="AS28" s="1"/>
      <c r="AT28" s="3"/>
      <c r="AW28" s="2"/>
      <c r="AX28" s="2"/>
    </row>
    <row r="29" spans="2:50" x14ac:dyDescent="0.25">
      <c r="B29" t="s">
        <v>15</v>
      </c>
      <c r="C29" t="s">
        <v>7</v>
      </c>
      <c r="D29" s="1">
        <v>45945</v>
      </c>
      <c r="E29" s="2">
        <v>0.51041666666666663</v>
      </c>
      <c r="F29" s="2">
        <v>0.58333333333333337</v>
      </c>
      <c r="G29">
        <v>60</v>
      </c>
      <c r="H29" s="4">
        <f t="shared" si="1"/>
        <v>1.75</v>
      </c>
      <c r="AB29" t="s">
        <v>6</v>
      </c>
      <c r="AC29" t="s">
        <v>7</v>
      </c>
      <c r="AD29" t="str">
        <f t="shared" si="2"/>
        <v>BAR</v>
      </c>
      <c r="AE29" t="str">
        <f t="shared" si="3"/>
        <v>INF</v>
      </c>
      <c r="AF29">
        <f t="shared" si="4"/>
        <v>1</v>
      </c>
      <c r="AG29">
        <f t="shared" si="5"/>
        <v>0</v>
      </c>
      <c r="AH29" t="str">
        <f t="shared" si="7"/>
        <v/>
      </c>
      <c r="AS29" s="1"/>
      <c r="AT29" s="3"/>
      <c r="AW29" s="2"/>
      <c r="AX29" s="2"/>
    </row>
    <row r="30" spans="2:50" x14ac:dyDescent="0.25">
      <c r="B30" t="s">
        <v>8</v>
      </c>
      <c r="C30" t="s">
        <v>9</v>
      </c>
      <c r="D30" s="1">
        <v>45950</v>
      </c>
      <c r="E30" s="2">
        <v>0.375</v>
      </c>
      <c r="F30" s="2">
        <v>0.4375</v>
      </c>
      <c r="G30">
        <v>50</v>
      </c>
      <c r="H30" s="4">
        <f t="shared" si="1"/>
        <v>1.5</v>
      </c>
      <c r="AB30" t="s">
        <v>6</v>
      </c>
      <c r="AC30" t="s">
        <v>7</v>
      </c>
      <c r="AD30" t="str">
        <f t="shared" si="2"/>
        <v>BAR</v>
      </c>
      <c r="AE30" t="str">
        <f t="shared" si="3"/>
        <v>INF</v>
      </c>
      <c r="AF30">
        <f t="shared" si="4"/>
        <v>2</v>
      </c>
      <c r="AG30">
        <f t="shared" si="5"/>
        <v>0</v>
      </c>
      <c r="AH30" t="str">
        <f t="shared" si="7"/>
        <v/>
      </c>
      <c r="AS30" s="1"/>
      <c r="AT30" s="3"/>
      <c r="AW30" s="2"/>
      <c r="AX30" s="2"/>
    </row>
    <row r="31" spans="2:50" x14ac:dyDescent="0.25">
      <c r="B31" t="s">
        <v>19</v>
      </c>
      <c r="C31" t="s">
        <v>9</v>
      </c>
      <c r="D31" s="1">
        <v>45950</v>
      </c>
      <c r="E31" s="2">
        <v>0.45833333333333331</v>
      </c>
      <c r="F31" s="2">
        <v>0.54166666666666663</v>
      </c>
      <c r="G31">
        <v>50</v>
      </c>
      <c r="H31" s="4">
        <f t="shared" si="1"/>
        <v>2</v>
      </c>
      <c r="AB31" t="s">
        <v>6</v>
      </c>
      <c r="AC31" t="s">
        <v>7</v>
      </c>
      <c r="AD31" t="str">
        <f t="shared" si="2"/>
        <v>BAR</v>
      </c>
      <c r="AE31" t="str">
        <f t="shared" si="3"/>
        <v>INF</v>
      </c>
      <c r="AF31">
        <f t="shared" si="4"/>
        <v>3</v>
      </c>
      <c r="AG31">
        <f t="shared" si="5"/>
        <v>0</v>
      </c>
      <c r="AH31" t="str">
        <f t="shared" si="7"/>
        <v/>
      </c>
      <c r="AS31" s="1"/>
      <c r="AT31" s="3"/>
      <c r="AW31" s="2"/>
      <c r="AX31" s="2"/>
    </row>
    <row r="32" spans="2:50" x14ac:dyDescent="0.25">
      <c r="B32" t="s">
        <v>16</v>
      </c>
      <c r="C32" t="s">
        <v>7</v>
      </c>
      <c r="D32" s="1">
        <v>45950</v>
      </c>
      <c r="E32" s="2">
        <v>0.58333333333333337</v>
      </c>
      <c r="F32" s="2">
        <v>0.625</v>
      </c>
      <c r="G32">
        <v>60</v>
      </c>
      <c r="H32" s="4">
        <f t="shared" si="1"/>
        <v>1</v>
      </c>
      <c r="AB32" t="s">
        <v>6</v>
      </c>
      <c r="AC32" t="s">
        <v>7</v>
      </c>
      <c r="AD32" t="str">
        <f t="shared" si="2"/>
        <v>BAR</v>
      </c>
      <c r="AE32" t="str">
        <f t="shared" si="3"/>
        <v>INF</v>
      </c>
      <c r="AF32">
        <f t="shared" si="4"/>
        <v>4</v>
      </c>
      <c r="AG32">
        <f t="shared" si="5"/>
        <v>0</v>
      </c>
      <c r="AH32" t="str">
        <f t="shared" si="7"/>
        <v/>
      </c>
      <c r="AS32" s="1"/>
      <c r="AT32" s="3"/>
      <c r="AW32" s="2"/>
      <c r="AX32" s="2"/>
    </row>
    <row r="33" spans="2:50" x14ac:dyDescent="0.25">
      <c r="B33" t="s">
        <v>11</v>
      </c>
      <c r="C33" t="s">
        <v>12</v>
      </c>
      <c r="D33" s="1">
        <v>45950</v>
      </c>
      <c r="E33" s="2">
        <v>0.63541666666666663</v>
      </c>
      <c r="F33" s="2">
        <v>0.69791666666666663</v>
      </c>
      <c r="G33">
        <v>40</v>
      </c>
      <c r="H33" s="4">
        <f t="shared" si="1"/>
        <v>1.5</v>
      </c>
      <c r="AB33" t="s">
        <v>6</v>
      </c>
      <c r="AC33" t="s">
        <v>7</v>
      </c>
      <c r="AD33" t="str">
        <f t="shared" si="2"/>
        <v>BAR</v>
      </c>
      <c r="AE33" t="str">
        <f t="shared" si="3"/>
        <v>INF</v>
      </c>
      <c r="AF33">
        <f t="shared" si="4"/>
        <v>5</v>
      </c>
      <c r="AG33">
        <f t="shared" si="5"/>
        <v>0</v>
      </c>
      <c r="AH33" t="str">
        <f t="shared" si="7"/>
        <v/>
      </c>
      <c r="AS33" s="1"/>
      <c r="AT33" s="3"/>
      <c r="AW33" s="2"/>
      <c r="AX33" s="2"/>
    </row>
    <row r="34" spans="2:50" x14ac:dyDescent="0.25">
      <c r="B34" t="s">
        <v>10</v>
      </c>
      <c r="C34" t="s">
        <v>9</v>
      </c>
      <c r="D34" s="1">
        <v>45951</v>
      </c>
      <c r="E34" s="2">
        <v>0.375</v>
      </c>
      <c r="F34" s="2">
        <v>0.45833333333333331</v>
      </c>
      <c r="G34">
        <v>50</v>
      </c>
      <c r="H34" s="4">
        <f t="shared" si="1"/>
        <v>2</v>
      </c>
      <c r="AB34" t="s">
        <v>6</v>
      </c>
      <c r="AC34" t="s">
        <v>7</v>
      </c>
      <c r="AD34" t="str">
        <f t="shared" si="2"/>
        <v>BAR</v>
      </c>
      <c r="AE34" t="str">
        <f t="shared" si="3"/>
        <v>INF</v>
      </c>
      <c r="AF34">
        <f t="shared" si="4"/>
        <v>6</v>
      </c>
      <c r="AG34">
        <f t="shared" si="5"/>
        <v>0</v>
      </c>
      <c r="AH34" t="str">
        <f t="shared" si="7"/>
        <v/>
      </c>
      <c r="AS34" s="1"/>
      <c r="AT34" s="3"/>
      <c r="AW34" s="2"/>
      <c r="AX34" s="2"/>
    </row>
    <row r="35" spans="2:50" x14ac:dyDescent="0.25">
      <c r="B35" t="s">
        <v>10</v>
      </c>
      <c r="C35" t="s">
        <v>7</v>
      </c>
      <c r="D35" s="1">
        <v>45951</v>
      </c>
      <c r="E35" s="2">
        <v>0.47916666666666669</v>
      </c>
      <c r="F35" s="2">
        <v>0.55208333333333337</v>
      </c>
      <c r="G35">
        <v>60</v>
      </c>
      <c r="H35" s="4">
        <f t="shared" si="1"/>
        <v>1.75</v>
      </c>
      <c r="AB35" t="s">
        <v>6</v>
      </c>
      <c r="AC35" t="s">
        <v>7</v>
      </c>
      <c r="AD35" t="str">
        <f t="shared" si="2"/>
        <v>BAR</v>
      </c>
      <c r="AE35" t="str">
        <f t="shared" si="3"/>
        <v>INF</v>
      </c>
      <c r="AF35">
        <f t="shared" si="4"/>
        <v>7</v>
      </c>
      <c r="AG35">
        <f t="shared" si="5"/>
        <v>0</v>
      </c>
      <c r="AH35" t="str">
        <f t="shared" si="7"/>
        <v/>
      </c>
      <c r="AS35" s="1"/>
      <c r="AT35" s="3"/>
      <c r="AW35" s="2"/>
      <c r="AX35" s="2"/>
    </row>
    <row r="36" spans="2:50" x14ac:dyDescent="0.25">
      <c r="B36" t="s">
        <v>19</v>
      </c>
      <c r="C36" t="s">
        <v>9</v>
      </c>
      <c r="D36" s="1">
        <v>45952</v>
      </c>
      <c r="E36" s="2">
        <v>0.375</v>
      </c>
      <c r="F36" s="2">
        <v>0.42708333333333331</v>
      </c>
      <c r="G36">
        <v>50</v>
      </c>
      <c r="H36" s="4">
        <f t="shared" si="1"/>
        <v>1.25</v>
      </c>
      <c r="AB36" t="s">
        <v>6</v>
      </c>
      <c r="AC36" t="s">
        <v>7</v>
      </c>
      <c r="AD36" t="str">
        <f t="shared" si="2"/>
        <v>BAR</v>
      </c>
      <c r="AE36" t="str">
        <f t="shared" si="3"/>
        <v>INF</v>
      </c>
      <c r="AF36">
        <f t="shared" si="4"/>
        <v>8</v>
      </c>
      <c r="AG36">
        <f t="shared" si="5"/>
        <v>0</v>
      </c>
      <c r="AH36" t="str">
        <f t="shared" si="7"/>
        <v/>
      </c>
      <c r="AS36" s="1"/>
      <c r="AT36" s="3"/>
      <c r="AW36" s="2"/>
      <c r="AX36" s="2"/>
    </row>
    <row r="37" spans="2:50" x14ac:dyDescent="0.25">
      <c r="B37" t="s">
        <v>13</v>
      </c>
      <c r="C37" t="s">
        <v>7</v>
      </c>
      <c r="D37" s="1">
        <v>45952</v>
      </c>
      <c r="E37" s="2">
        <v>0.44791666666666669</v>
      </c>
      <c r="F37" s="2">
        <v>0.48958333333333331</v>
      </c>
      <c r="G37">
        <v>60</v>
      </c>
      <c r="H37" s="4">
        <f t="shared" si="1"/>
        <v>1</v>
      </c>
      <c r="AB37" t="s">
        <v>6</v>
      </c>
      <c r="AC37" t="s">
        <v>7</v>
      </c>
      <c r="AD37" t="str">
        <f t="shared" si="2"/>
        <v>BAR</v>
      </c>
      <c r="AE37" t="str">
        <f t="shared" si="3"/>
        <v>INF</v>
      </c>
      <c r="AF37">
        <f t="shared" si="4"/>
        <v>9</v>
      </c>
      <c r="AG37">
        <f t="shared" si="5"/>
        <v>0</v>
      </c>
      <c r="AH37" t="str">
        <f t="shared" si="7"/>
        <v/>
      </c>
      <c r="AS37" s="1"/>
      <c r="AT37" s="3"/>
      <c r="AW37" s="2"/>
      <c r="AX37" s="2"/>
    </row>
    <row r="38" spans="2:50" x14ac:dyDescent="0.25">
      <c r="B38" t="s">
        <v>19</v>
      </c>
      <c r="C38" t="s">
        <v>12</v>
      </c>
      <c r="D38" s="1">
        <v>45953</v>
      </c>
      <c r="E38" s="2">
        <v>0.375</v>
      </c>
      <c r="F38" s="2">
        <v>0.41666666666666669</v>
      </c>
      <c r="G38">
        <v>40</v>
      </c>
      <c r="H38" s="4">
        <f t="shared" si="1"/>
        <v>1</v>
      </c>
      <c r="AB38" t="s">
        <v>6</v>
      </c>
      <c r="AC38" t="s">
        <v>7</v>
      </c>
      <c r="AD38" t="str">
        <f t="shared" si="2"/>
        <v>BAR</v>
      </c>
      <c r="AE38" t="str">
        <f t="shared" si="3"/>
        <v>INF</v>
      </c>
      <c r="AF38">
        <f t="shared" si="4"/>
        <v>10</v>
      </c>
      <c r="AG38">
        <f t="shared" si="5"/>
        <v>0</v>
      </c>
      <c r="AH38" t="str">
        <f t="shared" si="7"/>
        <v/>
      </c>
      <c r="AS38" s="1"/>
      <c r="AT38" s="3"/>
      <c r="AW38" s="2"/>
      <c r="AX38" s="2"/>
    </row>
    <row r="39" spans="2:50" x14ac:dyDescent="0.25">
      <c r="B39" t="s">
        <v>6</v>
      </c>
      <c r="C39" t="s">
        <v>7</v>
      </c>
      <c r="D39" s="1">
        <v>45954</v>
      </c>
      <c r="E39" s="2">
        <v>0.375</v>
      </c>
      <c r="F39" s="2">
        <v>0.41666666666666669</v>
      </c>
      <c r="G39">
        <v>60</v>
      </c>
      <c r="H39" s="4">
        <f t="shared" si="1"/>
        <v>1</v>
      </c>
      <c r="AB39" t="s">
        <v>6</v>
      </c>
      <c r="AC39" t="s">
        <v>7</v>
      </c>
      <c r="AD39" t="str">
        <f t="shared" si="2"/>
        <v>BAR</v>
      </c>
      <c r="AE39" t="str">
        <f t="shared" si="3"/>
        <v>INF</v>
      </c>
      <c r="AF39">
        <f t="shared" si="4"/>
        <v>11</v>
      </c>
      <c r="AG39">
        <f t="shared" si="5"/>
        <v>0</v>
      </c>
      <c r="AH39" t="str">
        <f t="shared" si="7"/>
        <v/>
      </c>
      <c r="AS39" s="1"/>
      <c r="AT39" s="3"/>
      <c r="AW39" s="2"/>
      <c r="AX39" s="2"/>
    </row>
    <row r="40" spans="2:50" x14ac:dyDescent="0.25">
      <c r="B40" t="s">
        <v>18</v>
      </c>
      <c r="C40" t="s">
        <v>12</v>
      </c>
      <c r="D40" s="1">
        <v>45954</v>
      </c>
      <c r="E40" s="2">
        <v>0.4375</v>
      </c>
      <c r="F40" s="2">
        <v>0.47916666666666669</v>
      </c>
      <c r="G40">
        <v>40</v>
      </c>
      <c r="H40" s="4">
        <f t="shared" si="1"/>
        <v>1</v>
      </c>
      <c r="AB40" t="s">
        <v>6</v>
      </c>
      <c r="AC40" t="s">
        <v>7</v>
      </c>
      <c r="AD40" t="str">
        <f t="shared" si="2"/>
        <v>BAR</v>
      </c>
      <c r="AE40" t="str">
        <f t="shared" si="3"/>
        <v>INF</v>
      </c>
      <c r="AF40">
        <f t="shared" si="4"/>
        <v>12</v>
      </c>
      <c r="AG40">
        <f t="shared" si="5"/>
        <v>0</v>
      </c>
      <c r="AH40" t="str">
        <f t="shared" si="7"/>
        <v/>
      </c>
      <c r="AS40" s="1"/>
      <c r="AT40" s="3"/>
      <c r="AW40" s="2"/>
      <c r="AX40" s="2"/>
    </row>
    <row r="41" spans="2:50" x14ac:dyDescent="0.25">
      <c r="B41" t="s">
        <v>15</v>
      </c>
      <c r="C41" t="s">
        <v>7</v>
      </c>
      <c r="D41" s="1">
        <v>45961</v>
      </c>
      <c r="E41" s="2">
        <v>0.375</v>
      </c>
      <c r="F41" s="2">
        <v>0.44791666666666669</v>
      </c>
      <c r="G41">
        <v>60</v>
      </c>
      <c r="H41" s="4">
        <f t="shared" si="1"/>
        <v>1.75</v>
      </c>
      <c r="AB41" t="s">
        <v>6</v>
      </c>
      <c r="AC41" t="s">
        <v>7</v>
      </c>
      <c r="AD41" t="str">
        <f t="shared" si="2"/>
        <v>BAR</v>
      </c>
      <c r="AE41" t="str">
        <f t="shared" si="3"/>
        <v>INF</v>
      </c>
      <c r="AF41">
        <f t="shared" si="4"/>
        <v>13</v>
      </c>
      <c r="AG41">
        <f t="shared" si="5"/>
        <v>0</v>
      </c>
      <c r="AH41" t="str">
        <f t="shared" si="7"/>
        <v/>
      </c>
      <c r="AS41" s="1"/>
      <c r="AT41" s="3"/>
      <c r="AW41" s="2"/>
      <c r="AX41" s="2"/>
    </row>
    <row r="42" spans="2:50" x14ac:dyDescent="0.25">
      <c r="B42" t="s">
        <v>14</v>
      </c>
      <c r="C42" t="s">
        <v>7</v>
      </c>
      <c r="D42" s="1">
        <v>45961</v>
      </c>
      <c r="E42" s="2">
        <v>0.44791666666666669</v>
      </c>
      <c r="F42" s="2">
        <v>0.51041666666666663</v>
      </c>
      <c r="G42">
        <v>60</v>
      </c>
      <c r="H42" s="4">
        <f t="shared" si="1"/>
        <v>1.5</v>
      </c>
      <c r="AB42" t="s">
        <v>6</v>
      </c>
      <c r="AC42" t="s">
        <v>7</v>
      </c>
      <c r="AD42" t="str">
        <f t="shared" si="2"/>
        <v>BAR</v>
      </c>
      <c r="AE42" t="str">
        <f t="shared" si="3"/>
        <v>INF</v>
      </c>
      <c r="AF42">
        <f t="shared" si="4"/>
        <v>14</v>
      </c>
      <c r="AG42">
        <f t="shared" si="5"/>
        <v>0</v>
      </c>
      <c r="AH42" t="str">
        <f t="shared" si="7"/>
        <v/>
      </c>
      <c r="AS42" s="1"/>
      <c r="AT42" s="3"/>
      <c r="AW42" s="2"/>
      <c r="AX42" s="2"/>
    </row>
    <row r="43" spans="2:50" x14ac:dyDescent="0.25">
      <c r="B43" t="s">
        <v>18</v>
      </c>
      <c r="C43" t="s">
        <v>12</v>
      </c>
      <c r="D43" s="1">
        <v>45961</v>
      </c>
      <c r="E43" s="2">
        <v>0.53125</v>
      </c>
      <c r="F43" s="2">
        <v>0.60416666666666663</v>
      </c>
      <c r="G43">
        <v>40</v>
      </c>
      <c r="H43" s="4">
        <f t="shared" si="1"/>
        <v>1.75</v>
      </c>
      <c r="AB43" t="s">
        <v>6</v>
      </c>
      <c r="AC43" t="s">
        <v>7</v>
      </c>
      <c r="AD43" t="str">
        <f t="shared" si="2"/>
        <v>BAR</v>
      </c>
      <c r="AE43" t="str">
        <f t="shared" si="3"/>
        <v>INF</v>
      </c>
      <c r="AF43">
        <f t="shared" si="4"/>
        <v>15</v>
      </c>
      <c r="AG43">
        <f t="shared" si="5"/>
        <v>0</v>
      </c>
      <c r="AH43" t="str">
        <f t="shared" si="7"/>
        <v/>
      </c>
      <c r="AS43" s="1"/>
      <c r="AT43" s="3"/>
      <c r="AW43" s="2"/>
      <c r="AX43" s="2"/>
    </row>
    <row r="44" spans="2:50" x14ac:dyDescent="0.25">
      <c r="B44" t="s">
        <v>6</v>
      </c>
      <c r="C44" t="s">
        <v>7</v>
      </c>
      <c r="D44" s="1">
        <v>45961</v>
      </c>
      <c r="E44" s="2">
        <v>0.60416666666666663</v>
      </c>
      <c r="F44" s="2">
        <v>0.67708333333333337</v>
      </c>
      <c r="G44">
        <v>60</v>
      </c>
      <c r="H44" s="4">
        <f t="shared" si="1"/>
        <v>1.75</v>
      </c>
      <c r="AB44" t="s">
        <v>6</v>
      </c>
      <c r="AC44" t="s">
        <v>7</v>
      </c>
      <c r="AD44" t="str">
        <f t="shared" si="2"/>
        <v>BAR</v>
      </c>
      <c r="AE44" t="str">
        <f t="shared" si="3"/>
        <v>INF</v>
      </c>
      <c r="AF44">
        <f t="shared" si="4"/>
        <v>16</v>
      </c>
      <c r="AG44">
        <f t="shared" si="5"/>
        <v>0</v>
      </c>
      <c r="AH44" t="str">
        <f t="shared" si="7"/>
        <v/>
      </c>
      <c r="AS44" s="1"/>
      <c r="AT44" s="3"/>
      <c r="AW44" s="2"/>
      <c r="AX44" s="2"/>
    </row>
    <row r="45" spans="2:50" x14ac:dyDescent="0.25">
      <c r="B45" t="s">
        <v>10</v>
      </c>
      <c r="C45" t="s">
        <v>7</v>
      </c>
      <c r="D45" s="1">
        <v>45964</v>
      </c>
      <c r="E45" s="2">
        <v>0.375</v>
      </c>
      <c r="F45" s="2">
        <v>0.4375</v>
      </c>
      <c r="G45">
        <v>60</v>
      </c>
      <c r="H45" s="4">
        <f t="shared" si="1"/>
        <v>1.5</v>
      </c>
      <c r="AB45" t="s">
        <v>6</v>
      </c>
      <c r="AC45" t="s">
        <v>7</v>
      </c>
      <c r="AD45" t="str">
        <f t="shared" si="2"/>
        <v>BAR</v>
      </c>
      <c r="AE45" t="str">
        <f t="shared" si="3"/>
        <v>INF</v>
      </c>
      <c r="AF45">
        <f t="shared" si="4"/>
        <v>17</v>
      </c>
      <c r="AG45">
        <f t="shared" si="5"/>
        <v>0</v>
      </c>
      <c r="AH45" t="str">
        <f t="shared" si="7"/>
        <v/>
      </c>
      <c r="AS45" s="1"/>
      <c r="AT45" s="3"/>
      <c r="AW45" s="2"/>
      <c r="AX45" s="2"/>
    </row>
    <row r="46" spans="2:50" x14ac:dyDescent="0.25">
      <c r="B46" t="s">
        <v>8</v>
      </c>
      <c r="C46" t="s">
        <v>9</v>
      </c>
      <c r="D46" s="1">
        <v>45966</v>
      </c>
      <c r="E46" s="2">
        <v>0.375</v>
      </c>
      <c r="F46" s="2">
        <v>0.41666666666666669</v>
      </c>
      <c r="G46">
        <v>50</v>
      </c>
      <c r="H46" s="4">
        <f t="shared" si="1"/>
        <v>1</v>
      </c>
      <c r="AB46" t="s">
        <v>6</v>
      </c>
      <c r="AC46" t="s">
        <v>7</v>
      </c>
      <c r="AD46" t="str">
        <f t="shared" si="2"/>
        <v>BAR</v>
      </c>
      <c r="AE46" t="str">
        <f t="shared" si="3"/>
        <v>INF</v>
      </c>
      <c r="AF46">
        <f t="shared" si="4"/>
        <v>18</v>
      </c>
      <c r="AG46">
        <f t="shared" si="5"/>
        <v>0</v>
      </c>
      <c r="AH46" t="str">
        <f t="shared" si="7"/>
        <v/>
      </c>
      <c r="AS46" s="1"/>
      <c r="AT46" s="3"/>
      <c r="AW46" s="2"/>
      <c r="AX46" s="2"/>
    </row>
    <row r="47" spans="2:50" x14ac:dyDescent="0.25">
      <c r="B47" t="s">
        <v>8</v>
      </c>
      <c r="C47" t="s">
        <v>9</v>
      </c>
      <c r="D47" s="1">
        <v>45966</v>
      </c>
      <c r="E47" s="2">
        <v>0.41666666666666669</v>
      </c>
      <c r="F47" s="2">
        <v>0.5</v>
      </c>
      <c r="G47">
        <v>50</v>
      </c>
      <c r="H47" s="4">
        <f t="shared" si="1"/>
        <v>2</v>
      </c>
      <c r="AB47" t="s">
        <v>6</v>
      </c>
      <c r="AC47" t="s">
        <v>7</v>
      </c>
      <c r="AD47" t="str">
        <f t="shared" si="2"/>
        <v>BAR</v>
      </c>
      <c r="AE47" t="str">
        <f t="shared" si="3"/>
        <v>INF</v>
      </c>
      <c r="AF47">
        <f t="shared" si="4"/>
        <v>19</v>
      </c>
      <c r="AG47">
        <f t="shared" si="5"/>
        <v>0</v>
      </c>
      <c r="AH47" t="str">
        <f t="shared" si="7"/>
        <v/>
      </c>
      <c r="AS47" s="1"/>
      <c r="AT47" s="3"/>
      <c r="AW47" s="2"/>
      <c r="AX47" s="2"/>
    </row>
    <row r="48" spans="2:50" x14ac:dyDescent="0.25">
      <c r="B48" t="s">
        <v>10</v>
      </c>
      <c r="C48" t="s">
        <v>7</v>
      </c>
      <c r="D48" s="1">
        <v>45966</v>
      </c>
      <c r="E48" s="2">
        <v>0.52083333333333337</v>
      </c>
      <c r="F48" s="2">
        <v>0.58333333333333337</v>
      </c>
      <c r="G48">
        <v>60</v>
      </c>
      <c r="H48" s="4">
        <f t="shared" si="1"/>
        <v>1.5</v>
      </c>
      <c r="AB48" t="s">
        <v>6</v>
      </c>
      <c r="AC48" t="s">
        <v>7</v>
      </c>
      <c r="AD48" t="str">
        <f t="shared" si="2"/>
        <v>BAR</v>
      </c>
      <c r="AE48" t="str">
        <f t="shared" si="3"/>
        <v>INF</v>
      </c>
      <c r="AF48">
        <f t="shared" si="4"/>
        <v>20</v>
      </c>
      <c r="AG48">
        <f t="shared" si="5"/>
        <v>20</v>
      </c>
      <c r="AH48" t="str">
        <f t="shared" si="7"/>
        <v>BARINF20</v>
      </c>
      <c r="AS48" s="1"/>
      <c r="AT48" s="3"/>
      <c r="AW48" s="2"/>
      <c r="AX48" s="2"/>
    </row>
    <row r="49" spans="2:50" x14ac:dyDescent="0.25">
      <c r="B49" t="s">
        <v>6</v>
      </c>
      <c r="C49" t="s">
        <v>7</v>
      </c>
      <c r="D49" s="1">
        <v>45967</v>
      </c>
      <c r="E49" s="2">
        <v>0.375</v>
      </c>
      <c r="F49" s="2">
        <v>0.4375</v>
      </c>
      <c r="G49">
        <v>60</v>
      </c>
      <c r="H49" s="4">
        <f t="shared" si="1"/>
        <v>1.5</v>
      </c>
      <c r="AB49" t="s">
        <v>17</v>
      </c>
      <c r="AC49" t="s">
        <v>9</v>
      </c>
      <c r="AD49" t="str">
        <f t="shared" si="2"/>
        <v>EWA</v>
      </c>
      <c r="AE49" t="str">
        <f t="shared" si="3"/>
        <v>MAT</v>
      </c>
      <c r="AF49">
        <f t="shared" si="4"/>
        <v>1</v>
      </c>
      <c r="AG49">
        <f t="shared" si="5"/>
        <v>0</v>
      </c>
      <c r="AH49" t="str">
        <f t="shared" si="7"/>
        <v/>
      </c>
      <c r="AS49" s="1"/>
      <c r="AT49" s="3"/>
      <c r="AW49" s="2"/>
      <c r="AX49" s="2"/>
    </row>
    <row r="50" spans="2:50" x14ac:dyDescent="0.25">
      <c r="B50" t="s">
        <v>17</v>
      </c>
      <c r="C50" t="s">
        <v>9</v>
      </c>
      <c r="D50" s="1">
        <v>45967</v>
      </c>
      <c r="E50" s="2">
        <v>0.45833333333333331</v>
      </c>
      <c r="F50" s="2">
        <v>0.53125</v>
      </c>
      <c r="G50">
        <v>50</v>
      </c>
      <c r="H50" s="4">
        <f t="shared" si="1"/>
        <v>1.75</v>
      </c>
      <c r="AB50" t="s">
        <v>17</v>
      </c>
      <c r="AC50" t="s">
        <v>9</v>
      </c>
      <c r="AD50" t="str">
        <f t="shared" si="2"/>
        <v>EWA</v>
      </c>
      <c r="AE50" t="str">
        <f t="shared" si="3"/>
        <v>MAT</v>
      </c>
      <c r="AF50">
        <f t="shared" si="4"/>
        <v>2</v>
      </c>
      <c r="AG50">
        <f t="shared" si="5"/>
        <v>0</v>
      </c>
      <c r="AH50" t="str">
        <f t="shared" si="7"/>
        <v/>
      </c>
      <c r="AS50" s="1"/>
      <c r="AT50" s="3"/>
      <c r="AW50" s="2"/>
      <c r="AX50" s="2"/>
    </row>
    <row r="51" spans="2:50" x14ac:dyDescent="0.25">
      <c r="B51" t="s">
        <v>15</v>
      </c>
      <c r="C51" t="s">
        <v>12</v>
      </c>
      <c r="D51" s="1">
        <v>45967</v>
      </c>
      <c r="E51" s="2">
        <v>0.57291666666666663</v>
      </c>
      <c r="F51" s="2">
        <v>0.64583333333333337</v>
      </c>
      <c r="G51">
        <v>40</v>
      </c>
      <c r="H51" s="4">
        <f t="shared" si="1"/>
        <v>1.75</v>
      </c>
      <c r="AB51" t="s">
        <v>17</v>
      </c>
      <c r="AC51" t="s">
        <v>9</v>
      </c>
      <c r="AD51" t="str">
        <f t="shared" si="2"/>
        <v>EWA</v>
      </c>
      <c r="AE51" t="str">
        <f t="shared" si="3"/>
        <v>MAT</v>
      </c>
      <c r="AF51">
        <f t="shared" si="4"/>
        <v>3</v>
      </c>
      <c r="AG51">
        <f t="shared" si="5"/>
        <v>0</v>
      </c>
      <c r="AH51" t="str">
        <f t="shared" si="7"/>
        <v/>
      </c>
      <c r="AS51" s="1"/>
      <c r="AT51" s="3"/>
      <c r="AW51" s="2"/>
      <c r="AX51" s="2"/>
    </row>
    <row r="52" spans="2:50" x14ac:dyDescent="0.25">
      <c r="B52" t="s">
        <v>13</v>
      </c>
      <c r="C52" t="s">
        <v>7</v>
      </c>
      <c r="D52" s="1">
        <v>45967</v>
      </c>
      <c r="E52" s="2">
        <v>0.64583333333333337</v>
      </c>
      <c r="F52" s="2">
        <v>0.70833333333333337</v>
      </c>
      <c r="G52">
        <v>60</v>
      </c>
      <c r="H52" s="4">
        <f t="shared" si="1"/>
        <v>1.5</v>
      </c>
      <c r="AB52" t="s">
        <v>17</v>
      </c>
      <c r="AC52" t="s">
        <v>9</v>
      </c>
      <c r="AD52" t="str">
        <f t="shared" si="2"/>
        <v>EWA</v>
      </c>
      <c r="AE52" t="str">
        <f t="shared" si="3"/>
        <v>MAT</v>
      </c>
      <c r="AF52">
        <f t="shared" si="4"/>
        <v>4</v>
      </c>
      <c r="AG52">
        <f t="shared" si="5"/>
        <v>0</v>
      </c>
      <c r="AH52" t="str">
        <f t="shared" si="7"/>
        <v/>
      </c>
      <c r="AS52" s="1"/>
      <c r="AT52" s="3"/>
      <c r="AW52" s="2"/>
      <c r="AX52" s="2"/>
    </row>
    <row r="53" spans="2:50" x14ac:dyDescent="0.25">
      <c r="B53" t="s">
        <v>10</v>
      </c>
      <c r="C53" t="s">
        <v>9</v>
      </c>
      <c r="D53" s="1">
        <v>45967</v>
      </c>
      <c r="E53" s="2">
        <v>0.70833333333333337</v>
      </c>
      <c r="F53" s="2">
        <v>0.75</v>
      </c>
      <c r="G53">
        <v>50</v>
      </c>
      <c r="H53" s="4">
        <f t="shared" si="1"/>
        <v>1</v>
      </c>
      <c r="AB53" t="s">
        <v>17</v>
      </c>
      <c r="AC53" t="s">
        <v>9</v>
      </c>
      <c r="AD53" t="str">
        <f t="shared" si="2"/>
        <v>EWA</v>
      </c>
      <c r="AE53" t="str">
        <f t="shared" si="3"/>
        <v>MAT</v>
      </c>
      <c r="AF53">
        <f t="shared" si="4"/>
        <v>5</v>
      </c>
      <c r="AG53">
        <f t="shared" si="5"/>
        <v>0</v>
      </c>
      <c r="AH53" t="str">
        <f t="shared" si="7"/>
        <v/>
      </c>
      <c r="AS53" s="1"/>
      <c r="AT53" s="3"/>
      <c r="AW53" s="2"/>
      <c r="AX53" s="2"/>
    </row>
    <row r="54" spans="2:50" x14ac:dyDescent="0.25">
      <c r="B54" t="s">
        <v>14</v>
      </c>
      <c r="C54" t="s">
        <v>7</v>
      </c>
      <c r="D54" s="1">
        <v>45968</v>
      </c>
      <c r="E54" s="2">
        <v>0.375</v>
      </c>
      <c r="F54" s="2">
        <v>0.41666666666666669</v>
      </c>
      <c r="G54">
        <v>60</v>
      </c>
      <c r="H54" s="4">
        <f t="shared" si="1"/>
        <v>1</v>
      </c>
      <c r="AB54" t="s">
        <v>17</v>
      </c>
      <c r="AC54" t="s">
        <v>9</v>
      </c>
      <c r="AD54" t="str">
        <f t="shared" si="2"/>
        <v>EWA</v>
      </c>
      <c r="AE54" t="str">
        <f t="shared" si="3"/>
        <v>MAT</v>
      </c>
      <c r="AF54">
        <f t="shared" si="4"/>
        <v>6</v>
      </c>
      <c r="AG54">
        <f t="shared" si="5"/>
        <v>0</v>
      </c>
      <c r="AH54" t="str">
        <f t="shared" si="7"/>
        <v/>
      </c>
      <c r="AS54" s="1"/>
      <c r="AT54" s="3"/>
      <c r="AW54" s="2"/>
      <c r="AX54" s="2"/>
    </row>
    <row r="55" spans="2:50" x14ac:dyDescent="0.25">
      <c r="B55" t="s">
        <v>13</v>
      </c>
      <c r="C55" t="s">
        <v>7</v>
      </c>
      <c r="D55" s="1">
        <v>45968</v>
      </c>
      <c r="E55" s="2">
        <v>0.44791666666666669</v>
      </c>
      <c r="F55" s="2">
        <v>0.51041666666666663</v>
      </c>
      <c r="G55">
        <v>60</v>
      </c>
      <c r="H55" s="4">
        <f t="shared" si="1"/>
        <v>1.5</v>
      </c>
      <c r="AB55" t="s">
        <v>17</v>
      </c>
      <c r="AC55" t="s">
        <v>9</v>
      </c>
      <c r="AD55" t="str">
        <f t="shared" si="2"/>
        <v>EWA</v>
      </c>
      <c r="AE55" t="str">
        <f t="shared" si="3"/>
        <v>MAT</v>
      </c>
      <c r="AF55">
        <f t="shared" si="4"/>
        <v>7</v>
      </c>
      <c r="AG55">
        <f t="shared" si="5"/>
        <v>0</v>
      </c>
      <c r="AH55" t="str">
        <f t="shared" si="7"/>
        <v/>
      </c>
      <c r="AS55" s="1"/>
      <c r="AT55" s="3"/>
      <c r="AW55" s="2"/>
      <c r="AX55" s="2"/>
    </row>
    <row r="56" spans="2:50" x14ac:dyDescent="0.25">
      <c r="B56" t="s">
        <v>11</v>
      </c>
      <c r="C56" t="s">
        <v>12</v>
      </c>
      <c r="D56" s="1">
        <v>45971</v>
      </c>
      <c r="E56" s="2">
        <v>0.375</v>
      </c>
      <c r="F56" s="2">
        <v>0.42708333333333331</v>
      </c>
      <c r="G56">
        <v>40</v>
      </c>
      <c r="H56" s="4">
        <f t="shared" si="1"/>
        <v>1.25</v>
      </c>
      <c r="AB56" t="s">
        <v>17</v>
      </c>
      <c r="AC56" t="s">
        <v>9</v>
      </c>
      <c r="AD56" t="str">
        <f t="shared" si="2"/>
        <v>EWA</v>
      </c>
      <c r="AE56" t="str">
        <f t="shared" si="3"/>
        <v>MAT</v>
      </c>
      <c r="AF56">
        <f t="shared" si="4"/>
        <v>8</v>
      </c>
      <c r="AG56">
        <f t="shared" si="5"/>
        <v>0</v>
      </c>
      <c r="AH56" t="str">
        <f t="shared" si="7"/>
        <v/>
      </c>
      <c r="AS56" s="1"/>
      <c r="AT56" s="3"/>
      <c r="AW56" s="2"/>
      <c r="AX56" s="2"/>
    </row>
    <row r="57" spans="2:50" x14ac:dyDescent="0.25">
      <c r="B57" t="s">
        <v>11</v>
      </c>
      <c r="C57" t="s">
        <v>12</v>
      </c>
      <c r="D57" s="1">
        <v>45971</v>
      </c>
      <c r="E57" s="2">
        <v>0.42708333333333331</v>
      </c>
      <c r="F57" s="2">
        <v>0.47916666666666669</v>
      </c>
      <c r="G57">
        <v>40</v>
      </c>
      <c r="H57" s="4">
        <f t="shared" si="1"/>
        <v>1.25</v>
      </c>
      <c r="AB57" t="s">
        <v>17</v>
      </c>
      <c r="AC57" t="s">
        <v>9</v>
      </c>
      <c r="AD57" t="str">
        <f t="shared" si="2"/>
        <v>EWA</v>
      </c>
      <c r="AE57" t="str">
        <f t="shared" si="3"/>
        <v>MAT</v>
      </c>
      <c r="AF57">
        <f t="shared" si="4"/>
        <v>9</v>
      </c>
      <c r="AG57">
        <f t="shared" si="5"/>
        <v>0</v>
      </c>
      <c r="AH57" t="str">
        <f t="shared" si="7"/>
        <v/>
      </c>
      <c r="AS57" s="1"/>
      <c r="AT57" s="3"/>
      <c r="AW57" s="2"/>
      <c r="AX57" s="2"/>
    </row>
    <row r="58" spans="2:50" x14ac:dyDescent="0.25">
      <c r="B58" t="s">
        <v>16</v>
      </c>
      <c r="C58" t="s">
        <v>12</v>
      </c>
      <c r="D58" s="1">
        <v>45972</v>
      </c>
      <c r="E58" s="2">
        <v>0.375</v>
      </c>
      <c r="F58" s="2">
        <v>0.41666666666666669</v>
      </c>
      <c r="G58">
        <v>40</v>
      </c>
      <c r="H58" s="4">
        <f t="shared" si="1"/>
        <v>1</v>
      </c>
      <c r="AB58" t="s">
        <v>17</v>
      </c>
      <c r="AC58" t="s">
        <v>9</v>
      </c>
      <c r="AD58" t="str">
        <f t="shared" si="2"/>
        <v>EWA</v>
      </c>
      <c r="AE58" t="str">
        <f t="shared" si="3"/>
        <v>MAT</v>
      </c>
      <c r="AF58">
        <f t="shared" si="4"/>
        <v>10</v>
      </c>
      <c r="AG58">
        <f t="shared" si="5"/>
        <v>0</v>
      </c>
      <c r="AH58" t="str">
        <f t="shared" si="7"/>
        <v/>
      </c>
      <c r="AS58" s="1"/>
      <c r="AT58" s="3"/>
      <c r="AW58" s="2"/>
      <c r="AX58" s="2"/>
    </row>
    <row r="59" spans="2:50" x14ac:dyDescent="0.25">
      <c r="B59" t="s">
        <v>10</v>
      </c>
      <c r="C59" t="s">
        <v>7</v>
      </c>
      <c r="D59" s="1">
        <v>45972</v>
      </c>
      <c r="E59" s="2">
        <v>0.41666666666666669</v>
      </c>
      <c r="F59" s="2">
        <v>0.46875</v>
      </c>
      <c r="G59">
        <v>60</v>
      </c>
      <c r="H59" s="4">
        <f t="shared" si="1"/>
        <v>1.25</v>
      </c>
      <c r="AB59" t="s">
        <v>17</v>
      </c>
      <c r="AC59" t="s">
        <v>9</v>
      </c>
      <c r="AD59" t="str">
        <f t="shared" si="2"/>
        <v>EWA</v>
      </c>
      <c r="AE59" t="str">
        <f t="shared" si="3"/>
        <v>MAT</v>
      </c>
      <c r="AF59">
        <f t="shared" si="4"/>
        <v>11</v>
      </c>
      <c r="AG59">
        <f t="shared" si="5"/>
        <v>0</v>
      </c>
      <c r="AH59" t="str">
        <f t="shared" si="7"/>
        <v/>
      </c>
      <c r="AS59" s="1"/>
      <c r="AT59" s="3"/>
      <c r="AW59" s="2"/>
      <c r="AX59" s="2"/>
    </row>
    <row r="60" spans="2:50" x14ac:dyDescent="0.25">
      <c r="B60" t="s">
        <v>13</v>
      </c>
      <c r="C60" t="s">
        <v>7</v>
      </c>
      <c r="D60" s="1">
        <v>45972</v>
      </c>
      <c r="E60" s="2">
        <v>0.46875</v>
      </c>
      <c r="F60" s="2">
        <v>0.51041666666666663</v>
      </c>
      <c r="G60">
        <v>60</v>
      </c>
      <c r="H60" s="4">
        <f t="shared" si="1"/>
        <v>1</v>
      </c>
      <c r="AB60" t="s">
        <v>17</v>
      </c>
      <c r="AC60" t="s">
        <v>9</v>
      </c>
      <c r="AD60" t="str">
        <f t="shared" si="2"/>
        <v>EWA</v>
      </c>
      <c r="AE60" t="str">
        <f t="shared" si="3"/>
        <v>MAT</v>
      </c>
      <c r="AF60">
        <f t="shared" si="4"/>
        <v>12</v>
      </c>
      <c r="AG60">
        <f t="shared" si="5"/>
        <v>0</v>
      </c>
      <c r="AH60" t="str">
        <f t="shared" si="7"/>
        <v/>
      </c>
      <c r="AS60" s="1"/>
      <c r="AT60" s="3"/>
      <c r="AW60" s="2"/>
      <c r="AX60" s="2"/>
    </row>
    <row r="61" spans="2:50" x14ac:dyDescent="0.25">
      <c r="B61" t="s">
        <v>18</v>
      </c>
      <c r="C61" t="s">
        <v>12</v>
      </c>
      <c r="D61" s="1">
        <v>45973</v>
      </c>
      <c r="E61" s="2">
        <v>0.375</v>
      </c>
      <c r="F61" s="2">
        <v>0.41666666666666669</v>
      </c>
      <c r="G61">
        <v>40</v>
      </c>
      <c r="H61" s="4">
        <f t="shared" si="1"/>
        <v>1</v>
      </c>
      <c r="AB61" t="s">
        <v>17</v>
      </c>
      <c r="AC61" t="s">
        <v>9</v>
      </c>
      <c r="AD61" t="str">
        <f t="shared" si="2"/>
        <v>EWA</v>
      </c>
      <c r="AE61" t="str">
        <f t="shared" si="3"/>
        <v>MAT</v>
      </c>
      <c r="AF61">
        <f t="shared" si="4"/>
        <v>13</v>
      </c>
      <c r="AG61">
        <f t="shared" si="5"/>
        <v>0</v>
      </c>
      <c r="AH61" t="str">
        <f t="shared" si="7"/>
        <v/>
      </c>
      <c r="AS61" s="1"/>
      <c r="AT61" s="3"/>
      <c r="AW61" s="2"/>
      <c r="AX61" s="2"/>
    </row>
    <row r="62" spans="2:50" x14ac:dyDescent="0.25">
      <c r="B62" t="s">
        <v>16</v>
      </c>
      <c r="C62" t="s">
        <v>7</v>
      </c>
      <c r="D62" s="1">
        <v>45973</v>
      </c>
      <c r="E62" s="2">
        <v>0.45833333333333331</v>
      </c>
      <c r="F62" s="2">
        <v>0.52083333333333337</v>
      </c>
      <c r="G62">
        <v>60</v>
      </c>
      <c r="H62" s="4">
        <f t="shared" si="1"/>
        <v>1.5</v>
      </c>
      <c r="AB62" t="s">
        <v>17</v>
      </c>
      <c r="AC62" t="s">
        <v>9</v>
      </c>
      <c r="AD62" t="str">
        <f t="shared" si="2"/>
        <v>EWA</v>
      </c>
      <c r="AE62" t="str">
        <f t="shared" si="3"/>
        <v>MAT</v>
      </c>
      <c r="AF62">
        <f t="shared" si="4"/>
        <v>14</v>
      </c>
      <c r="AG62">
        <f t="shared" si="5"/>
        <v>14</v>
      </c>
      <c r="AH62" t="str">
        <f t="shared" si="7"/>
        <v>EWAMAT14</v>
      </c>
      <c r="AS62" s="1"/>
      <c r="AT62" s="3"/>
      <c r="AW62" s="2"/>
      <c r="AX62" s="2"/>
    </row>
    <row r="63" spans="2:50" x14ac:dyDescent="0.25">
      <c r="B63" t="s">
        <v>6</v>
      </c>
      <c r="C63" t="s">
        <v>7</v>
      </c>
      <c r="D63" s="1">
        <v>45973</v>
      </c>
      <c r="E63" s="2">
        <v>0.53125</v>
      </c>
      <c r="F63" s="2">
        <v>0.57291666666666663</v>
      </c>
      <c r="G63">
        <v>60</v>
      </c>
      <c r="H63" s="4">
        <f t="shared" si="1"/>
        <v>1</v>
      </c>
      <c r="AB63" t="s">
        <v>0</v>
      </c>
      <c r="AC63" t="s">
        <v>1</v>
      </c>
      <c r="AD63" t="str">
        <f t="shared" si="2"/>
        <v>IMI</v>
      </c>
      <c r="AE63" t="str">
        <f t="shared" si="3"/>
        <v>PRZ</v>
      </c>
      <c r="AF63">
        <f t="shared" si="4"/>
        <v>1</v>
      </c>
      <c r="AG63">
        <f t="shared" si="5"/>
        <v>0</v>
      </c>
      <c r="AH63" t="str">
        <f t="shared" si="7"/>
        <v/>
      </c>
      <c r="AS63" s="1"/>
      <c r="AT63" s="3"/>
      <c r="AW63" s="2"/>
      <c r="AX63" s="2"/>
    </row>
    <row r="64" spans="2:50" x14ac:dyDescent="0.25">
      <c r="B64" t="s">
        <v>13</v>
      </c>
      <c r="C64" t="s">
        <v>7</v>
      </c>
      <c r="D64" s="1">
        <v>45973</v>
      </c>
      <c r="E64" s="2">
        <v>0.57291666666666663</v>
      </c>
      <c r="F64" s="2">
        <v>0.625</v>
      </c>
      <c r="G64">
        <v>60</v>
      </c>
      <c r="H64" s="4">
        <f t="shared" si="1"/>
        <v>1.25</v>
      </c>
      <c r="AB64" t="s">
        <v>11</v>
      </c>
      <c r="AC64" t="s">
        <v>12</v>
      </c>
      <c r="AD64" t="str">
        <f t="shared" si="2"/>
        <v>JAN</v>
      </c>
      <c r="AE64" t="str">
        <f t="shared" si="3"/>
        <v>FIZ</v>
      </c>
      <c r="AF64">
        <f t="shared" si="4"/>
        <v>1</v>
      </c>
      <c r="AG64">
        <f t="shared" si="5"/>
        <v>0</v>
      </c>
      <c r="AH64" t="str">
        <f t="shared" si="7"/>
        <v/>
      </c>
      <c r="AS64" s="1"/>
      <c r="AT64" s="3"/>
      <c r="AW64" s="2"/>
      <c r="AX64" s="2"/>
    </row>
    <row r="65" spans="2:50" x14ac:dyDescent="0.25">
      <c r="B65" t="s">
        <v>14</v>
      </c>
      <c r="C65" t="s">
        <v>7</v>
      </c>
      <c r="D65" s="1">
        <v>45973</v>
      </c>
      <c r="E65" s="2">
        <v>0.65625</v>
      </c>
      <c r="F65" s="2">
        <v>0.71875</v>
      </c>
      <c r="G65">
        <v>60</v>
      </c>
      <c r="H65" s="4">
        <f t="shared" si="1"/>
        <v>1.5</v>
      </c>
      <c r="AB65" t="s">
        <v>11</v>
      </c>
      <c r="AC65" t="s">
        <v>12</v>
      </c>
      <c r="AD65" t="str">
        <f t="shared" si="2"/>
        <v>JAN</v>
      </c>
      <c r="AE65" t="str">
        <f t="shared" si="3"/>
        <v>FIZ</v>
      </c>
      <c r="AF65">
        <f t="shared" si="4"/>
        <v>2</v>
      </c>
      <c r="AG65">
        <f t="shared" si="5"/>
        <v>0</v>
      </c>
      <c r="AH65" t="str">
        <f t="shared" si="7"/>
        <v/>
      </c>
      <c r="AS65" s="1"/>
      <c r="AT65" s="3"/>
      <c r="AW65" s="2"/>
      <c r="AX65" s="2"/>
    </row>
    <row r="66" spans="2:50" x14ac:dyDescent="0.25">
      <c r="B66" t="s">
        <v>18</v>
      </c>
      <c r="C66" t="s">
        <v>12</v>
      </c>
      <c r="D66" s="1">
        <v>45974</v>
      </c>
      <c r="E66" s="2">
        <v>0.375</v>
      </c>
      <c r="F66" s="2">
        <v>0.45833333333333331</v>
      </c>
      <c r="G66">
        <v>40</v>
      </c>
      <c r="H66" s="4">
        <f t="shared" si="1"/>
        <v>2</v>
      </c>
      <c r="AB66" t="s">
        <v>11</v>
      </c>
      <c r="AC66" t="s">
        <v>12</v>
      </c>
      <c r="AD66" t="str">
        <f t="shared" si="2"/>
        <v>JAN</v>
      </c>
      <c r="AE66" t="str">
        <f t="shared" si="3"/>
        <v>FIZ</v>
      </c>
      <c r="AF66">
        <f t="shared" si="4"/>
        <v>3</v>
      </c>
      <c r="AG66">
        <f t="shared" si="5"/>
        <v>0</v>
      </c>
      <c r="AH66" t="str">
        <f t="shared" si="7"/>
        <v/>
      </c>
      <c r="AS66" s="1"/>
      <c r="AT66" s="3"/>
      <c r="AW66" s="2"/>
      <c r="AX66" s="2"/>
    </row>
    <row r="67" spans="2:50" x14ac:dyDescent="0.25">
      <c r="B67" t="s">
        <v>18</v>
      </c>
      <c r="C67" t="s">
        <v>12</v>
      </c>
      <c r="D67" s="1">
        <v>45974</v>
      </c>
      <c r="E67" s="2">
        <v>0.46875</v>
      </c>
      <c r="F67" s="2">
        <v>0.53125</v>
      </c>
      <c r="G67">
        <v>40</v>
      </c>
      <c r="H67" s="4">
        <f t="shared" ref="H67:H130" si="8">HOUR(F67-E67)+MINUTE(F67-E67)/60</f>
        <v>1.5</v>
      </c>
      <c r="AB67" t="s">
        <v>11</v>
      </c>
      <c r="AC67" t="s">
        <v>12</v>
      </c>
      <c r="AD67" t="str">
        <f t="shared" ref="AD67:AD130" si="9">UPPER(LEFT(AB67,3))</f>
        <v>JAN</v>
      </c>
      <c r="AE67" t="str">
        <f t="shared" ref="AE67:AE130" si="10">UPPER(LEFT(AC67,3))</f>
        <v>FIZ</v>
      </c>
      <c r="AF67">
        <f t="shared" si="4"/>
        <v>4</v>
      </c>
      <c r="AG67">
        <f t="shared" si="5"/>
        <v>0</v>
      </c>
      <c r="AH67" t="str">
        <f t="shared" si="7"/>
        <v/>
      </c>
      <c r="AS67" s="1"/>
      <c r="AT67" s="3"/>
      <c r="AW67" s="2"/>
      <c r="AX67" s="2"/>
    </row>
    <row r="68" spans="2:50" x14ac:dyDescent="0.25">
      <c r="B68" t="s">
        <v>13</v>
      </c>
      <c r="C68" t="s">
        <v>9</v>
      </c>
      <c r="D68" s="1">
        <v>45974</v>
      </c>
      <c r="E68" s="2">
        <v>0.5625</v>
      </c>
      <c r="F68" s="2">
        <v>0.63541666666666663</v>
      </c>
      <c r="G68">
        <v>50</v>
      </c>
      <c r="H68" s="4">
        <f t="shared" si="8"/>
        <v>1.75</v>
      </c>
      <c r="AB68" t="s">
        <v>11</v>
      </c>
      <c r="AC68" t="s">
        <v>12</v>
      </c>
      <c r="AD68" t="str">
        <f t="shared" si="9"/>
        <v>JAN</v>
      </c>
      <c r="AE68" t="str">
        <f t="shared" si="10"/>
        <v>FIZ</v>
      </c>
      <c r="AF68">
        <f t="shared" ref="AF68:AF131" si="11">IF(AND(AB68=AB67,AC68=AC67),AF67+1,1)</f>
        <v>5</v>
      </c>
      <c r="AG68">
        <f t="shared" ref="AG68:AG131" si="12">IF(AF68&gt;AF69,AF68,0)</f>
        <v>0</v>
      </c>
      <c r="AH68" t="str">
        <f t="shared" si="7"/>
        <v/>
      </c>
      <c r="AS68" s="1"/>
      <c r="AT68" s="3"/>
      <c r="AW68" s="2"/>
      <c r="AX68" s="2"/>
    </row>
    <row r="69" spans="2:50" x14ac:dyDescent="0.25">
      <c r="B69" t="s">
        <v>20</v>
      </c>
      <c r="C69" t="s">
        <v>12</v>
      </c>
      <c r="D69" s="1">
        <v>45974</v>
      </c>
      <c r="E69" s="2">
        <v>0.66666666666666663</v>
      </c>
      <c r="F69" s="2">
        <v>0.75</v>
      </c>
      <c r="G69">
        <v>40</v>
      </c>
      <c r="H69" s="4">
        <f t="shared" si="8"/>
        <v>2</v>
      </c>
      <c r="AB69" t="s">
        <v>11</v>
      </c>
      <c r="AC69" t="s">
        <v>12</v>
      </c>
      <c r="AD69" t="str">
        <f t="shared" si="9"/>
        <v>JAN</v>
      </c>
      <c r="AE69" t="str">
        <f t="shared" si="10"/>
        <v>FIZ</v>
      </c>
      <c r="AF69">
        <f t="shared" si="11"/>
        <v>6</v>
      </c>
      <c r="AG69">
        <f t="shared" si="12"/>
        <v>0</v>
      </c>
      <c r="AH69" t="str">
        <f t="shared" si="7"/>
        <v/>
      </c>
      <c r="AS69" s="1"/>
      <c r="AT69" s="3"/>
      <c r="AW69" s="2"/>
      <c r="AX69" s="2"/>
    </row>
    <row r="70" spans="2:50" x14ac:dyDescent="0.25">
      <c r="B70" t="s">
        <v>16</v>
      </c>
      <c r="C70" t="s">
        <v>12</v>
      </c>
      <c r="D70" s="1">
        <v>45975</v>
      </c>
      <c r="E70" s="2">
        <v>0.375</v>
      </c>
      <c r="F70" s="2">
        <v>0.42708333333333331</v>
      </c>
      <c r="G70">
        <v>40</v>
      </c>
      <c r="H70" s="4">
        <f t="shared" si="8"/>
        <v>1.25</v>
      </c>
      <c r="AB70" t="s">
        <v>11</v>
      </c>
      <c r="AC70" t="s">
        <v>12</v>
      </c>
      <c r="AD70" t="str">
        <f t="shared" si="9"/>
        <v>JAN</v>
      </c>
      <c r="AE70" t="str">
        <f t="shared" si="10"/>
        <v>FIZ</v>
      </c>
      <c r="AF70">
        <f t="shared" si="11"/>
        <v>7</v>
      </c>
      <c r="AG70">
        <f t="shared" si="12"/>
        <v>0</v>
      </c>
      <c r="AH70" t="str">
        <f t="shared" si="7"/>
        <v/>
      </c>
      <c r="AS70" s="1"/>
      <c r="AT70" s="3"/>
      <c r="AW70" s="2"/>
      <c r="AX70" s="2"/>
    </row>
    <row r="71" spans="2:50" x14ac:dyDescent="0.25">
      <c r="B71" t="s">
        <v>8</v>
      </c>
      <c r="C71" t="s">
        <v>9</v>
      </c>
      <c r="D71" s="1">
        <v>45975</v>
      </c>
      <c r="E71" s="2">
        <v>0.4375</v>
      </c>
      <c r="F71" s="2">
        <v>0.48958333333333331</v>
      </c>
      <c r="G71">
        <v>50</v>
      </c>
      <c r="H71" s="4">
        <f t="shared" si="8"/>
        <v>1.25</v>
      </c>
      <c r="AB71" t="s">
        <v>11</v>
      </c>
      <c r="AC71" t="s">
        <v>12</v>
      </c>
      <c r="AD71" t="str">
        <f t="shared" si="9"/>
        <v>JAN</v>
      </c>
      <c r="AE71" t="str">
        <f t="shared" si="10"/>
        <v>FIZ</v>
      </c>
      <c r="AF71">
        <f t="shared" si="11"/>
        <v>8</v>
      </c>
      <c r="AG71">
        <f t="shared" si="12"/>
        <v>0</v>
      </c>
      <c r="AH71" t="str">
        <f t="shared" si="7"/>
        <v/>
      </c>
      <c r="AS71" s="1"/>
      <c r="AT71" s="3"/>
      <c r="AW71" s="2"/>
      <c r="AX71" s="2"/>
    </row>
    <row r="72" spans="2:50" x14ac:dyDescent="0.25">
      <c r="B72" t="s">
        <v>11</v>
      </c>
      <c r="C72" t="s">
        <v>12</v>
      </c>
      <c r="D72" s="1">
        <v>45975</v>
      </c>
      <c r="E72" s="2">
        <v>0.51041666666666663</v>
      </c>
      <c r="F72" s="2">
        <v>0.59375</v>
      </c>
      <c r="G72">
        <v>40</v>
      </c>
      <c r="H72" s="4">
        <f t="shared" si="8"/>
        <v>2</v>
      </c>
      <c r="AB72" t="s">
        <v>11</v>
      </c>
      <c r="AC72" t="s">
        <v>12</v>
      </c>
      <c r="AD72" t="str">
        <f t="shared" si="9"/>
        <v>JAN</v>
      </c>
      <c r="AE72" t="str">
        <f t="shared" si="10"/>
        <v>FIZ</v>
      </c>
      <c r="AF72">
        <f t="shared" si="11"/>
        <v>9</v>
      </c>
      <c r="AG72">
        <f t="shared" si="12"/>
        <v>0</v>
      </c>
      <c r="AH72" t="str">
        <f t="shared" si="7"/>
        <v/>
      </c>
      <c r="AS72" s="1"/>
      <c r="AT72" s="3"/>
      <c r="AW72" s="2"/>
      <c r="AX72" s="2"/>
    </row>
    <row r="73" spans="2:50" x14ac:dyDescent="0.25">
      <c r="B73" t="s">
        <v>11</v>
      </c>
      <c r="C73" t="s">
        <v>12</v>
      </c>
      <c r="D73" s="1">
        <v>45978</v>
      </c>
      <c r="E73" s="2">
        <v>0.375</v>
      </c>
      <c r="F73" s="2">
        <v>0.45833333333333331</v>
      </c>
      <c r="G73">
        <v>40</v>
      </c>
      <c r="H73" s="4">
        <f t="shared" si="8"/>
        <v>2</v>
      </c>
      <c r="AB73" t="s">
        <v>11</v>
      </c>
      <c r="AC73" t="s">
        <v>12</v>
      </c>
      <c r="AD73" t="str">
        <f t="shared" si="9"/>
        <v>JAN</v>
      </c>
      <c r="AE73" t="str">
        <f t="shared" si="10"/>
        <v>FIZ</v>
      </c>
      <c r="AF73">
        <f t="shared" si="11"/>
        <v>10</v>
      </c>
      <c r="AG73">
        <f t="shared" si="12"/>
        <v>0</v>
      </c>
      <c r="AH73" t="str">
        <f t="shared" si="7"/>
        <v/>
      </c>
      <c r="AS73" s="1"/>
      <c r="AT73" s="3"/>
      <c r="AW73" s="2"/>
      <c r="AX73" s="2"/>
    </row>
    <row r="74" spans="2:50" x14ac:dyDescent="0.25">
      <c r="B74" t="s">
        <v>6</v>
      </c>
      <c r="C74" t="s">
        <v>7</v>
      </c>
      <c r="D74" s="1">
        <v>45978</v>
      </c>
      <c r="E74" s="2">
        <v>0.47916666666666669</v>
      </c>
      <c r="F74" s="2">
        <v>0.55208333333333337</v>
      </c>
      <c r="G74">
        <v>60</v>
      </c>
      <c r="H74" s="4">
        <f t="shared" si="8"/>
        <v>1.75</v>
      </c>
      <c r="AB74" t="s">
        <v>11</v>
      </c>
      <c r="AC74" t="s">
        <v>12</v>
      </c>
      <c r="AD74" t="str">
        <f t="shared" si="9"/>
        <v>JAN</v>
      </c>
      <c r="AE74" t="str">
        <f t="shared" si="10"/>
        <v>FIZ</v>
      </c>
      <c r="AF74">
        <f t="shared" si="11"/>
        <v>11</v>
      </c>
      <c r="AG74">
        <f t="shared" si="12"/>
        <v>0</v>
      </c>
      <c r="AH74" t="str">
        <f t="shared" si="7"/>
        <v/>
      </c>
      <c r="AS74" s="1"/>
      <c r="AT74" s="3"/>
      <c r="AW74" s="2"/>
      <c r="AX74" s="2"/>
    </row>
    <row r="75" spans="2:50" x14ac:dyDescent="0.25">
      <c r="B75" t="s">
        <v>6</v>
      </c>
      <c r="C75" t="s">
        <v>7</v>
      </c>
      <c r="D75" s="1">
        <v>45978</v>
      </c>
      <c r="E75" s="2">
        <v>0.5625</v>
      </c>
      <c r="F75" s="2">
        <v>0.625</v>
      </c>
      <c r="G75">
        <v>60</v>
      </c>
      <c r="H75" s="4">
        <f t="shared" si="8"/>
        <v>1.5</v>
      </c>
      <c r="AB75" t="s">
        <v>11</v>
      </c>
      <c r="AC75" t="s">
        <v>12</v>
      </c>
      <c r="AD75" t="str">
        <f t="shared" si="9"/>
        <v>JAN</v>
      </c>
      <c r="AE75" t="str">
        <f t="shared" si="10"/>
        <v>FIZ</v>
      </c>
      <c r="AF75">
        <f t="shared" si="11"/>
        <v>12</v>
      </c>
      <c r="AG75">
        <f t="shared" si="12"/>
        <v>0</v>
      </c>
      <c r="AH75" t="str">
        <f t="shared" si="7"/>
        <v/>
      </c>
      <c r="AS75" s="1"/>
      <c r="AT75" s="3"/>
      <c r="AW75" s="2"/>
      <c r="AX75" s="2"/>
    </row>
    <row r="76" spans="2:50" x14ac:dyDescent="0.25">
      <c r="B76" t="s">
        <v>19</v>
      </c>
      <c r="C76" t="s">
        <v>9</v>
      </c>
      <c r="D76" s="1">
        <v>45978</v>
      </c>
      <c r="E76" s="2">
        <v>0.67708333333333337</v>
      </c>
      <c r="F76" s="2">
        <v>0.76041666666666663</v>
      </c>
      <c r="G76">
        <v>50</v>
      </c>
      <c r="H76" s="4">
        <f t="shared" si="8"/>
        <v>2</v>
      </c>
      <c r="AB76" t="s">
        <v>11</v>
      </c>
      <c r="AC76" t="s">
        <v>12</v>
      </c>
      <c r="AD76" t="str">
        <f t="shared" si="9"/>
        <v>JAN</v>
      </c>
      <c r="AE76" t="str">
        <f t="shared" si="10"/>
        <v>FIZ</v>
      </c>
      <c r="AF76">
        <f t="shared" si="11"/>
        <v>13</v>
      </c>
      <c r="AG76">
        <f t="shared" si="12"/>
        <v>0</v>
      </c>
      <c r="AH76" t="str">
        <f t="shared" ref="AH76:AH139" si="13">IF(AG76&gt;0,_xlfn.TEXTJOIN("",TRUE,AD76,AE76,AG76),"")</f>
        <v/>
      </c>
      <c r="AS76" s="1"/>
      <c r="AT76" s="3"/>
      <c r="AW76" s="2"/>
      <c r="AX76" s="2"/>
    </row>
    <row r="77" spans="2:50" x14ac:dyDescent="0.25">
      <c r="B77" t="s">
        <v>10</v>
      </c>
      <c r="C77" t="s">
        <v>7</v>
      </c>
      <c r="D77" s="1">
        <v>45979</v>
      </c>
      <c r="E77" s="2">
        <v>0.375</v>
      </c>
      <c r="F77" s="2">
        <v>0.41666666666666669</v>
      </c>
      <c r="G77">
        <v>60</v>
      </c>
      <c r="H77" s="4">
        <f t="shared" si="8"/>
        <v>1</v>
      </c>
      <c r="AB77" t="s">
        <v>11</v>
      </c>
      <c r="AC77" t="s">
        <v>12</v>
      </c>
      <c r="AD77" t="str">
        <f t="shared" si="9"/>
        <v>JAN</v>
      </c>
      <c r="AE77" t="str">
        <f t="shared" si="10"/>
        <v>FIZ</v>
      </c>
      <c r="AF77">
        <f t="shared" si="11"/>
        <v>14</v>
      </c>
      <c r="AG77">
        <f t="shared" si="12"/>
        <v>0</v>
      </c>
      <c r="AH77" t="str">
        <f t="shared" si="13"/>
        <v/>
      </c>
      <c r="AS77" s="1"/>
      <c r="AT77" s="3"/>
      <c r="AW77" s="2"/>
      <c r="AX77" s="2"/>
    </row>
    <row r="78" spans="2:50" x14ac:dyDescent="0.25">
      <c r="B78" t="s">
        <v>18</v>
      </c>
      <c r="C78" t="s">
        <v>12</v>
      </c>
      <c r="D78" s="1">
        <v>45979</v>
      </c>
      <c r="E78" s="2">
        <v>0.4375</v>
      </c>
      <c r="F78" s="2">
        <v>0.48958333333333331</v>
      </c>
      <c r="G78">
        <v>40</v>
      </c>
      <c r="H78" s="4">
        <f t="shared" si="8"/>
        <v>1.25</v>
      </c>
      <c r="AB78" t="s">
        <v>11</v>
      </c>
      <c r="AC78" t="s">
        <v>12</v>
      </c>
      <c r="AD78" t="str">
        <f t="shared" si="9"/>
        <v>JAN</v>
      </c>
      <c r="AE78" t="str">
        <f t="shared" si="10"/>
        <v>FIZ</v>
      </c>
      <c r="AF78">
        <f t="shared" si="11"/>
        <v>15</v>
      </c>
      <c r="AG78">
        <f t="shared" si="12"/>
        <v>0</v>
      </c>
      <c r="AH78" t="str">
        <f t="shared" si="13"/>
        <v/>
      </c>
      <c r="AS78" s="1"/>
      <c r="AT78" s="3"/>
      <c r="AW78" s="2"/>
      <c r="AX78" s="2"/>
    </row>
    <row r="79" spans="2:50" x14ac:dyDescent="0.25">
      <c r="B79" t="s">
        <v>17</v>
      </c>
      <c r="C79" t="s">
        <v>9</v>
      </c>
      <c r="D79" s="1">
        <v>45980</v>
      </c>
      <c r="E79" s="2">
        <v>0.375</v>
      </c>
      <c r="F79" s="2">
        <v>0.44791666666666669</v>
      </c>
      <c r="G79">
        <v>50</v>
      </c>
      <c r="H79" s="4">
        <f t="shared" si="8"/>
        <v>1.75</v>
      </c>
      <c r="AB79" t="s">
        <v>11</v>
      </c>
      <c r="AC79" t="s">
        <v>12</v>
      </c>
      <c r="AD79" t="str">
        <f t="shared" si="9"/>
        <v>JAN</v>
      </c>
      <c r="AE79" t="str">
        <f t="shared" si="10"/>
        <v>FIZ</v>
      </c>
      <c r="AF79">
        <f t="shared" si="11"/>
        <v>16</v>
      </c>
      <c r="AG79">
        <f t="shared" si="12"/>
        <v>0</v>
      </c>
      <c r="AH79" t="str">
        <f t="shared" si="13"/>
        <v/>
      </c>
      <c r="AS79" s="1"/>
      <c r="AT79" s="3"/>
      <c r="AW79" s="2"/>
      <c r="AX79" s="2"/>
    </row>
    <row r="80" spans="2:50" x14ac:dyDescent="0.25">
      <c r="B80" t="s">
        <v>21</v>
      </c>
      <c r="C80" t="s">
        <v>7</v>
      </c>
      <c r="D80" s="1">
        <v>45980</v>
      </c>
      <c r="E80" s="2">
        <v>0.46875</v>
      </c>
      <c r="F80" s="2">
        <v>0.51041666666666663</v>
      </c>
      <c r="G80">
        <v>60</v>
      </c>
      <c r="H80" s="4">
        <f t="shared" si="8"/>
        <v>1</v>
      </c>
      <c r="AB80" t="s">
        <v>11</v>
      </c>
      <c r="AC80" t="s">
        <v>12</v>
      </c>
      <c r="AD80" t="str">
        <f t="shared" si="9"/>
        <v>JAN</v>
      </c>
      <c r="AE80" t="str">
        <f t="shared" si="10"/>
        <v>FIZ</v>
      </c>
      <c r="AF80">
        <f t="shared" si="11"/>
        <v>17</v>
      </c>
      <c r="AG80">
        <f t="shared" si="12"/>
        <v>0</v>
      </c>
      <c r="AH80" t="str">
        <f t="shared" si="13"/>
        <v/>
      </c>
      <c r="AS80" s="1"/>
      <c r="AT80" s="3"/>
      <c r="AW80" s="2"/>
      <c r="AX80" s="2"/>
    </row>
    <row r="81" spans="2:50" x14ac:dyDescent="0.25">
      <c r="B81" t="s">
        <v>18</v>
      </c>
      <c r="C81" t="s">
        <v>12</v>
      </c>
      <c r="D81" s="1">
        <v>45980</v>
      </c>
      <c r="E81" s="2">
        <v>0.54166666666666663</v>
      </c>
      <c r="F81" s="2">
        <v>0.61458333333333337</v>
      </c>
      <c r="G81">
        <v>40</v>
      </c>
      <c r="H81" s="4">
        <f t="shared" si="8"/>
        <v>1.75</v>
      </c>
      <c r="AB81" t="s">
        <v>11</v>
      </c>
      <c r="AC81" t="s">
        <v>12</v>
      </c>
      <c r="AD81" t="str">
        <f t="shared" si="9"/>
        <v>JAN</v>
      </c>
      <c r="AE81" t="str">
        <f t="shared" si="10"/>
        <v>FIZ</v>
      </c>
      <c r="AF81">
        <f t="shared" si="11"/>
        <v>18</v>
      </c>
      <c r="AG81">
        <f t="shared" si="12"/>
        <v>0</v>
      </c>
      <c r="AH81" t="str">
        <f t="shared" si="13"/>
        <v/>
      </c>
      <c r="AS81" s="1"/>
      <c r="AT81" s="3"/>
      <c r="AW81" s="2"/>
      <c r="AX81" s="2"/>
    </row>
    <row r="82" spans="2:50" x14ac:dyDescent="0.25">
      <c r="B82" t="s">
        <v>17</v>
      </c>
      <c r="C82" t="s">
        <v>9</v>
      </c>
      <c r="D82" s="1">
        <v>45980</v>
      </c>
      <c r="E82" s="2">
        <v>0.65625</v>
      </c>
      <c r="F82" s="2">
        <v>0.71875</v>
      </c>
      <c r="G82">
        <v>50</v>
      </c>
      <c r="H82" s="4">
        <f t="shared" si="8"/>
        <v>1.5</v>
      </c>
      <c r="AB82" t="s">
        <v>11</v>
      </c>
      <c r="AC82" t="s">
        <v>12</v>
      </c>
      <c r="AD82" t="str">
        <f t="shared" si="9"/>
        <v>JAN</v>
      </c>
      <c r="AE82" t="str">
        <f t="shared" si="10"/>
        <v>FIZ</v>
      </c>
      <c r="AF82">
        <f t="shared" si="11"/>
        <v>19</v>
      </c>
      <c r="AG82">
        <f t="shared" si="12"/>
        <v>0</v>
      </c>
      <c r="AH82" t="str">
        <f t="shared" si="13"/>
        <v/>
      </c>
      <c r="AS82" s="1"/>
      <c r="AT82" s="3"/>
      <c r="AW82" s="2"/>
      <c r="AX82" s="2"/>
    </row>
    <row r="83" spans="2:50" x14ac:dyDescent="0.25">
      <c r="B83" t="s">
        <v>8</v>
      </c>
      <c r="C83" t="s">
        <v>9</v>
      </c>
      <c r="D83" s="1">
        <v>45981</v>
      </c>
      <c r="E83" s="2">
        <v>0.375</v>
      </c>
      <c r="F83" s="2">
        <v>0.41666666666666669</v>
      </c>
      <c r="G83">
        <v>50</v>
      </c>
      <c r="H83" s="4">
        <f t="shared" si="8"/>
        <v>1</v>
      </c>
      <c r="AB83" t="s">
        <v>11</v>
      </c>
      <c r="AC83" t="s">
        <v>12</v>
      </c>
      <c r="AD83" t="str">
        <f t="shared" si="9"/>
        <v>JAN</v>
      </c>
      <c r="AE83" t="str">
        <f t="shared" si="10"/>
        <v>FIZ</v>
      </c>
      <c r="AF83">
        <f t="shared" si="11"/>
        <v>20</v>
      </c>
      <c r="AG83">
        <f t="shared" si="12"/>
        <v>0</v>
      </c>
      <c r="AH83" t="str">
        <f t="shared" si="13"/>
        <v/>
      </c>
      <c r="AS83" s="1"/>
      <c r="AT83" s="3"/>
      <c r="AW83" s="2"/>
      <c r="AX83" s="2"/>
    </row>
    <row r="84" spans="2:50" x14ac:dyDescent="0.25">
      <c r="B84" t="s">
        <v>11</v>
      </c>
      <c r="C84" t="s">
        <v>12</v>
      </c>
      <c r="D84" s="1">
        <v>45981</v>
      </c>
      <c r="E84" s="2">
        <v>0.41666666666666669</v>
      </c>
      <c r="F84" s="2">
        <v>0.5</v>
      </c>
      <c r="G84">
        <v>40</v>
      </c>
      <c r="H84" s="4">
        <f t="shared" si="8"/>
        <v>2</v>
      </c>
      <c r="AB84" t="s">
        <v>11</v>
      </c>
      <c r="AC84" t="s">
        <v>12</v>
      </c>
      <c r="AD84" t="str">
        <f t="shared" si="9"/>
        <v>JAN</v>
      </c>
      <c r="AE84" t="str">
        <f t="shared" si="10"/>
        <v>FIZ</v>
      </c>
      <c r="AF84">
        <f t="shared" si="11"/>
        <v>21</v>
      </c>
      <c r="AG84">
        <f t="shared" si="12"/>
        <v>0</v>
      </c>
      <c r="AH84" t="str">
        <f t="shared" si="13"/>
        <v/>
      </c>
      <c r="AS84" s="1"/>
      <c r="AT84" s="3"/>
      <c r="AW84" s="2"/>
      <c r="AX84" s="2"/>
    </row>
    <row r="85" spans="2:50" x14ac:dyDescent="0.25">
      <c r="B85" t="s">
        <v>15</v>
      </c>
      <c r="C85" t="s">
        <v>12</v>
      </c>
      <c r="D85" s="1">
        <v>45981</v>
      </c>
      <c r="E85" s="2">
        <v>0.53125</v>
      </c>
      <c r="F85" s="2">
        <v>0.57291666666666663</v>
      </c>
      <c r="G85">
        <v>40</v>
      </c>
      <c r="H85" s="4">
        <f t="shared" si="8"/>
        <v>1</v>
      </c>
      <c r="AB85" t="s">
        <v>11</v>
      </c>
      <c r="AC85" t="s">
        <v>12</v>
      </c>
      <c r="AD85" t="str">
        <f t="shared" si="9"/>
        <v>JAN</v>
      </c>
      <c r="AE85" t="str">
        <f t="shared" si="10"/>
        <v>FIZ</v>
      </c>
      <c r="AF85">
        <f t="shared" si="11"/>
        <v>22</v>
      </c>
      <c r="AG85">
        <f t="shared" si="12"/>
        <v>0</v>
      </c>
      <c r="AH85" t="str">
        <f t="shared" si="13"/>
        <v/>
      </c>
      <c r="AS85" s="1"/>
      <c r="AT85" s="3"/>
      <c r="AW85" s="2"/>
      <c r="AX85" s="2"/>
    </row>
    <row r="86" spans="2:50" x14ac:dyDescent="0.25">
      <c r="B86" t="s">
        <v>8</v>
      </c>
      <c r="C86" t="s">
        <v>9</v>
      </c>
      <c r="D86" s="1">
        <v>45981</v>
      </c>
      <c r="E86" s="2">
        <v>0.59375</v>
      </c>
      <c r="F86" s="2">
        <v>0.63541666666666663</v>
      </c>
      <c r="G86">
        <v>50</v>
      </c>
      <c r="H86" s="4">
        <f t="shared" si="8"/>
        <v>1</v>
      </c>
      <c r="AB86" t="s">
        <v>11</v>
      </c>
      <c r="AC86" t="s">
        <v>12</v>
      </c>
      <c r="AD86" t="str">
        <f t="shared" si="9"/>
        <v>JAN</v>
      </c>
      <c r="AE86" t="str">
        <f t="shared" si="10"/>
        <v>FIZ</v>
      </c>
      <c r="AF86">
        <f t="shared" si="11"/>
        <v>23</v>
      </c>
      <c r="AG86">
        <f t="shared" si="12"/>
        <v>0</v>
      </c>
      <c r="AH86" t="str">
        <f t="shared" si="13"/>
        <v/>
      </c>
      <c r="AS86" s="1"/>
      <c r="AT86" s="3"/>
      <c r="AW86" s="2"/>
      <c r="AX86" s="2"/>
    </row>
    <row r="87" spans="2:50" x14ac:dyDescent="0.25">
      <c r="B87" t="s">
        <v>19</v>
      </c>
      <c r="C87" t="s">
        <v>9</v>
      </c>
      <c r="D87" s="1">
        <v>45981</v>
      </c>
      <c r="E87" s="2">
        <v>0.63541666666666663</v>
      </c>
      <c r="F87" s="2">
        <v>0.67708333333333337</v>
      </c>
      <c r="G87">
        <v>50</v>
      </c>
      <c r="H87" s="4">
        <f t="shared" si="8"/>
        <v>1</v>
      </c>
      <c r="AB87" t="s">
        <v>11</v>
      </c>
      <c r="AC87" t="s">
        <v>12</v>
      </c>
      <c r="AD87" t="str">
        <f t="shared" si="9"/>
        <v>JAN</v>
      </c>
      <c r="AE87" t="str">
        <f t="shared" si="10"/>
        <v>FIZ</v>
      </c>
      <c r="AF87">
        <f t="shared" si="11"/>
        <v>24</v>
      </c>
      <c r="AG87">
        <f t="shared" si="12"/>
        <v>24</v>
      </c>
      <c r="AH87" t="str">
        <f t="shared" si="13"/>
        <v>JANFIZ24</v>
      </c>
      <c r="AS87" s="1"/>
      <c r="AT87" s="3"/>
      <c r="AW87" s="2"/>
      <c r="AX87" s="2"/>
    </row>
    <row r="88" spans="2:50" x14ac:dyDescent="0.25">
      <c r="B88" t="s">
        <v>11</v>
      </c>
      <c r="C88" t="s">
        <v>12</v>
      </c>
      <c r="D88" s="1">
        <v>45985</v>
      </c>
      <c r="E88" s="2">
        <v>0.375</v>
      </c>
      <c r="F88" s="2">
        <v>0.4375</v>
      </c>
      <c r="G88">
        <v>40</v>
      </c>
      <c r="H88" s="4">
        <f t="shared" si="8"/>
        <v>1.5</v>
      </c>
      <c r="AB88" t="s">
        <v>16</v>
      </c>
      <c r="AC88" t="s">
        <v>12</v>
      </c>
      <c r="AD88" t="str">
        <f t="shared" si="9"/>
        <v>JUL</v>
      </c>
      <c r="AE88" t="str">
        <f t="shared" si="10"/>
        <v>FIZ</v>
      </c>
      <c r="AF88">
        <f t="shared" si="11"/>
        <v>1</v>
      </c>
      <c r="AG88">
        <f t="shared" si="12"/>
        <v>0</v>
      </c>
      <c r="AH88" t="str">
        <f t="shared" si="13"/>
        <v/>
      </c>
      <c r="AS88" s="1"/>
      <c r="AT88" s="3"/>
      <c r="AW88" s="2"/>
      <c r="AX88" s="2"/>
    </row>
    <row r="89" spans="2:50" x14ac:dyDescent="0.25">
      <c r="B89" t="s">
        <v>15</v>
      </c>
      <c r="C89" t="s">
        <v>12</v>
      </c>
      <c r="D89" s="1">
        <v>45985</v>
      </c>
      <c r="E89" s="2">
        <v>0.44791666666666669</v>
      </c>
      <c r="F89" s="2">
        <v>0.5</v>
      </c>
      <c r="G89">
        <v>40</v>
      </c>
      <c r="H89" s="4">
        <f t="shared" si="8"/>
        <v>1.25</v>
      </c>
      <c r="AB89" t="s">
        <v>16</v>
      </c>
      <c r="AC89" t="s">
        <v>12</v>
      </c>
      <c r="AD89" t="str">
        <f t="shared" si="9"/>
        <v>JUL</v>
      </c>
      <c r="AE89" t="str">
        <f t="shared" si="10"/>
        <v>FIZ</v>
      </c>
      <c r="AF89">
        <f t="shared" si="11"/>
        <v>2</v>
      </c>
      <c r="AG89">
        <f t="shared" si="12"/>
        <v>0</v>
      </c>
      <c r="AH89" t="str">
        <f t="shared" si="13"/>
        <v/>
      </c>
      <c r="AS89" s="1"/>
      <c r="AT89" s="3"/>
      <c r="AW89" s="2"/>
      <c r="AX89" s="2"/>
    </row>
    <row r="90" spans="2:50" x14ac:dyDescent="0.25">
      <c r="B90" t="s">
        <v>18</v>
      </c>
      <c r="C90" t="s">
        <v>12</v>
      </c>
      <c r="D90" s="1">
        <v>45985</v>
      </c>
      <c r="E90" s="2">
        <v>0.52083333333333337</v>
      </c>
      <c r="F90" s="2">
        <v>0.5625</v>
      </c>
      <c r="G90">
        <v>40</v>
      </c>
      <c r="H90" s="4">
        <f t="shared" si="8"/>
        <v>1</v>
      </c>
      <c r="AB90" t="s">
        <v>16</v>
      </c>
      <c r="AC90" t="s">
        <v>12</v>
      </c>
      <c r="AD90" t="str">
        <f t="shared" si="9"/>
        <v>JUL</v>
      </c>
      <c r="AE90" t="str">
        <f t="shared" si="10"/>
        <v>FIZ</v>
      </c>
      <c r="AF90">
        <f t="shared" si="11"/>
        <v>3</v>
      </c>
      <c r="AG90">
        <f t="shared" si="12"/>
        <v>0</v>
      </c>
      <c r="AH90" t="str">
        <f t="shared" si="13"/>
        <v/>
      </c>
      <c r="AS90" s="1"/>
      <c r="AT90" s="3"/>
      <c r="AW90" s="2"/>
      <c r="AX90" s="2"/>
    </row>
    <row r="91" spans="2:50" x14ac:dyDescent="0.25">
      <c r="B91" t="s">
        <v>14</v>
      </c>
      <c r="C91" t="s">
        <v>7</v>
      </c>
      <c r="D91" s="1">
        <v>45985</v>
      </c>
      <c r="E91" s="2">
        <v>0.60416666666666663</v>
      </c>
      <c r="F91" s="2">
        <v>0.66666666666666663</v>
      </c>
      <c r="G91">
        <v>60</v>
      </c>
      <c r="H91" s="4">
        <f t="shared" si="8"/>
        <v>1.5</v>
      </c>
      <c r="AB91" t="s">
        <v>16</v>
      </c>
      <c r="AC91" t="s">
        <v>12</v>
      </c>
      <c r="AD91" t="str">
        <f t="shared" si="9"/>
        <v>JUL</v>
      </c>
      <c r="AE91" t="str">
        <f t="shared" si="10"/>
        <v>FIZ</v>
      </c>
      <c r="AF91">
        <f t="shared" si="11"/>
        <v>4</v>
      </c>
      <c r="AG91">
        <f t="shared" si="12"/>
        <v>0</v>
      </c>
      <c r="AH91" t="str">
        <f t="shared" si="13"/>
        <v/>
      </c>
      <c r="AS91" s="1"/>
      <c r="AT91" s="3"/>
      <c r="AW91" s="2"/>
      <c r="AX91" s="2"/>
    </row>
    <row r="92" spans="2:50" x14ac:dyDescent="0.25">
      <c r="B92" t="s">
        <v>15</v>
      </c>
      <c r="C92" t="s">
        <v>7</v>
      </c>
      <c r="D92" s="1">
        <v>45985</v>
      </c>
      <c r="E92" s="2">
        <v>0.6875</v>
      </c>
      <c r="F92" s="2">
        <v>0.75</v>
      </c>
      <c r="G92">
        <v>60</v>
      </c>
      <c r="H92" s="4">
        <f t="shared" si="8"/>
        <v>1.5</v>
      </c>
      <c r="AB92" t="s">
        <v>16</v>
      </c>
      <c r="AC92" t="s">
        <v>12</v>
      </c>
      <c r="AD92" t="str">
        <f t="shared" si="9"/>
        <v>JUL</v>
      </c>
      <c r="AE92" t="str">
        <f t="shared" si="10"/>
        <v>FIZ</v>
      </c>
      <c r="AF92">
        <f t="shared" si="11"/>
        <v>5</v>
      </c>
      <c r="AG92">
        <f t="shared" si="12"/>
        <v>0</v>
      </c>
      <c r="AH92" t="str">
        <f t="shared" si="13"/>
        <v/>
      </c>
      <c r="AS92" s="1"/>
      <c r="AT92" s="3"/>
      <c r="AW92" s="2"/>
      <c r="AX92" s="2"/>
    </row>
    <row r="93" spans="2:50" x14ac:dyDescent="0.25">
      <c r="B93" t="s">
        <v>13</v>
      </c>
      <c r="C93" t="s">
        <v>7</v>
      </c>
      <c r="D93" s="1">
        <v>45986</v>
      </c>
      <c r="E93" s="2">
        <v>0.375</v>
      </c>
      <c r="F93" s="2">
        <v>0.42708333333333331</v>
      </c>
      <c r="G93">
        <v>60</v>
      </c>
      <c r="H93" s="4">
        <f t="shared" si="8"/>
        <v>1.25</v>
      </c>
      <c r="AB93" t="s">
        <v>16</v>
      </c>
      <c r="AC93" t="s">
        <v>12</v>
      </c>
      <c r="AD93" t="str">
        <f t="shared" si="9"/>
        <v>JUL</v>
      </c>
      <c r="AE93" t="str">
        <f t="shared" si="10"/>
        <v>FIZ</v>
      </c>
      <c r="AF93">
        <f t="shared" si="11"/>
        <v>6</v>
      </c>
      <c r="AG93">
        <f t="shared" si="12"/>
        <v>0</v>
      </c>
      <c r="AH93" t="str">
        <f t="shared" si="13"/>
        <v/>
      </c>
      <c r="AS93" s="1"/>
      <c r="AT93" s="3"/>
      <c r="AW93" s="2"/>
      <c r="AX93" s="2"/>
    </row>
    <row r="94" spans="2:50" x14ac:dyDescent="0.25">
      <c r="B94" t="s">
        <v>13</v>
      </c>
      <c r="C94" t="s">
        <v>7</v>
      </c>
      <c r="D94" s="1">
        <v>45987</v>
      </c>
      <c r="E94" s="2">
        <v>0.375</v>
      </c>
      <c r="F94" s="2">
        <v>0.41666666666666669</v>
      </c>
      <c r="G94">
        <v>60</v>
      </c>
      <c r="H94" s="4">
        <f t="shared" si="8"/>
        <v>1</v>
      </c>
      <c r="AB94" t="s">
        <v>16</v>
      </c>
      <c r="AC94" t="s">
        <v>12</v>
      </c>
      <c r="AD94" t="str">
        <f t="shared" si="9"/>
        <v>JUL</v>
      </c>
      <c r="AE94" t="str">
        <f t="shared" si="10"/>
        <v>FIZ</v>
      </c>
      <c r="AF94">
        <f t="shared" si="11"/>
        <v>7</v>
      </c>
      <c r="AG94">
        <f t="shared" si="12"/>
        <v>7</v>
      </c>
      <c r="AH94" t="str">
        <f t="shared" si="13"/>
        <v>JULFIZ7</v>
      </c>
      <c r="AS94" s="1"/>
      <c r="AT94" s="3"/>
      <c r="AW94" s="2"/>
      <c r="AX94" s="2"/>
    </row>
    <row r="95" spans="2:50" x14ac:dyDescent="0.25">
      <c r="B95" t="s">
        <v>19</v>
      </c>
      <c r="C95" t="s">
        <v>12</v>
      </c>
      <c r="D95" s="1">
        <v>45987</v>
      </c>
      <c r="E95" s="2">
        <v>0.45833333333333331</v>
      </c>
      <c r="F95" s="2">
        <v>0.53125</v>
      </c>
      <c r="G95">
        <v>40</v>
      </c>
      <c r="H95" s="4">
        <f t="shared" si="8"/>
        <v>1.75</v>
      </c>
      <c r="AB95" t="s">
        <v>16</v>
      </c>
      <c r="AC95" t="s">
        <v>7</v>
      </c>
      <c r="AD95" t="str">
        <f t="shared" si="9"/>
        <v>JUL</v>
      </c>
      <c r="AE95" t="str">
        <f t="shared" si="10"/>
        <v>INF</v>
      </c>
      <c r="AF95">
        <f t="shared" si="11"/>
        <v>1</v>
      </c>
      <c r="AG95">
        <f t="shared" si="12"/>
        <v>0</v>
      </c>
      <c r="AH95" t="str">
        <f t="shared" si="13"/>
        <v/>
      </c>
      <c r="AS95" s="1"/>
      <c r="AT95" s="3"/>
      <c r="AW95" s="2"/>
      <c r="AX95" s="2"/>
    </row>
    <row r="96" spans="2:50" x14ac:dyDescent="0.25">
      <c r="B96" t="s">
        <v>18</v>
      </c>
      <c r="C96" t="s">
        <v>12</v>
      </c>
      <c r="D96" s="1">
        <v>45987</v>
      </c>
      <c r="E96" s="2">
        <v>0.57291666666666663</v>
      </c>
      <c r="F96" s="2">
        <v>0.65625</v>
      </c>
      <c r="G96">
        <v>40</v>
      </c>
      <c r="H96" s="4">
        <f t="shared" si="8"/>
        <v>2</v>
      </c>
      <c r="AB96" t="s">
        <v>16</v>
      </c>
      <c r="AC96" t="s">
        <v>7</v>
      </c>
      <c r="AD96" t="str">
        <f t="shared" si="9"/>
        <v>JUL</v>
      </c>
      <c r="AE96" t="str">
        <f t="shared" si="10"/>
        <v>INF</v>
      </c>
      <c r="AF96">
        <f t="shared" si="11"/>
        <v>2</v>
      </c>
      <c r="AG96">
        <f t="shared" si="12"/>
        <v>0</v>
      </c>
      <c r="AH96" t="str">
        <f t="shared" si="13"/>
        <v/>
      </c>
      <c r="AS96" s="1"/>
      <c r="AT96" s="3"/>
      <c r="AW96" s="2"/>
      <c r="AX96" s="2"/>
    </row>
    <row r="97" spans="2:50" x14ac:dyDescent="0.25">
      <c r="B97" t="s">
        <v>6</v>
      </c>
      <c r="C97" t="s">
        <v>7</v>
      </c>
      <c r="D97" s="1">
        <v>45987</v>
      </c>
      <c r="E97" s="2">
        <v>0.6875</v>
      </c>
      <c r="F97" s="2">
        <v>0.72916666666666663</v>
      </c>
      <c r="G97">
        <v>60</v>
      </c>
      <c r="H97" s="4">
        <f t="shared" si="8"/>
        <v>1</v>
      </c>
      <c r="AB97" t="s">
        <v>16</v>
      </c>
      <c r="AC97" t="s">
        <v>7</v>
      </c>
      <c r="AD97" t="str">
        <f t="shared" si="9"/>
        <v>JUL</v>
      </c>
      <c r="AE97" t="str">
        <f t="shared" si="10"/>
        <v>INF</v>
      </c>
      <c r="AF97">
        <f t="shared" si="11"/>
        <v>3</v>
      </c>
      <c r="AG97">
        <f t="shared" si="12"/>
        <v>0</v>
      </c>
      <c r="AH97" t="str">
        <f t="shared" si="13"/>
        <v/>
      </c>
      <c r="AS97" s="1"/>
      <c r="AT97" s="3"/>
      <c r="AW97" s="2"/>
      <c r="AX97" s="2"/>
    </row>
    <row r="98" spans="2:50" x14ac:dyDescent="0.25">
      <c r="B98" t="s">
        <v>10</v>
      </c>
      <c r="C98" t="s">
        <v>7</v>
      </c>
      <c r="D98" s="1">
        <v>45989</v>
      </c>
      <c r="E98" s="2">
        <v>0.39583333333333331</v>
      </c>
      <c r="F98" s="2">
        <v>0.45833333333333331</v>
      </c>
      <c r="G98">
        <v>60</v>
      </c>
      <c r="H98" s="4">
        <f t="shared" si="8"/>
        <v>1.5</v>
      </c>
      <c r="AB98" t="s">
        <v>16</v>
      </c>
      <c r="AC98" t="s">
        <v>7</v>
      </c>
      <c r="AD98" t="str">
        <f t="shared" si="9"/>
        <v>JUL</v>
      </c>
      <c r="AE98" t="str">
        <f t="shared" si="10"/>
        <v>INF</v>
      </c>
      <c r="AF98">
        <f t="shared" si="11"/>
        <v>4</v>
      </c>
      <c r="AG98">
        <f t="shared" si="12"/>
        <v>0</v>
      </c>
      <c r="AH98" t="str">
        <f t="shared" si="13"/>
        <v/>
      </c>
      <c r="AS98" s="1"/>
      <c r="AT98" s="3"/>
      <c r="AW98" s="2"/>
      <c r="AX98" s="2"/>
    </row>
    <row r="99" spans="2:50" x14ac:dyDescent="0.25">
      <c r="B99" t="s">
        <v>11</v>
      </c>
      <c r="C99" t="s">
        <v>12</v>
      </c>
      <c r="D99" s="1">
        <v>45989</v>
      </c>
      <c r="E99" s="2">
        <v>0.47916666666666669</v>
      </c>
      <c r="F99" s="2">
        <v>0.53125</v>
      </c>
      <c r="G99">
        <v>40</v>
      </c>
      <c r="H99" s="4">
        <f t="shared" si="8"/>
        <v>1.25</v>
      </c>
      <c r="AB99" t="s">
        <v>16</v>
      </c>
      <c r="AC99" t="s">
        <v>7</v>
      </c>
      <c r="AD99" t="str">
        <f t="shared" si="9"/>
        <v>JUL</v>
      </c>
      <c r="AE99" t="str">
        <f t="shared" si="10"/>
        <v>INF</v>
      </c>
      <c r="AF99">
        <f t="shared" si="11"/>
        <v>5</v>
      </c>
      <c r="AG99">
        <f t="shared" si="12"/>
        <v>0</v>
      </c>
      <c r="AH99" t="str">
        <f t="shared" si="13"/>
        <v/>
      </c>
      <c r="AS99" s="1"/>
      <c r="AT99" s="3"/>
      <c r="AW99" s="2"/>
      <c r="AX99" s="2"/>
    </row>
    <row r="100" spans="2:50" x14ac:dyDescent="0.25">
      <c r="B100" t="s">
        <v>22</v>
      </c>
      <c r="C100" t="s">
        <v>9</v>
      </c>
      <c r="D100" s="1">
        <v>45993</v>
      </c>
      <c r="E100" s="2">
        <v>0.375</v>
      </c>
      <c r="F100" s="2">
        <v>0.41666666666666669</v>
      </c>
      <c r="G100">
        <v>50</v>
      </c>
      <c r="H100" s="4">
        <f t="shared" si="8"/>
        <v>1</v>
      </c>
      <c r="AB100" t="s">
        <v>16</v>
      </c>
      <c r="AC100" t="s">
        <v>7</v>
      </c>
      <c r="AD100" t="str">
        <f t="shared" si="9"/>
        <v>JUL</v>
      </c>
      <c r="AE100" t="str">
        <f t="shared" si="10"/>
        <v>INF</v>
      </c>
      <c r="AF100">
        <f t="shared" si="11"/>
        <v>6</v>
      </c>
      <c r="AG100">
        <f t="shared" si="12"/>
        <v>0</v>
      </c>
      <c r="AH100" t="str">
        <f t="shared" si="13"/>
        <v/>
      </c>
      <c r="AS100" s="1"/>
      <c r="AT100" s="3"/>
      <c r="AW100" s="2"/>
      <c r="AX100" s="2"/>
    </row>
    <row r="101" spans="2:50" x14ac:dyDescent="0.25">
      <c r="B101" t="s">
        <v>15</v>
      </c>
      <c r="C101" t="s">
        <v>7</v>
      </c>
      <c r="D101" s="1">
        <v>45993</v>
      </c>
      <c r="E101" s="2">
        <v>0.4375</v>
      </c>
      <c r="F101" s="2">
        <v>0.47916666666666669</v>
      </c>
      <c r="G101">
        <v>60</v>
      </c>
      <c r="H101" s="4">
        <f t="shared" si="8"/>
        <v>1</v>
      </c>
      <c r="AB101" t="s">
        <v>16</v>
      </c>
      <c r="AC101" t="s">
        <v>7</v>
      </c>
      <c r="AD101" t="str">
        <f t="shared" si="9"/>
        <v>JUL</v>
      </c>
      <c r="AE101" t="str">
        <f t="shared" si="10"/>
        <v>INF</v>
      </c>
      <c r="AF101">
        <f t="shared" si="11"/>
        <v>7</v>
      </c>
      <c r="AG101">
        <f t="shared" si="12"/>
        <v>0</v>
      </c>
      <c r="AH101" t="str">
        <f t="shared" si="13"/>
        <v/>
      </c>
      <c r="AS101" s="1"/>
      <c r="AT101" s="3"/>
      <c r="AW101" s="2"/>
      <c r="AX101" s="2"/>
    </row>
    <row r="102" spans="2:50" x14ac:dyDescent="0.25">
      <c r="B102" t="s">
        <v>6</v>
      </c>
      <c r="C102" t="s">
        <v>7</v>
      </c>
      <c r="D102" s="1">
        <v>45993</v>
      </c>
      <c r="E102" s="2">
        <v>0.47916666666666669</v>
      </c>
      <c r="F102" s="2">
        <v>0.5625</v>
      </c>
      <c r="G102">
        <v>60</v>
      </c>
      <c r="H102" s="4">
        <f t="shared" si="8"/>
        <v>2</v>
      </c>
      <c r="AB102" t="s">
        <v>16</v>
      </c>
      <c r="AC102" t="s">
        <v>7</v>
      </c>
      <c r="AD102" t="str">
        <f t="shared" si="9"/>
        <v>JUL</v>
      </c>
      <c r="AE102" t="str">
        <f t="shared" si="10"/>
        <v>INF</v>
      </c>
      <c r="AF102">
        <f t="shared" si="11"/>
        <v>8</v>
      </c>
      <c r="AG102">
        <f t="shared" si="12"/>
        <v>0</v>
      </c>
      <c r="AH102" t="str">
        <f t="shared" si="13"/>
        <v/>
      </c>
      <c r="AS102" s="1"/>
      <c r="AT102" s="3"/>
      <c r="AW102" s="2"/>
      <c r="AX102" s="2"/>
    </row>
    <row r="103" spans="2:50" x14ac:dyDescent="0.25">
      <c r="B103" t="s">
        <v>17</v>
      </c>
      <c r="C103" t="s">
        <v>9</v>
      </c>
      <c r="D103" s="1">
        <v>45994</v>
      </c>
      <c r="E103" s="2">
        <v>0.375</v>
      </c>
      <c r="F103" s="2">
        <v>0.44791666666666669</v>
      </c>
      <c r="G103">
        <v>50</v>
      </c>
      <c r="H103" s="4">
        <f t="shared" si="8"/>
        <v>1.75</v>
      </c>
      <c r="AB103" t="s">
        <v>16</v>
      </c>
      <c r="AC103" t="s">
        <v>7</v>
      </c>
      <c r="AD103" t="str">
        <f t="shared" si="9"/>
        <v>JUL</v>
      </c>
      <c r="AE103" t="str">
        <f t="shared" si="10"/>
        <v>INF</v>
      </c>
      <c r="AF103">
        <f t="shared" si="11"/>
        <v>9</v>
      </c>
      <c r="AG103">
        <f t="shared" si="12"/>
        <v>0</v>
      </c>
      <c r="AH103" t="str">
        <f t="shared" si="13"/>
        <v/>
      </c>
      <c r="AS103" s="1"/>
      <c r="AT103" s="3"/>
      <c r="AW103" s="2"/>
      <c r="AX103" s="2"/>
    </row>
    <row r="104" spans="2:50" x14ac:dyDescent="0.25">
      <c r="B104" t="s">
        <v>18</v>
      </c>
      <c r="C104" t="s">
        <v>12</v>
      </c>
      <c r="D104" s="1">
        <v>45994</v>
      </c>
      <c r="E104" s="2">
        <v>0.47916666666666669</v>
      </c>
      <c r="F104" s="2">
        <v>0.54166666666666663</v>
      </c>
      <c r="G104">
        <v>40</v>
      </c>
      <c r="H104" s="4">
        <f t="shared" si="8"/>
        <v>1.5</v>
      </c>
      <c r="AB104" t="s">
        <v>16</v>
      </c>
      <c r="AC104" t="s">
        <v>7</v>
      </c>
      <c r="AD104" t="str">
        <f t="shared" si="9"/>
        <v>JUL</v>
      </c>
      <c r="AE104" t="str">
        <f t="shared" si="10"/>
        <v>INF</v>
      </c>
      <c r="AF104">
        <f t="shared" si="11"/>
        <v>10</v>
      </c>
      <c r="AG104">
        <f t="shared" si="12"/>
        <v>0</v>
      </c>
      <c r="AH104" t="str">
        <f t="shared" si="13"/>
        <v/>
      </c>
      <c r="AS104" s="1"/>
      <c r="AT104" s="3"/>
      <c r="AW104" s="2"/>
      <c r="AX104" s="2"/>
    </row>
    <row r="105" spans="2:50" x14ac:dyDescent="0.25">
      <c r="B105" t="s">
        <v>17</v>
      </c>
      <c r="C105" t="s">
        <v>9</v>
      </c>
      <c r="D105" s="1">
        <v>45994</v>
      </c>
      <c r="E105" s="2">
        <v>0.57291666666666663</v>
      </c>
      <c r="F105" s="2">
        <v>0.61458333333333337</v>
      </c>
      <c r="G105">
        <v>50</v>
      </c>
      <c r="H105" s="4">
        <f t="shared" si="8"/>
        <v>1</v>
      </c>
      <c r="AB105" t="s">
        <v>16</v>
      </c>
      <c r="AC105" t="s">
        <v>7</v>
      </c>
      <c r="AD105" t="str">
        <f t="shared" si="9"/>
        <v>JUL</v>
      </c>
      <c r="AE105" t="str">
        <f t="shared" si="10"/>
        <v>INF</v>
      </c>
      <c r="AF105">
        <f t="shared" si="11"/>
        <v>11</v>
      </c>
      <c r="AG105">
        <f t="shared" si="12"/>
        <v>11</v>
      </c>
      <c r="AH105" t="str">
        <f t="shared" si="13"/>
        <v>JULINF11</v>
      </c>
      <c r="AS105" s="1"/>
      <c r="AT105" s="3"/>
      <c r="AW105" s="2"/>
      <c r="AX105" s="2"/>
    </row>
    <row r="106" spans="2:50" x14ac:dyDescent="0.25">
      <c r="B106" t="s">
        <v>19</v>
      </c>
      <c r="C106" t="s">
        <v>9</v>
      </c>
      <c r="D106" s="1">
        <v>45994</v>
      </c>
      <c r="E106" s="2">
        <v>0.65625</v>
      </c>
      <c r="F106" s="2">
        <v>0.71875</v>
      </c>
      <c r="G106">
        <v>50</v>
      </c>
      <c r="H106" s="4">
        <f t="shared" si="8"/>
        <v>1.5</v>
      </c>
      <c r="AB106" t="s">
        <v>14</v>
      </c>
      <c r="AC106" t="s">
        <v>7</v>
      </c>
      <c r="AD106" t="str">
        <f t="shared" si="9"/>
        <v>KAT</v>
      </c>
      <c r="AE106" t="str">
        <f t="shared" si="10"/>
        <v>INF</v>
      </c>
      <c r="AF106">
        <f t="shared" si="11"/>
        <v>1</v>
      </c>
      <c r="AG106">
        <f t="shared" si="12"/>
        <v>0</v>
      </c>
      <c r="AH106" t="str">
        <f t="shared" si="13"/>
        <v/>
      </c>
      <c r="AS106" s="1"/>
      <c r="AT106" s="3"/>
      <c r="AW106" s="2"/>
      <c r="AX106" s="2"/>
    </row>
    <row r="107" spans="2:50" x14ac:dyDescent="0.25">
      <c r="B107" t="s">
        <v>18</v>
      </c>
      <c r="C107" t="s">
        <v>12</v>
      </c>
      <c r="D107" s="1">
        <v>45994</v>
      </c>
      <c r="E107" s="2">
        <v>0.75</v>
      </c>
      <c r="F107" s="2">
        <v>0.79166666666666663</v>
      </c>
      <c r="G107">
        <v>40</v>
      </c>
      <c r="H107" s="4">
        <f t="shared" si="8"/>
        <v>1</v>
      </c>
      <c r="AB107" t="s">
        <v>14</v>
      </c>
      <c r="AC107" t="s">
        <v>7</v>
      </c>
      <c r="AD107" t="str">
        <f t="shared" si="9"/>
        <v>KAT</v>
      </c>
      <c r="AE107" t="str">
        <f t="shared" si="10"/>
        <v>INF</v>
      </c>
      <c r="AF107">
        <f t="shared" si="11"/>
        <v>2</v>
      </c>
      <c r="AG107">
        <f t="shared" si="12"/>
        <v>0</v>
      </c>
      <c r="AH107" t="str">
        <f t="shared" si="13"/>
        <v/>
      </c>
      <c r="AS107" s="1"/>
      <c r="AT107" s="3"/>
      <c r="AW107" s="2"/>
      <c r="AX107" s="2"/>
    </row>
    <row r="108" spans="2:50" x14ac:dyDescent="0.25">
      <c r="B108" t="s">
        <v>14</v>
      </c>
      <c r="C108" t="s">
        <v>7</v>
      </c>
      <c r="D108" s="1">
        <v>45996</v>
      </c>
      <c r="E108" s="2">
        <v>0.375</v>
      </c>
      <c r="F108" s="2">
        <v>0.44791666666666669</v>
      </c>
      <c r="G108">
        <v>60</v>
      </c>
      <c r="H108" s="4">
        <f t="shared" si="8"/>
        <v>1.75</v>
      </c>
      <c r="AB108" t="s">
        <v>14</v>
      </c>
      <c r="AC108" t="s">
        <v>7</v>
      </c>
      <c r="AD108" t="str">
        <f t="shared" si="9"/>
        <v>KAT</v>
      </c>
      <c r="AE108" t="str">
        <f t="shared" si="10"/>
        <v>INF</v>
      </c>
      <c r="AF108">
        <f t="shared" si="11"/>
        <v>3</v>
      </c>
      <c r="AG108">
        <f t="shared" si="12"/>
        <v>0</v>
      </c>
      <c r="AH108" t="str">
        <f t="shared" si="13"/>
        <v/>
      </c>
      <c r="AS108" s="1"/>
      <c r="AT108" s="3"/>
      <c r="AW108" s="2"/>
      <c r="AX108" s="2"/>
    </row>
    <row r="109" spans="2:50" x14ac:dyDescent="0.25">
      <c r="B109" t="s">
        <v>16</v>
      </c>
      <c r="C109" t="s">
        <v>12</v>
      </c>
      <c r="D109" s="1">
        <v>45996</v>
      </c>
      <c r="E109" s="2">
        <v>0.45833333333333331</v>
      </c>
      <c r="F109" s="2">
        <v>0.5</v>
      </c>
      <c r="G109">
        <v>40</v>
      </c>
      <c r="H109" s="4">
        <f t="shared" si="8"/>
        <v>1</v>
      </c>
      <c r="AB109" t="s">
        <v>14</v>
      </c>
      <c r="AC109" t="s">
        <v>7</v>
      </c>
      <c r="AD109" t="str">
        <f t="shared" si="9"/>
        <v>KAT</v>
      </c>
      <c r="AE109" t="str">
        <f t="shared" si="10"/>
        <v>INF</v>
      </c>
      <c r="AF109">
        <f t="shared" si="11"/>
        <v>4</v>
      </c>
      <c r="AG109">
        <f t="shared" si="12"/>
        <v>0</v>
      </c>
      <c r="AH109" t="str">
        <f t="shared" si="13"/>
        <v/>
      </c>
      <c r="AS109" s="1"/>
      <c r="AT109" s="3"/>
      <c r="AW109" s="2"/>
      <c r="AX109" s="2"/>
    </row>
    <row r="110" spans="2:50" x14ac:dyDescent="0.25">
      <c r="B110" t="s">
        <v>10</v>
      </c>
      <c r="C110" t="s">
        <v>7</v>
      </c>
      <c r="D110" s="1">
        <v>45996</v>
      </c>
      <c r="E110" s="2">
        <v>0.53125</v>
      </c>
      <c r="F110" s="2">
        <v>0.59375</v>
      </c>
      <c r="G110">
        <v>60</v>
      </c>
      <c r="H110" s="4">
        <f t="shared" si="8"/>
        <v>1.5</v>
      </c>
      <c r="AB110" t="s">
        <v>14</v>
      </c>
      <c r="AC110" t="s">
        <v>7</v>
      </c>
      <c r="AD110" t="str">
        <f t="shared" si="9"/>
        <v>KAT</v>
      </c>
      <c r="AE110" t="str">
        <f t="shared" si="10"/>
        <v>INF</v>
      </c>
      <c r="AF110">
        <f t="shared" si="11"/>
        <v>5</v>
      </c>
      <c r="AG110">
        <f t="shared" si="12"/>
        <v>0</v>
      </c>
      <c r="AH110" t="str">
        <f t="shared" si="13"/>
        <v/>
      </c>
      <c r="AS110" s="1"/>
      <c r="AT110" s="3"/>
      <c r="AW110" s="2"/>
      <c r="AX110" s="2"/>
    </row>
    <row r="111" spans="2:50" x14ac:dyDescent="0.25">
      <c r="B111" t="s">
        <v>23</v>
      </c>
      <c r="C111" t="s">
        <v>7</v>
      </c>
      <c r="D111" s="1">
        <v>45999</v>
      </c>
      <c r="E111" s="2">
        <v>0.375</v>
      </c>
      <c r="F111" s="2">
        <v>0.44791666666666669</v>
      </c>
      <c r="G111">
        <v>60</v>
      </c>
      <c r="H111" s="4">
        <f t="shared" si="8"/>
        <v>1.75</v>
      </c>
      <c r="AB111" t="s">
        <v>14</v>
      </c>
      <c r="AC111" t="s">
        <v>7</v>
      </c>
      <c r="AD111" t="str">
        <f t="shared" si="9"/>
        <v>KAT</v>
      </c>
      <c r="AE111" t="str">
        <f t="shared" si="10"/>
        <v>INF</v>
      </c>
      <c r="AF111">
        <f t="shared" si="11"/>
        <v>6</v>
      </c>
      <c r="AG111">
        <f t="shared" si="12"/>
        <v>0</v>
      </c>
      <c r="AH111" t="str">
        <f t="shared" si="13"/>
        <v/>
      </c>
      <c r="AS111" s="1"/>
      <c r="AT111" s="3"/>
      <c r="AW111" s="2"/>
      <c r="AX111" s="2"/>
    </row>
    <row r="112" spans="2:50" x14ac:dyDescent="0.25">
      <c r="B112" t="s">
        <v>11</v>
      </c>
      <c r="C112" t="s">
        <v>12</v>
      </c>
      <c r="D112" s="1">
        <v>45999</v>
      </c>
      <c r="E112" s="2">
        <v>0.46875</v>
      </c>
      <c r="F112" s="2">
        <v>0.54166666666666663</v>
      </c>
      <c r="G112">
        <v>40</v>
      </c>
      <c r="H112" s="4">
        <f t="shared" si="8"/>
        <v>1.75</v>
      </c>
      <c r="AB112" t="s">
        <v>14</v>
      </c>
      <c r="AC112" t="s">
        <v>7</v>
      </c>
      <c r="AD112" t="str">
        <f t="shared" si="9"/>
        <v>KAT</v>
      </c>
      <c r="AE112" t="str">
        <f t="shared" si="10"/>
        <v>INF</v>
      </c>
      <c r="AF112">
        <f t="shared" si="11"/>
        <v>7</v>
      </c>
      <c r="AG112">
        <f t="shared" si="12"/>
        <v>0</v>
      </c>
      <c r="AH112" t="str">
        <f t="shared" si="13"/>
        <v/>
      </c>
      <c r="AS112" s="1"/>
      <c r="AT112" s="3"/>
      <c r="AW112" s="2"/>
      <c r="AX112" s="2"/>
    </row>
    <row r="113" spans="2:50" x14ac:dyDescent="0.25">
      <c r="B113" t="s">
        <v>14</v>
      </c>
      <c r="C113" t="s">
        <v>7</v>
      </c>
      <c r="D113" s="1">
        <v>46000</v>
      </c>
      <c r="E113" s="2">
        <v>0.375</v>
      </c>
      <c r="F113" s="2">
        <v>0.42708333333333331</v>
      </c>
      <c r="G113">
        <v>60</v>
      </c>
      <c r="H113" s="4">
        <f t="shared" si="8"/>
        <v>1.25</v>
      </c>
      <c r="AB113" t="s">
        <v>14</v>
      </c>
      <c r="AC113" t="s">
        <v>7</v>
      </c>
      <c r="AD113" t="str">
        <f t="shared" si="9"/>
        <v>KAT</v>
      </c>
      <c r="AE113" t="str">
        <f t="shared" si="10"/>
        <v>INF</v>
      </c>
      <c r="AF113">
        <f t="shared" si="11"/>
        <v>8</v>
      </c>
      <c r="AG113">
        <f t="shared" si="12"/>
        <v>0</v>
      </c>
      <c r="AH113" t="str">
        <f t="shared" si="13"/>
        <v/>
      </c>
      <c r="AS113" s="1"/>
      <c r="AT113" s="3"/>
      <c r="AW113" s="2"/>
      <c r="AX113" s="2"/>
    </row>
    <row r="114" spans="2:50" x14ac:dyDescent="0.25">
      <c r="B114" t="s">
        <v>19</v>
      </c>
      <c r="C114" t="s">
        <v>9</v>
      </c>
      <c r="D114" s="1">
        <v>46000</v>
      </c>
      <c r="E114" s="2">
        <v>0.4375</v>
      </c>
      <c r="F114" s="2">
        <v>0.47916666666666669</v>
      </c>
      <c r="G114">
        <v>50</v>
      </c>
      <c r="H114" s="4">
        <f t="shared" si="8"/>
        <v>1</v>
      </c>
      <c r="AB114" t="s">
        <v>14</v>
      </c>
      <c r="AC114" t="s">
        <v>7</v>
      </c>
      <c r="AD114" t="str">
        <f t="shared" si="9"/>
        <v>KAT</v>
      </c>
      <c r="AE114" t="str">
        <f t="shared" si="10"/>
        <v>INF</v>
      </c>
      <c r="AF114">
        <f t="shared" si="11"/>
        <v>9</v>
      </c>
      <c r="AG114">
        <f t="shared" si="12"/>
        <v>0</v>
      </c>
      <c r="AH114" t="str">
        <f t="shared" si="13"/>
        <v/>
      </c>
      <c r="AS114" s="1"/>
      <c r="AT114" s="3"/>
      <c r="AW114" s="2"/>
      <c r="AX114" s="2"/>
    </row>
    <row r="115" spans="2:50" x14ac:dyDescent="0.25">
      <c r="B115" t="s">
        <v>18</v>
      </c>
      <c r="C115" t="s">
        <v>12</v>
      </c>
      <c r="D115" s="1">
        <v>46001</v>
      </c>
      <c r="E115" s="2">
        <v>0.375</v>
      </c>
      <c r="F115" s="2">
        <v>0.4375</v>
      </c>
      <c r="G115">
        <v>40</v>
      </c>
      <c r="H115" s="4">
        <f t="shared" si="8"/>
        <v>1.5</v>
      </c>
      <c r="AB115" t="s">
        <v>14</v>
      </c>
      <c r="AC115" t="s">
        <v>7</v>
      </c>
      <c r="AD115" t="str">
        <f t="shared" si="9"/>
        <v>KAT</v>
      </c>
      <c r="AE115" t="str">
        <f t="shared" si="10"/>
        <v>INF</v>
      </c>
      <c r="AF115">
        <f t="shared" si="11"/>
        <v>10</v>
      </c>
      <c r="AG115">
        <f t="shared" si="12"/>
        <v>0</v>
      </c>
      <c r="AH115" t="str">
        <f t="shared" si="13"/>
        <v/>
      </c>
      <c r="AS115" s="1"/>
      <c r="AT115" s="3"/>
      <c r="AW115" s="2"/>
      <c r="AX115" s="2"/>
    </row>
    <row r="116" spans="2:50" x14ac:dyDescent="0.25">
      <c r="B116" t="s">
        <v>24</v>
      </c>
      <c r="C116" t="s">
        <v>7</v>
      </c>
      <c r="D116" s="1">
        <v>46001</v>
      </c>
      <c r="E116" s="2">
        <v>0.4375</v>
      </c>
      <c r="F116" s="2">
        <v>0.5</v>
      </c>
      <c r="G116">
        <v>60</v>
      </c>
      <c r="H116" s="4">
        <f t="shared" si="8"/>
        <v>1.5</v>
      </c>
      <c r="AB116" t="s">
        <v>14</v>
      </c>
      <c r="AC116" t="s">
        <v>7</v>
      </c>
      <c r="AD116" t="str">
        <f t="shared" si="9"/>
        <v>KAT</v>
      </c>
      <c r="AE116" t="str">
        <f t="shared" si="10"/>
        <v>INF</v>
      </c>
      <c r="AF116">
        <f t="shared" si="11"/>
        <v>11</v>
      </c>
      <c r="AG116">
        <f t="shared" si="12"/>
        <v>0</v>
      </c>
      <c r="AH116" t="str">
        <f t="shared" si="13"/>
        <v/>
      </c>
      <c r="AS116" s="1"/>
      <c r="AT116" s="3"/>
      <c r="AW116" s="2"/>
      <c r="AX116" s="2"/>
    </row>
    <row r="117" spans="2:50" x14ac:dyDescent="0.25">
      <c r="B117" t="s">
        <v>13</v>
      </c>
      <c r="C117" t="s">
        <v>7</v>
      </c>
      <c r="D117" s="1">
        <v>46001</v>
      </c>
      <c r="E117" s="2">
        <v>0.54166666666666663</v>
      </c>
      <c r="F117" s="2">
        <v>0.59375</v>
      </c>
      <c r="G117">
        <v>60</v>
      </c>
      <c r="H117" s="4">
        <f t="shared" si="8"/>
        <v>1.25</v>
      </c>
      <c r="AB117" t="s">
        <v>14</v>
      </c>
      <c r="AC117" t="s">
        <v>7</v>
      </c>
      <c r="AD117" t="str">
        <f t="shared" si="9"/>
        <v>KAT</v>
      </c>
      <c r="AE117" t="str">
        <f t="shared" si="10"/>
        <v>INF</v>
      </c>
      <c r="AF117">
        <f t="shared" si="11"/>
        <v>12</v>
      </c>
      <c r="AG117">
        <f t="shared" si="12"/>
        <v>0</v>
      </c>
      <c r="AH117" t="str">
        <f t="shared" si="13"/>
        <v/>
      </c>
      <c r="AS117" s="1"/>
      <c r="AT117" s="3"/>
      <c r="AW117" s="2"/>
      <c r="AX117" s="2"/>
    </row>
    <row r="118" spans="2:50" x14ac:dyDescent="0.25">
      <c r="B118" t="s">
        <v>16</v>
      </c>
      <c r="C118" t="s">
        <v>7</v>
      </c>
      <c r="D118" s="1">
        <v>46001</v>
      </c>
      <c r="E118" s="2">
        <v>0.61458333333333337</v>
      </c>
      <c r="F118" s="2">
        <v>0.65625</v>
      </c>
      <c r="G118">
        <v>60</v>
      </c>
      <c r="H118" s="4">
        <f t="shared" si="8"/>
        <v>1</v>
      </c>
      <c r="AB118" t="s">
        <v>14</v>
      </c>
      <c r="AC118" t="s">
        <v>7</v>
      </c>
      <c r="AD118" t="str">
        <f t="shared" si="9"/>
        <v>KAT</v>
      </c>
      <c r="AE118" t="str">
        <f t="shared" si="10"/>
        <v>INF</v>
      </c>
      <c r="AF118">
        <f t="shared" si="11"/>
        <v>13</v>
      </c>
      <c r="AG118">
        <f t="shared" si="12"/>
        <v>0</v>
      </c>
      <c r="AH118" t="str">
        <f t="shared" si="13"/>
        <v/>
      </c>
      <c r="AS118" s="1"/>
      <c r="AT118" s="3"/>
      <c r="AW118" s="2"/>
      <c r="AX118" s="2"/>
    </row>
    <row r="119" spans="2:50" x14ac:dyDescent="0.25">
      <c r="B119" t="s">
        <v>11</v>
      </c>
      <c r="C119" t="s">
        <v>12</v>
      </c>
      <c r="D119" s="1">
        <v>46001</v>
      </c>
      <c r="E119" s="2">
        <v>0.67708333333333337</v>
      </c>
      <c r="F119" s="2">
        <v>0.73958333333333337</v>
      </c>
      <c r="G119">
        <v>40</v>
      </c>
      <c r="H119" s="4">
        <f t="shared" si="8"/>
        <v>1.5</v>
      </c>
      <c r="AB119" t="s">
        <v>14</v>
      </c>
      <c r="AC119" t="s">
        <v>7</v>
      </c>
      <c r="AD119" t="str">
        <f t="shared" si="9"/>
        <v>KAT</v>
      </c>
      <c r="AE119" t="str">
        <f t="shared" si="10"/>
        <v>INF</v>
      </c>
      <c r="AF119">
        <f t="shared" si="11"/>
        <v>14</v>
      </c>
      <c r="AG119">
        <f t="shared" si="12"/>
        <v>0</v>
      </c>
      <c r="AH119" t="str">
        <f t="shared" si="13"/>
        <v/>
      </c>
      <c r="AS119" s="1"/>
      <c r="AT119" s="3"/>
      <c r="AW119" s="2"/>
      <c r="AX119" s="2"/>
    </row>
    <row r="120" spans="2:50" x14ac:dyDescent="0.25">
      <c r="B120" t="s">
        <v>15</v>
      </c>
      <c r="C120" t="s">
        <v>12</v>
      </c>
      <c r="D120" s="1">
        <v>46002</v>
      </c>
      <c r="E120" s="2">
        <v>0.375</v>
      </c>
      <c r="F120" s="2">
        <v>0.42708333333333331</v>
      </c>
      <c r="G120">
        <v>40</v>
      </c>
      <c r="H120" s="4">
        <f t="shared" si="8"/>
        <v>1.25</v>
      </c>
      <c r="AB120" t="s">
        <v>14</v>
      </c>
      <c r="AC120" t="s">
        <v>7</v>
      </c>
      <c r="AD120" t="str">
        <f t="shared" si="9"/>
        <v>KAT</v>
      </c>
      <c r="AE120" t="str">
        <f t="shared" si="10"/>
        <v>INF</v>
      </c>
      <c r="AF120">
        <f t="shared" si="11"/>
        <v>15</v>
      </c>
      <c r="AG120">
        <f t="shared" si="12"/>
        <v>0</v>
      </c>
      <c r="AH120" t="str">
        <f t="shared" si="13"/>
        <v/>
      </c>
      <c r="AS120" s="1"/>
      <c r="AT120" s="3"/>
      <c r="AW120" s="2"/>
      <c r="AX120" s="2"/>
    </row>
    <row r="121" spans="2:50" x14ac:dyDescent="0.25">
      <c r="B121" t="s">
        <v>10</v>
      </c>
      <c r="C121" t="s">
        <v>7</v>
      </c>
      <c r="D121" s="1">
        <v>46002</v>
      </c>
      <c r="E121" s="2">
        <v>0.4375</v>
      </c>
      <c r="F121" s="2">
        <v>0.48958333333333331</v>
      </c>
      <c r="G121">
        <v>60</v>
      </c>
      <c r="H121" s="4">
        <f t="shared" si="8"/>
        <v>1.25</v>
      </c>
      <c r="AB121" t="s">
        <v>14</v>
      </c>
      <c r="AC121" t="s">
        <v>7</v>
      </c>
      <c r="AD121" t="str">
        <f t="shared" si="9"/>
        <v>KAT</v>
      </c>
      <c r="AE121" t="str">
        <f t="shared" si="10"/>
        <v>INF</v>
      </c>
      <c r="AF121">
        <f t="shared" si="11"/>
        <v>16</v>
      </c>
      <c r="AG121">
        <f t="shared" si="12"/>
        <v>0</v>
      </c>
      <c r="AH121" t="str">
        <f t="shared" si="13"/>
        <v/>
      </c>
      <c r="AS121" s="1"/>
      <c r="AT121" s="3"/>
      <c r="AW121" s="2"/>
      <c r="AX121" s="2"/>
    </row>
    <row r="122" spans="2:50" x14ac:dyDescent="0.25">
      <c r="B122" t="s">
        <v>11</v>
      </c>
      <c r="C122" t="s">
        <v>12</v>
      </c>
      <c r="D122" s="1">
        <v>46003</v>
      </c>
      <c r="E122" s="2">
        <v>0.375</v>
      </c>
      <c r="F122" s="2">
        <v>0.42708333333333331</v>
      </c>
      <c r="G122">
        <v>40</v>
      </c>
      <c r="H122" s="4">
        <f t="shared" si="8"/>
        <v>1.25</v>
      </c>
      <c r="AB122" t="s">
        <v>14</v>
      </c>
      <c r="AC122" t="s">
        <v>7</v>
      </c>
      <c r="AD122" t="str">
        <f t="shared" si="9"/>
        <v>KAT</v>
      </c>
      <c r="AE122" t="str">
        <f t="shared" si="10"/>
        <v>INF</v>
      </c>
      <c r="AF122">
        <f t="shared" si="11"/>
        <v>17</v>
      </c>
      <c r="AG122">
        <f t="shared" si="12"/>
        <v>0</v>
      </c>
      <c r="AH122" t="str">
        <f t="shared" si="13"/>
        <v/>
      </c>
      <c r="AS122" s="1"/>
      <c r="AT122" s="3"/>
      <c r="AW122" s="2"/>
      <c r="AX122" s="2"/>
    </row>
    <row r="123" spans="2:50" x14ac:dyDescent="0.25">
      <c r="B123" t="s">
        <v>15</v>
      </c>
      <c r="C123" t="s">
        <v>7</v>
      </c>
      <c r="D123" s="1">
        <v>46003</v>
      </c>
      <c r="E123" s="2">
        <v>0.4375</v>
      </c>
      <c r="F123" s="2">
        <v>0.47916666666666669</v>
      </c>
      <c r="G123">
        <v>60</v>
      </c>
      <c r="H123" s="4">
        <f t="shared" si="8"/>
        <v>1</v>
      </c>
      <c r="AB123" t="s">
        <v>14</v>
      </c>
      <c r="AC123" t="s">
        <v>7</v>
      </c>
      <c r="AD123" t="str">
        <f t="shared" si="9"/>
        <v>KAT</v>
      </c>
      <c r="AE123" t="str">
        <f t="shared" si="10"/>
        <v>INF</v>
      </c>
      <c r="AF123">
        <f t="shared" si="11"/>
        <v>18</v>
      </c>
      <c r="AG123">
        <f t="shared" si="12"/>
        <v>0</v>
      </c>
      <c r="AH123" t="str">
        <f t="shared" si="13"/>
        <v/>
      </c>
      <c r="AS123" s="1"/>
      <c r="AT123" s="3"/>
      <c r="AW123" s="2"/>
      <c r="AX123" s="2"/>
    </row>
    <row r="124" spans="2:50" x14ac:dyDescent="0.25">
      <c r="B124" t="s">
        <v>6</v>
      </c>
      <c r="C124" t="s">
        <v>7</v>
      </c>
      <c r="D124" s="1">
        <v>46003</v>
      </c>
      <c r="E124" s="2">
        <v>0.47916666666666669</v>
      </c>
      <c r="F124" s="2">
        <v>0.55208333333333337</v>
      </c>
      <c r="G124">
        <v>60</v>
      </c>
      <c r="H124" s="4">
        <f t="shared" si="8"/>
        <v>1.75</v>
      </c>
      <c r="AB124" t="s">
        <v>14</v>
      </c>
      <c r="AC124" t="s">
        <v>7</v>
      </c>
      <c r="AD124" t="str">
        <f t="shared" si="9"/>
        <v>KAT</v>
      </c>
      <c r="AE124" t="str">
        <f t="shared" si="10"/>
        <v>INF</v>
      </c>
      <c r="AF124">
        <f t="shared" si="11"/>
        <v>19</v>
      </c>
      <c r="AG124">
        <f t="shared" si="12"/>
        <v>0</v>
      </c>
      <c r="AH124" t="str">
        <f t="shared" si="13"/>
        <v/>
      </c>
      <c r="AS124" s="1"/>
      <c r="AT124" s="3"/>
      <c r="AW124" s="2"/>
      <c r="AX124" s="2"/>
    </row>
    <row r="125" spans="2:50" x14ac:dyDescent="0.25">
      <c r="B125" t="s">
        <v>14</v>
      </c>
      <c r="C125" t="s">
        <v>7</v>
      </c>
      <c r="D125" s="1">
        <v>46006</v>
      </c>
      <c r="E125" s="2">
        <v>0.39583333333333331</v>
      </c>
      <c r="F125" s="2">
        <v>0.45833333333333331</v>
      </c>
      <c r="G125">
        <v>60</v>
      </c>
      <c r="H125" s="4">
        <f t="shared" si="8"/>
        <v>1.5</v>
      </c>
      <c r="AB125" t="s">
        <v>14</v>
      </c>
      <c r="AC125" t="s">
        <v>7</v>
      </c>
      <c r="AD125" t="str">
        <f t="shared" si="9"/>
        <v>KAT</v>
      </c>
      <c r="AE125" t="str">
        <f t="shared" si="10"/>
        <v>INF</v>
      </c>
      <c r="AF125">
        <f t="shared" si="11"/>
        <v>20</v>
      </c>
      <c r="AG125">
        <f t="shared" si="12"/>
        <v>0</v>
      </c>
      <c r="AH125" t="str">
        <f t="shared" si="13"/>
        <v/>
      </c>
      <c r="AS125" s="1"/>
      <c r="AT125" s="3"/>
      <c r="AW125" s="2"/>
      <c r="AX125" s="2"/>
    </row>
    <row r="126" spans="2:50" x14ac:dyDescent="0.25">
      <c r="B126" t="s">
        <v>14</v>
      </c>
      <c r="C126" t="s">
        <v>7</v>
      </c>
      <c r="D126" s="1">
        <v>46006</v>
      </c>
      <c r="E126" s="2">
        <v>0.46875</v>
      </c>
      <c r="F126" s="2">
        <v>0.53125</v>
      </c>
      <c r="G126">
        <v>60</v>
      </c>
      <c r="H126" s="4">
        <f t="shared" si="8"/>
        <v>1.5</v>
      </c>
      <c r="AB126" t="s">
        <v>14</v>
      </c>
      <c r="AC126" t="s">
        <v>7</v>
      </c>
      <c r="AD126" t="str">
        <f t="shared" si="9"/>
        <v>KAT</v>
      </c>
      <c r="AE126" t="str">
        <f t="shared" si="10"/>
        <v>INF</v>
      </c>
      <c r="AF126">
        <f t="shared" si="11"/>
        <v>21</v>
      </c>
      <c r="AG126">
        <f t="shared" si="12"/>
        <v>0</v>
      </c>
      <c r="AH126" t="str">
        <f t="shared" si="13"/>
        <v/>
      </c>
      <c r="AS126" s="1"/>
      <c r="AT126" s="3"/>
      <c r="AW126" s="2"/>
      <c r="AX126" s="2"/>
    </row>
    <row r="127" spans="2:50" x14ac:dyDescent="0.25">
      <c r="B127" t="s">
        <v>24</v>
      </c>
      <c r="C127" t="s">
        <v>7</v>
      </c>
      <c r="D127" s="1">
        <v>46007</v>
      </c>
      <c r="E127" s="2">
        <v>0.375</v>
      </c>
      <c r="F127" s="2">
        <v>0.41666666666666669</v>
      </c>
      <c r="G127">
        <v>60</v>
      </c>
      <c r="H127" s="4">
        <f t="shared" si="8"/>
        <v>1</v>
      </c>
      <c r="AB127" t="s">
        <v>14</v>
      </c>
      <c r="AC127" t="s">
        <v>7</v>
      </c>
      <c r="AD127" t="str">
        <f t="shared" si="9"/>
        <v>KAT</v>
      </c>
      <c r="AE127" t="str">
        <f t="shared" si="10"/>
        <v>INF</v>
      </c>
      <c r="AF127">
        <f t="shared" si="11"/>
        <v>22</v>
      </c>
      <c r="AG127">
        <f t="shared" si="12"/>
        <v>0</v>
      </c>
      <c r="AH127" t="str">
        <f t="shared" si="13"/>
        <v/>
      </c>
      <c r="AS127" s="1"/>
      <c r="AT127" s="3"/>
      <c r="AW127" s="2"/>
      <c r="AX127" s="2"/>
    </row>
    <row r="128" spans="2:50" x14ac:dyDescent="0.25">
      <c r="B128" t="s">
        <v>6</v>
      </c>
      <c r="C128" t="s">
        <v>7</v>
      </c>
      <c r="D128" s="1">
        <v>46027</v>
      </c>
      <c r="E128" s="2">
        <v>0.375</v>
      </c>
      <c r="F128" s="2">
        <v>0.44791666666666669</v>
      </c>
      <c r="G128">
        <v>60</v>
      </c>
      <c r="H128" s="4">
        <f t="shared" si="8"/>
        <v>1.75</v>
      </c>
      <c r="AB128" t="s">
        <v>14</v>
      </c>
      <c r="AC128" t="s">
        <v>7</v>
      </c>
      <c r="AD128" t="str">
        <f t="shared" si="9"/>
        <v>KAT</v>
      </c>
      <c r="AE128" t="str">
        <f t="shared" si="10"/>
        <v>INF</v>
      </c>
      <c r="AF128">
        <f t="shared" si="11"/>
        <v>23</v>
      </c>
      <c r="AG128">
        <f t="shared" si="12"/>
        <v>0</v>
      </c>
      <c r="AH128" t="str">
        <f t="shared" si="13"/>
        <v/>
      </c>
      <c r="AS128" s="1"/>
      <c r="AT128" s="3"/>
      <c r="AW128" s="2"/>
      <c r="AX128" s="2"/>
    </row>
    <row r="129" spans="2:50" x14ac:dyDescent="0.25">
      <c r="B129" t="s">
        <v>14</v>
      </c>
      <c r="C129" t="s">
        <v>7</v>
      </c>
      <c r="D129" s="1">
        <v>46027</v>
      </c>
      <c r="E129" s="2">
        <v>0.47916666666666669</v>
      </c>
      <c r="F129" s="2">
        <v>0.54166666666666663</v>
      </c>
      <c r="G129">
        <v>60</v>
      </c>
      <c r="H129" s="4">
        <f t="shared" si="8"/>
        <v>1.5</v>
      </c>
      <c r="AB129" t="s">
        <v>14</v>
      </c>
      <c r="AC129" t="s">
        <v>7</v>
      </c>
      <c r="AD129" t="str">
        <f t="shared" si="9"/>
        <v>KAT</v>
      </c>
      <c r="AE129" t="str">
        <f t="shared" si="10"/>
        <v>INF</v>
      </c>
      <c r="AF129">
        <f t="shared" si="11"/>
        <v>24</v>
      </c>
      <c r="AG129">
        <f t="shared" si="12"/>
        <v>24</v>
      </c>
      <c r="AH129" t="str">
        <f t="shared" si="13"/>
        <v>KATINF24</v>
      </c>
      <c r="AS129" s="1"/>
      <c r="AT129" s="3"/>
      <c r="AW129" s="2"/>
      <c r="AX129" s="2"/>
    </row>
    <row r="130" spans="2:50" x14ac:dyDescent="0.25">
      <c r="B130" t="s">
        <v>24</v>
      </c>
      <c r="C130" t="s">
        <v>7</v>
      </c>
      <c r="D130" s="1">
        <v>46027</v>
      </c>
      <c r="E130" s="2">
        <v>0.57291666666666663</v>
      </c>
      <c r="F130" s="2">
        <v>0.61458333333333337</v>
      </c>
      <c r="G130">
        <v>60</v>
      </c>
      <c r="H130" s="4">
        <f t="shared" si="8"/>
        <v>1</v>
      </c>
      <c r="AB130" t="s">
        <v>18</v>
      </c>
      <c r="AC130" t="s">
        <v>12</v>
      </c>
      <c r="AD130" t="str">
        <f t="shared" si="9"/>
        <v>MAC</v>
      </c>
      <c r="AE130" t="str">
        <f t="shared" si="10"/>
        <v>FIZ</v>
      </c>
      <c r="AF130">
        <f t="shared" si="11"/>
        <v>1</v>
      </c>
      <c r="AG130">
        <f t="shared" si="12"/>
        <v>0</v>
      </c>
      <c r="AH130" t="str">
        <f t="shared" si="13"/>
        <v/>
      </c>
      <c r="AS130" s="1"/>
      <c r="AT130" s="3"/>
      <c r="AW130" s="2"/>
      <c r="AX130" s="2"/>
    </row>
    <row r="131" spans="2:50" x14ac:dyDescent="0.25">
      <c r="B131" t="s">
        <v>10</v>
      </c>
      <c r="C131" t="s">
        <v>9</v>
      </c>
      <c r="D131" s="1">
        <v>46027</v>
      </c>
      <c r="E131" s="2">
        <v>0.64583333333333337</v>
      </c>
      <c r="F131" s="2">
        <v>0.69791666666666663</v>
      </c>
      <c r="G131">
        <v>50</v>
      </c>
      <c r="H131" s="4">
        <f t="shared" ref="H131:H194" si="14">HOUR(F131-E131)+MINUTE(F131-E131)/60</f>
        <v>1.25</v>
      </c>
      <c r="AB131" t="s">
        <v>18</v>
      </c>
      <c r="AC131" t="s">
        <v>12</v>
      </c>
      <c r="AD131" t="str">
        <f t="shared" ref="AD131:AD194" si="15">UPPER(LEFT(AB131,3))</f>
        <v>MAC</v>
      </c>
      <c r="AE131" t="str">
        <f t="shared" ref="AE131:AE194" si="16">UPPER(LEFT(AC131,3))</f>
        <v>FIZ</v>
      </c>
      <c r="AF131">
        <f t="shared" si="11"/>
        <v>2</v>
      </c>
      <c r="AG131">
        <f t="shared" si="12"/>
        <v>0</v>
      </c>
      <c r="AH131" t="str">
        <f t="shared" si="13"/>
        <v/>
      </c>
      <c r="AS131" s="1"/>
      <c r="AT131" s="3"/>
      <c r="AW131" s="2"/>
      <c r="AX131" s="2"/>
    </row>
    <row r="132" spans="2:50" x14ac:dyDescent="0.25">
      <c r="B132" t="s">
        <v>14</v>
      </c>
      <c r="C132" t="s">
        <v>7</v>
      </c>
      <c r="D132" s="1">
        <v>46027</v>
      </c>
      <c r="E132" s="2">
        <v>0.72916666666666663</v>
      </c>
      <c r="F132" s="2">
        <v>0.79166666666666663</v>
      </c>
      <c r="G132">
        <v>60</v>
      </c>
      <c r="H132" s="4">
        <f t="shared" si="14"/>
        <v>1.5</v>
      </c>
      <c r="AB132" t="s">
        <v>18</v>
      </c>
      <c r="AC132" t="s">
        <v>12</v>
      </c>
      <c r="AD132" t="str">
        <f t="shared" si="15"/>
        <v>MAC</v>
      </c>
      <c r="AE132" t="str">
        <f t="shared" si="16"/>
        <v>FIZ</v>
      </c>
      <c r="AF132">
        <f t="shared" ref="AF132:AF195" si="17">IF(AND(AB132=AB131,AC132=AC131),AF131+1,1)</f>
        <v>3</v>
      </c>
      <c r="AG132">
        <f t="shared" ref="AG132:AG195" si="18">IF(AF132&gt;AF133,AF132,0)</f>
        <v>0</v>
      </c>
      <c r="AH132" t="str">
        <f t="shared" si="13"/>
        <v/>
      </c>
      <c r="AS132" s="1"/>
      <c r="AT132" s="3"/>
      <c r="AW132" s="2"/>
      <c r="AX132" s="2"/>
    </row>
    <row r="133" spans="2:50" x14ac:dyDescent="0.25">
      <c r="B133" t="s">
        <v>15</v>
      </c>
      <c r="C133" t="s">
        <v>12</v>
      </c>
      <c r="D133" s="1">
        <v>46029</v>
      </c>
      <c r="E133" s="2">
        <v>0.375</v>
      </c>
      <c r="F133" s="2">
        <v>0.44791666666666669</v>
      </c>
      <c r="G133">
        <v>40</v>
      </c>
      <c r="H133" s="4">
        <f t="shared" si="14"/>
        <v>1.75</v>
      </c>
      <c r="AB133" t="s">
        <v>18</v>
      </c>
      <c r="AC133" t="s">
        <v>12</v>
      </c>
      <c r="AD133" t="str">
        <f t="shared" si="15"/>
        <v>MAC</v>
      </c>
      <c r="AE133" t="str">
        <f t="shared" si="16"/>
        <v>FIZ</v>
      </c>
      <c r="AF133">
        <f t="shared" si="17"/>
        <v>4</v>
      </c>
      <c r="AG133">
        <f t="shared" si="18"/>
        <v>0</v>
      </c>
      <c r="AH133" t="str">
        <f t="shared" si="13"/>
        <v/>
      </c>
      <c r="AS133" s="1"/>
      <c r="AT133" s="3"/>
      <c r="AW133" s="2"/>
      <c r="AX133" s="2"/>
    </row>
    <row r="134" spans="2:50" x14ac:dyDescent="0.25">
      <c r="B134" t="s">
        <v>24</v>
      </c>
      <c r="C134" t="s">
        <v>7</v>
      </c>
      <c r="D134" s="1">
        <v>46029</v>
      </c>
      <c r="E134" s="2">
        <v>0.46875</v>
      </c>
      <c r="F134" s="2">
        <v>0.54166666666666663</v>
      </c>
      <c r="G134">
        <v>60</v>
      </c>
      <c r="H134" s="4">
        <f t="shared" si="14"/>
        <v>1.75</v>
      </c>
      <c r="AB134" t="s">
        <v>18</v>
      </c>
      <c r="AC134" t="s">
        <v>12</v>
      </c>
      <c r="AD134" t="str">
        <f t="shared" si="15"/>
        <v>MAC</v>
      </c>
      <c r="AE134" t="str">
        <f t="shared" si="16"/>
        <v>FIZ</v>
      </c>
      <c r="AF134">
        <f t="shared" si="17"/>
        <v>5</v>
      </c>
      <c r="AG134">
        <f t="shared" si="18"/>
        <v>0</v>
      </c>
      <c r="AH134" t="str">
        <f t="shared" si="13"/>
        <v/>
      </c>
      <c r="AS134" s="1"/>
      <c r="AT134" s="3"/>
      <c r="AW134" s="2"/>
      <c r="AX134" s="2"/>
    </row>
    <row r="135" spans="2:50" x14ac:dyDescent="0.25">
      <c r="B135" t="s">
        <v>8</v>
      </c>
      <c r="C135" t="s">
        <v>9</v>
      </c>
      <c r="D135" s="1">
        <v>46029</v>
      </c>
      <c r="E135" s="2">
        <v>0.58333333333333337</v>
      </c>
      <c r="F135" s="2">
        <v>0.625</v>
      </c>
      <c r="G135">
        <v>50</v>
      </c>
      <c r="H135" s="4">
        <f t="shared" si="14"/>
        <v>1</v>
      </c>
      <c r="AB135" t="s">
        <v>18</v>
      </c>
      <c r="AC135" t="s">
        <v>12</v>
      </c>
      <c r="AD135" t="str">
        <f t="shared" si="15"/>
        <v>MAC</v>
      </c>
      <c r="AE135" t="str">
        <f t="shared" si="16"/>
        <v>FIZ</v>
      </c>
      <c r="AF135">
        <f t="shared" si="17"/>
        <v>6</v>
      </c>
      <c r="AG135">
        <f t="shared" si="18"/>
        <v>0</v>
      </c>
      <c r="AH135" t="str">
        <f t="shared" si="13"/>
        <v/>
      </c>
      <c r="AS135" s="1"/>
      <c r="AT135" s="3"/>
      <c r="AW135" s="2"/>
      <c r="AX135" s="2"/>
    </row>
    <row r="136" spans="2:50" x14ac:dyDescent="0.25">
      <c r="B136" t="s">
        <v>8</v>
      </c>
      <c r="C136" t="s">
        <v>9</v>
      </c>
      <c r="D136" s="1">
        <v>46034</v>
      </c>
      <c r="E136" s="2">
        <v>0.375</v>
      </c>
      <c r="F136" s="2">
        <v>0.4375</v>
      </c>
      <c r="G136">
        <v>50</v>
      </c>
      <c r="H136" s="4">
        <f t="shared" si="14"/>
        <v>1.5</v>
      </c>
      <c r="AB136" t="s">
        <v>18</v>
      </c>
      <c r="AC136" t="s">
        <v>12</v>
      </c>
      <c r="AD136" t="str">
        <f t="shared" si="15"/>
        <v>MAC</v>
      </c>
      <c r="AE136" t="str">
        <f t="shared" si="16"/>
        <v>FIZ</v>
      </c>
      <c r="AF136">
        <f t="shared" si="17"/>
        <v>7</v>
      </c>
      <c r="AG136">
        <f t="shared" si="18"/>
        <v>0</v>
      </c>
      <c r="AH136" t="str">
        <f t="shared" si="13"/>
        <v/>
      </c>
      <c r="AS136" s="1"/>
      <c r="AT136" s="3"/>
      <c r="AW136" s="2"/>
      <c r="AX136" s="2"/>
    </row>
    <row r="137" spans="2:50" x14ac:dyDescent="0.25">
      <c r="B137" t="s">
        <v>24</v>
      </c>
      <c r="C137" t="s">
        <v>7</v>
      </c>
      <c r="D137" s="1">
        <v>46034</v>
      </c>
      <c r="E137" s="2">
        <v>0.44791666666666669</v>
      </c>
      <c r="F137" s="2">
        <v>0.5</v>
      </c>
      <c r="G137">
        <v>60</v>
      </c>
      <c r="H137" s="4">
        <f t="shared" si="14"/>
        <v>1.25</v>
      </c>
      <c r="AB137" t="s">
        <v>18</v>
      </c>
      <c r="AC137" t="s">
        <v>12</v>
      </c>
      <c r="AD137" t="str">
        <f t="shared" si="15"/>
        <v>MAC</v>
      </c>
      <c r="AE137" t="str">
        <f t="shared" si="16"/>
        <v>FIZ</v>
      </c>
      <c r="AF137">
        <f t="shared" si="17"/>
        <v>8</v>
      </c>
      <c r="AG137">
        <f t="shared" si="18"/>
        <v>0</v>
      </c>
      <c r="AH137" t="str">
        <f t="shared" si="13"/>
        <v/>
      </c>
      <c r="AS137" s="1"/>
      <c r="AT137" s="3"/>
      <c r="AW137" s="2"/>
      <c r="AX137" s="2"/>
    </row>
    <row r="138" spans="2:50" x14ac:dyDescent="0.25">
      <c r="B138" t="s">
        <v>24</v>
      </c>
      <c r="C138" t="s">
        <v>7</v>
      </c>
      <c r="D138" s="1">
        <v>46034</v>
      </c>
      <c r="E138" s="2">
        <v>0.5</v>
      </c>
      <c r="F138" s="2">
        <v>0.54166666666666663</v>
      </c>
      <c r="G138">
        <v>60</v>
      </c>
      <c r="H138" s="4">
        <f t="shared" si="14"/>
        <v>1</v>
      </c>
      <c r="AB138" t="s">
        <v>18</v>
      </c>
      <c r="AC138" t="s">
        <v>12</v>
      </c>
      <c r="AD138" t="str">
        <f t="shared" si="15"/>
        <v>MAC</v>
      </c>
      <c r="AE138" t="str">
        <f t="shared" si="16"/>
        <v>FIZ</v>
      </c>
      <c r="AF138">
        <f t="shared" si="17"/>
        <v>9</v>
      </c>
      <c r="AG138">
        <f t="shared" si="18"/>
        <v>0</v>
      </c>
      <c r="AH138" t="str">
        <f t="shared" si="13"/>
        <v/>
      </c>
      <c r="AS138" s="1"/>
      <c r="AT138" s="3"/>
      <c r="AW138" s="2"/>
      <c r="AX138" s="2"/>
    </row>
    <row r="139" spans="2:50" x14ac:dyDescent="0.25">
      <c r="B139" t="s">
        <v>17</v>
      </c>
      <c r="C139" t="s">
        <v>9</v>
      </c>
      <c r="D139" s="1">
        <v>46034</v>
      </c>
      <c r="E139" s="2">
        <v>0.55208333333333337</v>
      </c>
      <c r="F139" s="2">
        <v>0.63541666666666663</v>
      </c>
      <c r="G139">
        <v>50</v>
      </c>
      <c r="H139" s="4">
        <f t="shared" si="14"/>
        <v>2</v>
      </c>
      <c r="AB139" t="s">
        <v>18</v>
      </c>
      <c r="AC139" t="s">
        <v>12</v>
      </c>
      <c r="AD139" t="str">
        <f t="shared" si="15"/>
        <v>MAC</v>
      </c>
      <c r="AE139" t="str">
        <f t="shared" si="16"/>
        <v>FIZ</v>
      </c>
      <c r="AF139">
        <f t="shared" si="17"/>
        <v>10</v>
      </c>
      <c r="AG139">
        <f t="shared" si="18"/>
        <v>0</v>
      </c>
      <c r="AH139" t="str">
        <f t="shared" si="13"/>
        <v/>
      </c>
      <c r="AS139" s="1"/>
      <c r="AT139" s="3"/>
      <c r="AW139" s="2"/>
      <c r="AX139" s="2"/>
    </row>
    <row r="140" spans="2:50" x14ac:dyDescent="0.25">
      <c r="B140" t="s">
        <v>16</v>
      </c>
      <c r="C140" t="s">
        <v>7</v>
      </c>
      <c r="D140" s="1">
        <v>46034</v>
      </c>
      <c r="E140" s="2">
        <v>0.64583333333333337</v>
      </c>
      <c r="F140" s="2">
        <v>0.71875</v>
      </c>
      <c r="G140">
        <v>60</v>
      </c>
      <c r="H140" s="4">
        <f t="shared" si="14"/>
        <v>1.75</v>
      </c>
      <c r="AB140" t="s">
        <v>18</v>
      </c>
      <c r="AC140" t="s">
        <v>12</v>
      </c>
      <c r="AD140" t="str">
        <f t="shared" si="15"/>
        <v>MAC</v>
      </c>
      <c r="AE140" t="str">
        <f t="shared" si="16"/>
        <v>FIZ</v>
      </c>
      <c r="AF140">
        <f t="shared" si="17"/>
        <v>11</v>
      </c>
      <c r="AG140">
        <f t="shared" si="18"/>
        <v>0</v>
      </c>
      <c r="AH140" t="str">
        <f t="shared" ref="AH140:AH203" si="19">IF(AG140&gt;0,_xlfn.TEXTJOIN("",TRUE,AD140,AE140,AG140),"")</f>
        <v/>
      </c>
      <c r="AS140" s="1"/>
      <c r="AT140" s="3"/>
      <c r="AW140" s="2"/>
      <c r="AX140" s="2"/>
    </row>
    <row r="141" spans="2:50" x14ac:dyDescent="0.25">
      <c r="B141" t="s">
        <v>13</v>
      </c>
      <c r="C141" t="s">
        <v>9</v>
      </c>
      <c r="D141" s="1">
        <v>46035</v>
      </c>
      <c r="E141" s="2">
        <v>0.375</v>
      </c>
      <c r="F141" s="2">
        <v>0.45833333333333331</v>
      </c>
      <c r="G141">
        <v>50</v>
      </c>
      <c r="H141" s="4">
        <f t="shared" si="14"/>
        <v>2</v>
      </c>
      <c r="AB141" t="s">
        <v>18</v>
      </c>
      <c r="AC141" t="s">
        <v>12</v>
      </c>
      <c r="AD141" t="str">
        <f t="shared" si="15"/>
        <v>MAC</v>
      </c>
      <c r="AE141" t="str">
        <f t="shared" si="16"/>
        <v>FIZ</v>
      </c>
      <c r="AF141">
        <f t="shared" si="17"/>
        <v>12</v>
      </c>
      <c r="AG141">
        <f t="shared" si="18"/>
        <v>0</v>
      </c>
      <c r="AH141" t="str">
        <f t="shared" si="19"/>
        <v/>
      </c>
      <c r="AS141" s="1"/>
      <c r="AT141" s="3"/>
      <c r="AW141" s="2"/>
      <c r="AX141" s="2"/>
    </row>
    <row r="142" spans="2:50" x14ac:dyDescent="0.25">
      <c r="B142" t="s">
        <v>19</v>
      </c>
      <c r="C142" t="s">
        <v>9</v>
      </c>
      <c r="D142" s="1">
        <v>46035</v>
      </c>
      <c r="E142" s="2">
        <v>0.45833333333333331</v>
      </c>
      <c r="F142" s="2">
        <v>0.5</v>
      </c>
      <c r="G142">
        <v>50</v>
      </c>
      <c r="H142" s="4">
        <f t="shared" si="14"/>
        <v>1</v>
      </c>
      <c r="AB142" t="s">
        <v>18</v>
      </c>
      <c r="AC142" t="s">
        <v>12</v>
      </c>
      <c r="AD142" t="str">
        <f t="shared" si="15"/>
        <v>MAC</v>
      </c>
      <c r="AE142" t="str">
        <f t="shared" si="16"/>
        <v>FIZ</v>
      </c>
      <c r="AF142">
        <f t="shared" si="17"/>
        <v>13</v>
      </c>
      <c r="AG142">
        <f t="shared" si="18"/>
        <v>0</v>
      </c>
      <c r="AH142" t="str">
        <f t="shared" si="19"/>
        <v/>
      </c>
      <c r="AS142" s="1"/>
      <c r="AT142" s="3"/>
      <c r="AW142" s="2"/>
      <c r="AX142" s="2"/>
    </row>
    <row r="143" spans="2:50" x14ac:dyDescent="0.25">
      <c r="B143" t="s">
        <v>16</v>
      </c>
      <c r="C143" t="s">
        <v>12</v>
      </c>
      <c r="D143" s="1">
        <v>46035</v>
      </c>
      <c r="E143" s="2">
        <v>0.54166666666666663</v>
      </c>
      <c r="F143" s="2">
        <v>0.625</v>
      </c>
      <c r="G143">
        <v>40</v>
      </c>
      <c r="H143" s="4">
        <f t="shared" si="14"/>
        <v>2</v>
      </c>
      <c r="AB143" t="s">
        <v>18</v>
      </c>
      <c r="AC143" t="s">
        <v>12</v>
      </c>
      <c r="AD143" t="str">
        <f t="shared" si="15"/>
        <v>MAC</v>
      </c>
      <c r="AE143" t="str">
        <f t="shared" si="16"/>
        <v>FIZ</v>
      </c>
      <c r="AF143">
        <f t="shared" si="17"/>
        <v>14</v>
      </c>
      <c r="AG143">
        <f t="shared" si="18"/>
        <v>0</v>
      </c>
      <c r="AH143" t="str">
        <f t="shared" si="19"/>
        <v/>
      </c>
      <c r="AS143" s="1"/>
      <c r="AT143" s="3"/>
      <c r="AW143" s="2"/>
      <c r="AX143" s="2"/>
    </row>
    <row r="144" spans="2:50" x14ac:dyDescent="0.25">
      <c r="B144" t="s">
        <v>6</v>
      </c>
      <c r="C144" t="s">
        <v>7</v>
      </c>
      <c r="D144" s="1">
        <v>46035</v>
      </c>
      <c r="E144" s="2">
        <v>0.65625</v>
      </c>
      <c r="F144" s="2">
        <v>0.72916666666666663</v>
      </c>
      <c r="G144">
        <v>60</v>
      </c>
      <c r="H144" s="4">
        <f t="shared" si="14"/>
        <v>1.75</v>
      </c>
      <c r="AB144" t="s">
        <v>18</v>
      </c>
      <c r="AC144" t="s">
        <v>12</v>
      </c>
      <c r="AD144" t="str">
        <f t="shared" si="15"/>
        <v>MAC</v>
      </c>
      <c r="AE144" t="str">
        <f t="shared" si="16"/>
        <v>FIZ</v>
      </c>
      <c r="AF144">
        <f t="shared" si="17"/>
        <v>15</v>
      </c>
      <c r="AG144">
        <f t="shared" si="18"/>
        <v>0</v>
      </c>
      <c r="AH144" t="str">
        <f t="shared" si="19"/>
        <v/>
      </c>
      <c r="AS144" s="1"/>
      <c r="AT144" s="3"/>
      <c r="AW144" s="2"/>
      <c r="AX144" s="2"/>
    </row>
    <row r="145" spans="2:50" x14ac:dyDescent="0.25">
      <c r="B145" t="s">
        <v>14</v>
      </c>
      <c r="C145" t="s">
        <v>7</v>
      </c>
      <c r="D145" s="1">
        <v>46036</v>
      </c>
      <c r="E145" s="2">
        <v>0.375</v>
      </c>
      <c r="F145" s="2">
        <v>0.4375</v>
      </c>
      <c r="G145">
        <v>60</v>
      </c>
      <c r="H145" s="4">
        <f t="shared" si="14"/>
        <v>1.5</v>
      </c>
      <c r="AB145" t="s">
        <v>18</v>
      </c>
      <c r="AC145" t="s">
        <v>12</v>
      </c>
      <c r="AD145" t="str">
        <f t="shared" si="15"/>
        <v>MAC</v>
      </c>
      <c r="AE145" t="str">
        <f t="shared" si="16"/>
        <v>FIZ</v>
      </c>
      <c r="AF145">
        <f t="shared" si="17"/>
        <v>16</v>
      </c>
      <c r="AG145">
        <f t="shared" si="18"/>
        <v>0</v>
      </c>
      <c r="AH145" t="str">
        <f t="shared" si="19"/>
        <v/>
      </c>
      <c r="AS145" s="1"/>
      <c r="AT145" s="3"/>
      <c r="AW145" s="2"/>
      <c r="AX145" s="2"/>
    </row>
    <row r="146" spans="2:50" x14ac:dyDescent="0.25">
      <c r="B146" t="s">
        <v>17</v>
      </c>
      <c r="C146" t="s">
        <v>9</v>
      </c>
      <c r="D146" s="1">
        <v>46036</v>
      </c>
      <c r="E146" s="2">
        <v>0.46875</v>
      </c>
      <c r="F146" s="2">
        <v>0.55208333333333337</v>
      </c>
      <c r="G146">
        <v>50</v>
      </c>
      <c r="H146" s="4">
        <f t="shared" si="14"/>
        <v>2</v>
      </c>
      <c r="AB146" t="s">
        <v>18</v>
      </c>
      <c r="AC146" t="s">
        <v>12</v>
      </c>
      <c r="AD146" t="str">
        <f t="shared" si="15"/>
        <v>MAC</v>
      </c>
      <c r="AE146" t="str">
        <f t="shared" si="16"/>
        <v>FIZ</v>
      </c>
      <c r="AF146">
        <f t="shared" si="17"/>
        <v>17</v>
      </c>
      <c r="AG146">
        <f t="shared" si="18"/>
        <v>0</v>
      </c>
      <c r="AH146" t="str">
        <f t="shared" si="19"/>
        <v/>
      </c>
      <c r="AS146" s="1"/>
      <c r="AT146" s="3"/>
      <c r="AW146" s="2"/>
      <c r="AX146" s="2"/>
    </row>
    <row r="147" spans="2:50" x14ac:dyDescent="0.25">
      <c r="B147" t="s">
        <v>11</v>
      </c>
      <c r="C147" t="s">
        <v>12</v>
      </c>
      <c r="D147" s="1">
        <v>46036</v>
      </c>
      <c r="E147" s="2">
        <v>0.57291666666666663</v>
      </c>
      <c r="F147" s="2">
        <v>0.61458333333333337</v>
      </c>
      <c r="G147">
        <v>40</v>
      </c>
      <c r="H147" s="4">
        <f t="shared" si="14"/>
        <v>1</v>
      </c>
      <c r="AB147" t="s">
        <v>18</v>
      </c>
      <c r="AC147" t="s">
        <v>12</v>
      </c>
      <c r="AD147" t="str">
        <f t="shared" si="15"/>
        <v>MAC</v>
      </c>
      <c r="AE147" t="str">
        <f t="shared" si="16"/>
        <v>FIZ</v>
      </c>
      <c r="AF147">
        <f t="shared" si="17"/>
        <v>18</v>
      </c>
      <c r="AG147">
        <f t="shared" si="18"/>
        <v>0</v>
      </c>
      <c r="AH147" t="str">
        <f t="shared" si="19"/>
        <v/>
      </c>
      <c r="AS147" s="1"/>
      <c r="AT147" s="3"/>
      <c r="AW147" s="2"/>
      <c r="AX147" s="2"/>
    </row>
    <row r="148" spans="2:50" x14ac:dyDescent="0.25">
      <c r="B148" t="s">
        <v>17</v>
      </c>
      <c r="C148" t="s">
        <v>9</v>
      </c>
      <c r="D148" s="1">
        <v>46037</v>
      </c>
      <c r="E148" s="2">
        <v>0.375</v>
      </c>
      <c r="F148" s="2">
        <v>0.45833333333333331</v>
      </c>
      <c r="G148">
        <v>50</v>
      </c>
      <c r="H148" s="4">
        <f t="shared" si="14"/>
        <v>2</v>
      </c>
      <c r="AB148" t="s">
        <v>18</v>
      </c>
      <c r="AC148" t="s">
        <v>12</v>
      </c>
      <c r="AD148" t="str">
        <f t="shared" si="15"/>
        <v>MAC</v>
      </c>
      <c r="AE148" t="str">
        <f t="shared" si="16"/>
        <v>FIZ</v>
      </c>
      <c r="AF148">
        <f t="shared" si="17"/>
        <v>19</v>
      </c>
      <c r="AG148">
        <f t="shared" si="18"/>
        <v>0</v>
      </c>
      <c r="AH148" t="str">
        <f t="shared" si="19"/>
        <v/>
      </c>
      <c r="AS148" s="1"/>
      <c r="AT148" s="3"/>
      <c r="AW148" s="2"/>
      <c r="AX148" s="2"/>
    </row>
    <row r="149" spans="2:50" x14ac:dyDescent="0.25">
      <c r="B149" t="s">
        <v>6</v>
      </c>
      <c r="C149" t="s">
        <v>7</v>
      </c>
      <c r="D149" s="1">
        <v>46037</v>
      </c>
      <c r="E149" s="2">
        <v>0.45833333333333331</v>
      </c>
      <c r="F149" s="2">
        <v>0.51041666666666663</v>
      </c>
      <c r="G149">
        <v>60</v>
      </c>
      <c r="H149" s="4">
        <f t="shared" si="14"/>
        <v>1.25</v>
      </c>
      <c r="AB149" t="s">
        <v>18</v>
      </c>
      <c r="AC149" t="s">
        <v>12</v>
      </c>
      <c r="AD149" t="str">
        <f t="shared" si="15"/>
        <v>MAC</v>
      </c>
      <c r="AE149" t="str">
        <f t="shared" si="16"/>
        <v>FIZ</v>
      </c>
      <c r="AF149">
        <f t="shared" si="17"/>
        <v>20</v>
      </c>
      <c r="AG149">
        <f t="shared" si="18"/>
        <v>0</v>
      </c>
      <c r="AH149" t="str">
        <f t="shared" si="19"/>
        <v/>
      </c>
      <c r="AS149" s="1"/>
      <c r="AT149" s="3"/>
      <c r="AW149" s="2"/>
      <c r="AX149" s="2"/>
    </row>
    <row r="150" spans="2:50" x14ac:dyDescent="0.25">
      <c r="B150" t="s">
        <v>8</v>
      </c>
      <c r="C150" t="s">
        <v>9</v>
      </c>
      <c r="D150" s="1">
        <v>46037</v>
      </c>
      <c r="E150" s="2">
        <v>0.52083333333333337</v>
      </c>
      <c r="F150" s="2">
        <v>0.58333333333333337</v>
      </c>
      <c r="G150">
        <v>50</v>
      </c>
      <c r="H150" s="4">
        <f t="shared" si="14"/>
        <v>1.5</v>
      </c>
      <c r="AB150" t="s">
        <v>18</v>
      </c>
      <c r="AC150" t="s">
        <v>12</v>
      </c>
      <c r="AD150" t="str">
        <f t="shared" si="15"/>
        <v>MAC</v>
      </c>
      <c r="AE150" t="str">
        <f t="shared" si="16"/>
        <v>FIZ</v>
      </c>
      <c r="AF150">
        <f t="shared" si="17"/>
        <v>21</v>
      </c>
      <c r="AG150">
        <f t="shared" si="18"/>
        <v>0</v>
      </c>
      <c r="AH150" t="str">
        <f t="shared" si="19"/>
        <v/>
      </c>
      <c r="AS150" s="1"/>
      <c r="AT150" s="3"/>
      <c r="AW150" s="2"/>
      <c r="AX150" s="2"/>
    </row>
    <row r="151" spans="2:50" x14ac:dyDescent="0.25">
      <c r="B151" t="s">
        <v>13</v>
      </c>
      <c r="C151" t="s">
        <v>9</v>
      </c>
      <c r="D151" s="1">
        <v>46037</v>
      </c>
      <c r="E151" s="2">
        <v>0.60416666666666663</v>
      </c>
      <c r="F151" s="2">
        <v>0.67708333333333337</v>
      </c>
      <c r="G151">
        <v>50</v>
      </c>
      <c r="H151" s="4">
        <f t="shared" si="14"/>
        <v>1.75</v>
      </c>
      <c r="AB151" t="s">
        <v>18</v>
      </c>
      <c r="AC151" t="s">
        <v>12</v>
      </c>
      <c r="AD151" t="str">
        <f t="shared" si="15"/>
        <v>MAC</v>
      </c>
      <c r="AE151" t="str">
        <f t="shared" si="16"/>
        <v>FIZ</v>
      </c>
      <c r="AF151">
        <f t="shared" si="17"/>
        <v>22</v>
      </c>
      <c r="AG151">
        <f t="shared" si="18"/>
        <v>22</v>
      </c>
      <c r="AH151" t="str">
        <f t="shared" si="19"/>
        <v>MACFIZ22</v>
      </c>
      <c r="AS151" s="1"/>
      <c r="AT151" s="3"/>
      <c r="AW151" s="2"/>
      <c r="AX151" s="2"/>
    </row>
    <row r="152" spans="2:50" x14ac:dyDescent="0.25">
      <c r="B152" t="s">
        <v>8</v>
      </c>
      <c r="C152" t="s">
        <v>9</v>
      </c>
      <c r="D152" s="1">
        <v>46041</v>
      </c>
      <c r="E152" s="2">
        <v>0.375</v>
      </c>
      <c r="F152" s="2">
        <v>0.4375</v>
      </c>
      <c r="G152">
        <v>50</v>
      </c>
      <c r="H152" s="4">
        <f t="shared" si="14"/>
        <v>1.5</v>
      </c>
      <c r="AB152" t="s">
        <v>22</v>
      </c>
      <c r="AC152" t="s">
        <v>9</v>
      </c>
      <c r="AD152" t="str">
        <f t="shared" si="15"/>
        <v>MAR</v>
      </c>
      <c r="AE152" t="str">
        <f t="shared" si="16"/>
        <v>MAT</v>
      </c>
      <c r="AF152">
        <f t="shared" si="17"/>
        <v>1</v>
      </c>
      <c r="AG152">
        <f t="shared" si="18"/>
        <v>0</v>
      </c>
      <c r="AH152" t="str">
        <f t="shared" si="19"/>
        <v/>
      </c>
      <c r="AS152" s="1"/>
      <c r="AT152" s="3"/>
      <c r="AW152" s="2"/>
      <c r="AX152" s="2"/>
    </row>
    <row r="153" spans="2:50" x14ac:dyDescent="0.25">
      <c r="B153" t="s">
        <v>24</v>
      </c>
      <c r="C153" t="s">
        <v>7</v>
      </c>
      <c r="D153" s="1">
        <v>46041</v>
      </c>
      <c r="E153" s="2">
        <v>0.45833333333333331</v>
      </c>
      <c r="F153" s="2">
        <v>0.52083333333333337</v>
      </c>
      <c r="G153">
        <v>60</v>
      </c>
      <c r="H153" s="4">
        <f t="shared" si="14"/>
        <v>1.5</v>
      </c>
      <c r="AB153" t="s">
        <v>25</v>
      </c>
      <c r="AC153" t="s">
        <v>7</v>
      </c>
      <c r="AD153" t="str">
        <f t="shared" si="15"/>
        <v>OLA</v>
      </c>
      <c r="AE153" t="str">
        <f t="shared" si="16"/>
        <v>INF</v>
      </c>
      <c r="AF153">
        <f t="shared" si="17"/>
        <v>1</v>
      </c>
      <c r="AG153">
        <f t="shared" si="18"/>
        <v>0</v>
      </c>
      <c r="AH153" t="str">
        <f t="shared" si="19"/>
        <v/>
      </c>
      <c r="AS153" s="1"/>
      <c r="AT153" s="3"/>
      <c r="AW153" s="2"/>
      <c r="AX153" s="2"/>
    </row>
    <row r="154" spans="2:50" x14ac:dyDescent="0.25">
      <c r="B154" t="s">
        <v>14</v>
      </c>
      <c r="C154" t="s">
        <v>7</v>
      </c>
      <c r="D154" s="1">
        <v>46041</v>
      </c>
      <c r="E154" s="2">
        <v>0.54166666666666663</v>
      </c>
      <c r="F154" s="2">
        <v>0.60416666666666663</v>
      </c>
      <c r="G154">
        <v>60</v>
      </c>
      <c r="H154" s="4">
        <f t="shared" si="14"/>
        <v>1.5</v>
      </c>
      <c r="AB154" t="s">
        <v>23</v>
      </c>
      <c r="AC154" t="s">
        <v>7</v>
      </c>
      <c r="AD154" t="str">
        <f t="shared" si="15"/>
        <v>PAT</v>
      </c>
      <c r="AE154" t="str">
        <f t="shared" si="16"/>
        <v>INF</v>
      </c>
      <c r="AF154">
        <f t="shared" si="17"/>
        <v>1</v>
      </c>
      <c r="AG154">
        <f t="shared" si="18"/>
        <v>0</v>
      </c>
      <c r="AH154" t="str">
        <f t="shared" si="19"/>
        <v/>
      </c>
      <c r="AS154" s="1"/>
      <c r="AT154" s="3"/>
      <c r="AW154" s="2"/>
      <c r="AX154" s="2"/>
    </row>
    <row r="155" spans="2:50" x14ac:dyDescent="0.25">
      <c r="B155" t="s">
        <v>18</v>
      </c>
      <c r="C155" t="s">
        <v>12</v>
      </c>
      <c r="D155" s="1">
        <v>46041</v>
      </c>
      <c r="E155" s="2">
        <v>0.63541666666666663</v>
      </c>
      <c r="F155" s="2">
        <v>0.6875</v>
      </c>
      <c r="G155">
        <v>40</v>
      </c>
      <c r="H155" s="4">
        <f t="shared" si="14"/>
        <v>1.25</v>
      </c>
      <c r="AB155" t="s">
        <v>20</v>
      </c>
      <c r="AC155" t="s">
        <v>12</v>
      </c>
      <c r="AD155" t="str">
        <f t="shared" si="15"/>
        <v>PIO</v>
      </c>
      <c r="AE155" t="str">
        <f t="shared" si="16"/>
        <v>FIZ</v>
      </c>
      <c r="AF155">
        <f t="shared" si="17"/>
        <v>1</v>
      </c>
      <c r="AG155">
        <f t="shared" si="18"/>
        <v>0</v>
      </c>
      <c r="AH155" t="str">
        <f t="shared" si="19"/>
        <v/>
      </c>
      <c r="AS155" s="1"/>
      <c r="AT155" s="3"/>
      <c r="AW155" s="2"/>
      <c r="AX155" s="2"/>
    </row>
    <row r="156" spans="2:50" x14ac:dyDescent="0.25">
      <c r="B156" t="s">
        <v>18</v>
      </c>
      <c r="C156" t="s">
        <v>12</v>
      </c>
      <c r="D156" s="1">
        <v>46042</v>
      </c>
      <c r="E156" s="2">
        <v>0.375</v>
      </c>
      <c r="F156" s="2">
        <v>0.4375</v>
      </c>
      <c r="G156">
        <v>40</v>
      </c>
      <c r="H156" s="4">
        <f t="shared" si="14"/>
        <v>1.5</v>
      </c>
      <c r="AB156" t="s">
        <v>8</v>
      </c>
      <c r="AC156" t="s">
        <v>9</v>
      </c>
      <c r="AD156" t="str">
        <f t="shared" si="15"/>
        <v>WIK</v>
      </c>
      <c r="AE156" t="str">
        <f t="shared" si="16"/>
        <v>MAT</v>
      </c>
      <c r="AF156">
        <f t="shared" si="17"/>
        <v>1</v>
      </c>
      <c r="AG156">
        <f t="shared" si="18"/>
        <v>0</v>
      </c>
      <c r="AH156" t="str">
        <f t="shared" si="19"/>
        <v/>
      </c>
      <c r="AS156" s="1"/>
      <c r="AT156" s="3"/>
      <c r="AW156" s="2"/>
      <c r="AX156" s="2"/>
    </row>
    <row r="157" spans="2:50" x14ac:dyDescent="0.25">
      <c r="B157" t="s">
        <v>16</v>
      </c>
      <c r="C157" t="s">
        <v>7</v>
      </c>
      <c r="D157" s="1">
        <v>46042</v>
      </c>
      <c r="E157" s="2">
        <v>0.4375</v>
      </c>
      <c r="F157" s="2">
        <v>0.47916666666666669</v>
      </c>
      <c r="G157">
        <v>60</v>
      </c>
      <c r="H157" s="4">
        <f t="shared" si="14"/>
        <v>1</v>
      </c>
      <c r="AB157" t="s">
        <v>8</v>
      </c>
      <c r="AC157" t="s">
        <v>9</v>
      </c>
      <c r="AD157" t="str">
        <f t="shared" si="15"/>
        <v>WIK</v>
      </c>
      <c r="AE157" t="str">
        <f t="shared" si="16"/>
        <v>MAT</v>
      </c>
      <c r="AF157">
        <f t="shared" si="17"/>
        <v>2</v>
      </c>
      <c r="AG157">
        <f t="shared" si="18"/>
        <v>0</v>
      </c>
      <c r="AH157" t="str">
        <f t="shared" si="19"/>
        <v/>
      </c>
      <c r="AS157" s="1"/>
      <c r="AT157" s="3"/>
      <c r="AW157" s="2"/>
      <c r="AX157" s="2"/>
    </row>
    <row r="158" spans="2:50" x14ac:dyDescent="0.25">
      <c r="B158" t="s">
        <v>16</v>
      </c>
      <c r="C158" t="s">
        <v>12</v>
      </c>
      <c r="D158" s="1">
        <v>46043</v>
      </c>
      <c r="E158" s="2">
        <v>0.375</v>
      </c>
      <c r="F158" s="2">
        <v>0.44791666666666669</v>
      </c>
      <c r="G158">
        <v>40</v>
      </c>
      <c r="H158" s="4">
        <f t="shared" si="14"/>
        <v>1.75</v>
      </c>
      <c r="AB158" t="s">
        <v>8</v>
      </c>
      <c r="AC158" t="s">
        <v>9</v>
      </c>
      <c r="AD158" t="str">
        <f t="shared" si="15"/>
        <v>WIK</v>
      </c>
      <c r="AE158" t="str">
        <f t="shared" si="16"/>
        <v>MAT</v>
      </c>
      <c r="AF158">
        <f t="shared" si="17"/>
        <v>3</v>
      </c>
      <c r="AG158">
        <f t="shared" si="18"/>
        <v>0</v>
      </c>
      <c r="AH158" t="str">
        <f t="shared" si="19"/>
        <v/>
      </c>
      <c r="AS158" s="1"/>
      <c r="AT158" s="3"/>
      <c r="AW158" s="2"/>
      <c r="AX158" s="2"/>
    </row>
    <row r="159" spans="2:50" x14ac:dyDescent="0.25">
      <c r="B159" t="s">
        <v>19</v>
      </c>
      <c r="C159" t="s">
        <v>12</v>
      </c>
      <c r="D159" s="1">
        <v>46043</v>
      </c>
      <c r="E159" s="2">
        <v>0.48958333333333331</v>
      </c>
      <c r="F159" s="2">
        <v>0.57291666666666663</v>
      </c>
      <c r="G159">
        <v>40</v>
      </c>
      <c r="H159" s="4">
        <f t="shared" si="14"/>
        <v>2</v>
      </c>
      <c r="AB159" t="s">
        <v>8</v>
      </c>
      <c r="AC159" t="s">
        <v>9</v>
      </c>
      <c r="AD159" t="str">
        <f t="shared" si="15"/>
        <v>WIK</v>
      </c>
      <c r="AE159" t="str">
        <f t="shared" si="16"/>
        <v>MAT</v>
      </c>
      <c r="AF159">
        <f t="shared" si="17"/>
        <v>4</v>
      </c>
      <c r="AG159">
        <f t="shared" si="18"/>
        <v>0</v>
      </c>
      <c r="AH159" t="str">
        <f t="shared" si="19"/>
        <v/>
      </c>
      <c r="AS159" s="1"/>
      <c r="AT159" s="3"/>
      <c r="AW159" s="2"/>
      <c r="AX159" s="2"/>
    </row>
    <row r="160" spans="2:50" x14ac:dyDescent="0.25">
      <c r="B160" t="s">
        <v>24</v>
      </c>
      <c r="C160" t="s">
        <v>7</v>
      </c>
      <c r="D160" s="1">
        <v>46044</v>
      </c>
      <c r="E160" s="2">
        <v>0.375</v>
      </c>
      <c r="F160" s="2">
        <v>0.42708333333333331</v>
      </c>
      <c r="G160">
        <v>60</v>
      </c>
      <c r="H160" s="4">
        <f t="shared" si="14"/>
        <v>1.25</v>
      </c>
      <c r="AB160" t="s">
        <v>8</v>
      </c>
      <c r="AC160" t="s">
        <v>9</v>
      </c>
      <c r="AD160" t="str">
        <f t="shared" si="15"/>
        <v>WIK</v>
      </c>
      <c r="AE160" t="str">
        <f t="shared" si="16"/>
        <v>MAT</v>
      </c>
      <c r="AF160">
        <f t="shared" si="17"/>
        <v>5</v>
      </c>
      <c r="AG160">
        <f t="shared" si="18"/>
        <v>0</v>
      </c>
      <c r="AH160" t="str">
        <f t="shared" si="19"/>
        <v/>
      </c>
      <c r="AS160" s="1"/>
      <c r="AT160" s="3"/>
      <c r="AW160" s="2"/>
      <c r="AX160" s="2"/>
    </row>
    <row r="161" spans="2:50" x14ac:dyDescent="0.25">
      <c r="B161" t="s">
        <v>17</v>
      </c>
      <c r="C161" t="s">
        <v>9</v>
      </c>
      <c r="D161" s="1">
        <v>46044</v>
      </c>
      <c r="E161" s="2">
        <v>0.4375</v>
      </c>
      <c r="F161" s="2">
        <v>0.48958333333333331</v>
      </c>
      <c r="G161">
        <v>50</v>
      </c>
      <c r="H161" s="4">
        <f t="shared" si="14"/>
        <v>1.25</v>
      </c>
      <c r="AB161" t="s">
        <v>8</v>
      </c>
      <c r="AC161" t="s">
        <v>9</v>
      </c>
      <c r="AD161" t="str">
        <f t="shared" si="15"/>
        <v>WIK</v>
      </c>
      <c r="AE161" t="str">
        <f t="shared" si="16"/>
        <v>MAT</v>
      </c>
      <c r="AF161">
        <f t="shared" si="17"/>
        <v>6</v>
      </c>
      <c r="AG161">
        <f t="shared" si="18"/>
        <v>0</v>
      </c>
      <c r="AH161" t="str">
        <f t="shared" si="19"/>
        <v/>
      </c>
      <c r="AS161" s="1"/>
      <c r="AT161" s="3"/>
      <c r="AW161" s="2"/>
      <c r="AX161" s="2"/>
    </row>
    <row r="162" spans="2:50" x14ac:dyDescent="0.25">
      <c r="B162" t="s">
        <v>10</v>
      </c>
      <c r="C162" t="s">
        <v>9</v>
      </c>
      <c r="D162" s="1">
        <v>46044</v>
      </c>
      <c r="E162" s="2">
        <v>0.48958333333333331</v>
      </c>
      <c r="F162" s="2">
        <v>0.57291666666666663</v>
      </c>
      <c r="G162">
        <v>50</v>
      </c>
      <c r="H162" s="4">
        <f t="shared" si="14"/>
        <v>2</v>
      </c>
      <c r="AB162" t="s">
        <v>8</v>
      </c>
      <c r="AC162" t="s">
        <v>9</v>
      </c>
      <c r="AD162" t="str">
        <f t="shared" si="15"/>
        <v>WIK</v>
      </c>
      <c r="AE162" t="str">
        <f t="shared" si="16"/>
        <v>MAT</v>
      </c>
      <c r="AF162">
        <f t="shared" si="17"/>
        <v>7</v>
      </c>
      <c r="AG162">
        <f t="shared" si="18"/>
        <v>0</v>
      </c>
      <c r="AH162" t="str">
        <f t="shared" si="19"/>
        <v/>
      </c>
      <c r="AS162" s="1"/>
      <c r="AT162" s="3"/>
      <c r="AW162" s="2"/>
      <c r="AX162" s="2"/>
    </row>
    <row r="163" spans="2:50" x14ac:dyDescent="0.25">
      <c r="B163" t="s">
        <v>8</v>
      </c>
      <c r="C163" t="s">
        <v>9</v>
      </c>
      <c r="D163" s="1">
        <v>46044</v>
      </c>
      <c r="E163" s="2">
        <v>0.59375</v>
      </c>
      <c r="F163" s="2">
        <v>0.63541666666666663</v>
      </c>
      <c r="G163">
        <v>50</v>
      </c>
      <c r="H163" s="4">
        <f t="shared" si="14"/>
        <v>1</v>
      </c>
      <c r="AB163" t="s">
        <v>8</v>
      </c>
      <c r="AC163" t="s">
        <v>9</v>
      </c>
      <c r="AD163" t="str">
        <f t="shared" si="15"/>
        <v>WIK</v>
      </c>
      <c r="AE163" t="str">
        <f t="shared" si="16"/>
        <v>MAT</v>
      </c>
      <c r="AF163">
        <f t="shared" si="17"/>
        <v>8</v>
      </c>
      <c r="AG163">
        <f t="shared" si="18"/>
        <v>0</v>
      </c>
      <c r="AH163" t="str">
        <f t="shared" si="19"/>
        <v/>
      </c>
      <c r="AS163" s="1"/>
      <c r="AT163" s="3"/>
      <c r="AW163" s="2"/>
      <c r="AX163" s="2"/>
    </row>
    <row r="164" spans="2:50" x14ac:dyDescent="0.25">
      <c r="B164" t="s">
        <v>8</v>
      </c>
      <c r="C164" t="s">
        <v>9</v>
      </c>
      <c r="D164" s="1">
        <v>46044</v>
      </c>
      <c r="E164" s="2">
        <v>0.66666666666666663</v>
      </c>
      <c r="F164" s="2">
        <v>0.73958333333333337</v>
      </c>
      <c r="G164">
        <v>50</v>
      </c>
      <c r="H164" s="4">
        <f t="shared" si="14"/>
        <v>1.75</v>
      </c>
      <c r="AB164" t="s">
        <v>8</v>
      </c>
      <c r="AC164" t="s">
        <v>9</v>
      </c>
      <c r="AD164" t="str">
        <f t="shared" si="15"/>
        <v>WIK</v>
      </c>
      <c r="AE164" t="str">
        <f t="shared" si="16"/>
        <v>MAT</v>
      </c>
      <c r="AF164">
        <f t="shared" si="17"/>
        <v>9</v>
      </c>
      <c r="AG164">
        <f t="shared" si="18"/>
        <v>0</v>
      </c>
      <c r="AH164" t="str">
        <f t="shared" si="19"/>
        <v/>
      </c>
      <c r="AS164" s="1"/>
      <c r="AT164" s="3"/>
      <c r="AW164" s="2"/>
      <c r="AX164" s="2"/>
    </row>
    <row r="165" spans="2:50" x14ac:dyDescent="0.25">
      <c r="B165" t="s">
        <v>13</v>
      </c>
      <c r="C165" t="s">
        <v>7</v>
      </c>
      <c r="D165" s="1">
        <v>46045</v>
      </c>
      <c r="E165" s="2">
        <v>0.375</v>
      </c>
      <c r="F165" s="2">
        <v>0.41666666666666669</v>
      </c>
      <c r="G165">
        <v>60</v>
      </c>
      <c r="H165" s="4">
        <f t="shared" si="14"/>
        <v>1</v>
      </c>
      <c r="AB165" t="s">
        <v>8</v>
      </c>
      <c r="AC165" t="s">
        <v>9</v>
      </c>
      <c r="AD165" t="str">
        <f t="shared" si="15"/>
        <v>WIK</v>
      </c>
      <c r="AE165" t="str">
        <f t="shared" si="16"/>
        <v>MAT</v>
      </c>
      <c r="AF165">
        <f t="shared" si="17"/>
        <v>10</v>
      </c>
      <c r="AG165">
        <f t="shared" si="18"/>
        <v>0</v>
      </c>
      <c r="AH165" t="str">
        <f t="shared" si="19"/>
        <v/>
      </c>
      <c r="AS165" s="1"/>
      <c r="AT165" s="3"/>
      <c r="AW165" s="2"/>
      <c r="AX165" s="2"/>
    </row>
    <row r="166" spans="2:50" x14ac:dyDescent="0.25">
      <c r="B166" t="s">
        <v>11</v>
      </c>
      <c r="C166" t="s">
        <v>12</v>
      </c>
      <c r="D166" s="1">
        <v>46045</v>
      </c>
      <c r="E166" s="2">
        <v>0.41666666666666669</v>
      </c>
      <c r="F166" s="2">
        <v>0.45833333333333331</v>
      </c>
      <c r="G166">
        <v>40</v>
      </c>
      <c r="H166" s="4">
        <f t="shared" si="14"/>
        <v>1</v>
      </c>
      <c r="AB166" t="s">
        <v>8</v>
      </c>
      <c r="AC166" t="s">
        <v>9</v>
      </c>
      <c r="AD166" t="str">
        <f t="shared" si="15"/>
        <v>WIK</v>
      </c>
      <c r="AE166" t="str">
        <f t="shared" si="16"/>
        <v>MAT</v>
      </c>
      <c r="AF166">
        <f t="shared" si="17"/>
        <v>11</v>
      </c>
      <c r="AG166">
        <f t="shared" si="18"/>
        <v>0</v>
      </c>
      <c r="AH166" t="str">
        <f t="shared" si="19"/>
        <v/>
      </c>
      <c r="AS166" s="1"/>
      <c r="AT166" s="3"/>
      <c r="AW166" s="2"/>
      <c r="AX166" s="2"/>
    </row>
    <row r="167" spans="2:50" x14ac:dyDescent="0.25">
      <c r="B167" t="s">
        <v>13</v>
      </c>
      <c r="C167" t="s">
        <v>9</v>
      </c>
      <c r="D167" s="1">
        <v>46045</v>
      </c>
      <c r="E167" s="2">
        <v>0.46875</v>
      </c>
      <c r="F167" s="2">
        <v>0.53125</v>
      </c>
      <c r="G167">
        <v>50</v>
      </c>
      <c r="H167" s="4">
        <f t="shared" si="14"/>
        <v>1.5</v>
      </c>
      <c r="AB167" t="s">
        <v>8</v>
      </c>
      <c r="AC167" t="s">
        <v>9</v>
      </c>
      <c r="AD167" t="str">
        <f t="shared" si="15"/>
        <v>WIK</v>
      </c>
      <c r="AE167" t="str">
        <f t="shared" si="16"/>
        <v>MAT</v>
      </c>
      <c r="AF167">
        <f t="shared" si="17"/>
        <v>12</v>
      </c>
      <c r="AG167">
        <f t="shared" si="18"/>
        <v>0</v>
      </c>
      <c r="AH167" t="str">
        <f t="shared" si="19"/>
        <v/>
      </c>
      <c r="AS167" s="1"/>
      <c r="AT167" s="3"/>
      <c r="AW167" s="2"/>
      <c r="AX167" s="2"/>
    </row>
    <row r="168" spans="2:50" x14ac:dyDescent="0.25">
      <c r="B168" t="s">
        <v>11</v>
      </c>
      <c r="C168" t="s">
        <v>12</v>
      </c>
      <c r="D168" s="1">
        <v>46045</v>
      </c>
      <c r="E168" s="2">
        <v>0.57291666666666663</v>
      </c>
      <c r="F168" s="2">
        <v>0.63541666666666663</v>
      </c>
      <c r="G168">
        <v>40</v>
      </c>
      <c r="H168" s="4">
        <f t="shared" si="14"/>
        <v>1.5</v>
      </c>
      <c r="AB168" t="s">
        <v>8</v>
      </c>
      <c r="AC168" t="s">
        <v>9</v>
      </c>
      <c r="AD168" t="str">
        <f t="shared" si="15"/>
        <v>WIK</v>
      </c>
      <c r="AE168" t="str">
        <f t="shared" si="16"/>
        <v>MAT</v>
      </c>
      <c r="AF168">
        <f t="shared" si="17"/>
        <v>13</v>
      </c>
      <c r="AG168">
        <f t="shared" si="18"/>
        <v>0</v>
      </c>
      <c r="AH168" t="str">
        <f t="shared" si="19"/>
        <v/>
      </c>
      <c r="AS168" s="1"/>
      <c r="AT168" s="3"/>
      <c r="AW168" s="2"/>
      <c r="AX168" s="2"/>
    </row>
    <row r="169" spans="2:50" x14ac:dyDescent="0.25">
      <c r="B169" t="s">
        <v>8</v>
      </c>
      <c r="C169" t="s">
        <v>9</v>
      </c>
      <c r="D169" s="1">
        <v>46045</v>
      </c>
      <c r="E169" s="2">
        <v>0.65625</v>
      </c>
      <c r="F169" s="2">
        <v>0.69791666666666663</v>
      </c>
      <c r="G169">
        <v>50</v>
      </c>
      <c r="H169" s="4">
        <f t="shared" si="14"/>
        <v>1</v>
      </c>
      <c r="AB169" t="s">
        <v>8</v>
      </c>
      <c r="AC169" t="s">
        <v>9</v>
      </c>
      <c r="AD169" t="str">
        <f t="shared" si="15"/>
        <v>WIK</v>
      </c>
      <c r="AE169" t="str">
        <f t="shared" si="16"/>
        <v>MAT</v>
      </c>
      <c r="AF169">
        <f t="shared" si="17"/>
        <v>14</v>
      </c>
      <c r="AG169">
        <f t="shared" si="18"/>
        <v>0</v>
      </c>
      <c r="AH169" t="str">
        <f t="shared" si="19"/>
        <v/>
      </c>
      <c r="AS169" s="1"/>
      <c r="AT169" s="3"/>
      <c r="AW169" s="2"/>
      <c r="AX169" s="2"/>
    </row>
    <row r="170" spans="2:50" x14ac:dyDescent="0.25">
      <c r="B170" t="s">
        <v>10</v>
      </c>
      <c r="C170" t="s">
        <v>7</v>
      </c>
      <c r="D170" s="1">
        <v>46048</v>
      </c>
      <c r="E170" s="2">
        <v>0.375</v>
      </c>
      <c r="F170" s="2">
        <v>0.4375</v>
      </c>
      <c r="G170">
        <v>60</v>
      </c>
      <c r="H170" s="4">
        <f t="shared" si="14"/>
        <v>1.5</v>
      </c>
      <c r="AB170" t="s">
        <v>8</v>
      </c>
      <c r="AC170" t="s">
        <v>9</v>
      </c>
      <c r="AD170" t="str">
        <f t="shared" si="15"/>
        <v>WIK</v>
      </c>
      <c r="AE170" t="str">
        <f t="shared" si="16"/>
        <v>MAT</v>
      </c>
      <c r="AF170">
        <f t="shared" si="17"/>
        <v>15</v>
      </c>
      <c r="AG170">
        <f t="shared" si="18"/>
        <v>0</v>
      </c>
      <c r="AH170" t="str">
        <f t="shared" si="19"/>
        <v/>
      </c>
      <c r="AS170" s="1"/>
      <c r="AT170" s="3"/>
      <c r="AW170" s="2"/>
      <c r="AX170" s="2"/>
    </row>
    <row r="171" spans="2:50" x14ac:dyDescent="0.25">
      <c r="B171" t="s">
        <v>19</v>
      </c>
      <c r="C171" t="s">
        <v>12</v>
      </c>
      <c r="D171" s="1">
        <v>46049</v>
      </c>
      <c r="E171" s="2">
        <v>0.375</v>
      </c>
      <c r="F171" s="2">
        <v>0.45833333333333331</v>
      </c>
      <c r="G171">
        <v>40</v>
      </c>
      <c r="H171" s="4">
        <f t="shared" si="14"/>
        <v>2</v>
      </c>
      <c r="AB171" t="s">
        <v>8</v>
      </c>
      <c r="AC171" t="s">
        <v>9</v>
      </c>
      <c r="AD171" t="str">
        <f t="shared" si="15"/>
        <v>WIK</v>
      </c>
      <c r="AE171" t="str">
        <f t="shared" si="16"/>
        <v>MAT</v>
      </c>
      <c r="AF171">
        <f t="shared" si="17"/>
        <v>16</v>
      </c>
      <c r="AG171">
        <f t="shared" si="18"/>
        <v>0</v>
      </c>
      <c r="AH171" t="str">
        <f t="shared" si="19"/>
        <v/>
      </c>
      <c r="AS171" s="1"/>
      <c r="AT171" s="3"/>
      <c r="AW171" s="2"/>
      <c r="AX171" s="2"/>
    </row>
    <row r="172" spans="2:50" x14ac:dyDescent="0.25">
      <c r="B172" t="s">
        <v>14</v>
      </c>
      <c r="C172" t="s">
        <v>7</v>
      </c>
      <c r="D172" s="1">
        <v>46049</v>
      </c>
      <c r="E172" s="2">
        <v>0.52083333333333337</v>
      </c>
      <c r="F172" s="2">
        <v>0.58333333333333337</v>
      </c>
      <c r="G172">
        <v>60</v>
      </c>
      <c r="H172" s="4">
        <f t="shared" si="14"/>
        <v>1.5</v>
      </c>
      <c r="AB172" t="s">
        <v>8</v>
      </c>
      <c r="AC172" t="s">
        <v>9</v>
      </c>
      <c r="AD172" t="str">
        <f t="shared" si="15"/>
        <v>WIK</v>
      </c>
      <c r="AE172" t="str">
        <f t="shared" si="16"/>
        <v>MAT</v>
      </c>
      <c r="AF172">
        <f t="shared" si="17"/>
        <v>17</v>
      </c>
      <c r="AG172">
        <f t="shared" si="18"/>
        <v>0</v>
      </c>
      <c r="AH172" t="str">
        <f t="shared" si="19"/>
        <v/>
      </c>
      <c r="AS172" s="1"/>
      <c r="AT172" s="3"/>
      <c r="AW172" s="2"/>
      <c r="AX172" s="2"/>
    </row>
    <row r="173" spans="2:50" x14ac:dyDescent="0.25">
      <c r="B173" t="s">
        <v>18</v>
      </c>
      <c r="C173" t="s">
        <v>12</v>
      </c>
      <c r="D173" s="1">
        <v>46050</v>
      </c>
      <c r="E173" s="2">
        <v>0.375</v>
      </c>
      <c r="F173" s="2">
        <v>0.41666666666666669</v>
      </c>
      <c r="G173">
        <v>40</v>
      </c>
      <c r="H173" s="4">
        <f t="shared" si="14"/>
        <v>1</v>
      </c>
      <c r="AB173" t="s">
        <v>8</v>
      </c>
      <c r="AC173" t="s">
        <v>9</v>
      </c>
      <c r="AD173" t="str">
        <f t="shared" si="15"/>
        <v>WIK</v>
      </c>
      <c r="AE173" t="str">
        <f t="shared" si="16"/>
        <v>MAT</v>
      </c>
      <c r="AF173">
        <f t="shared" si="17"/>
        <v>18</v>
      </c>
      <c r="AG173">
        <f t="shared" si="18"/>
        <v>0</v>
      </c>
      <c r="AH173" t="str">
        <f t="shared" si="19"/>
        <v/>
      </c>
      <c r="AS173" s="1"/>
      <c r="AT173" s="3"/>
      <c r="AW173" s="2"/>
      <c r="AX173" s="2"/>
    </row>
    <row r="174" spans="2:50" x14ac:dyDescent="0.25">
      <c r="B174" t="s">
        <v>8</v>
      </c>
      <c r="C174" t="s">
        <v>9</v>
      </c>
      <c r="D174" s="1">
        <v>46051</v>
      </c>
      <c r="E174" s="2">
        <v>0.375</v>
      </c>
      <c r="F174" s="2">
        <v>0.4375</v>
      </c>
      <c r="G174">
        <v>50</v>
      </c>
      <c r="H174" s="4">
        <f t="shared" si="14"/>
        <v>1.5</v>
      </c>
      <c r="AB174" t="s">
        <v>8</v>
      </c>
      <c r="AC174" t="s">
        <v>9</v>
      </c>
      <c r="AD174" t="str">
        <f t="shared" si="15"/>
        <v>WIK</v>
      </c>
      <c r="AE174" t="str">
        <f t="shared" si="16"/>
        <v>MAT</v>
      </c>
      <c r="AF174">
        <f t="shared" si="17"/>
        <v>19</v>
      </c>
      <c r="AG174">
        <f t="shared" si="18"/>
        <v>0</v>
      </c>
      <c r="AH174" t="str">
        <f t="shared" si="19"/>
        <v/>
      </c>
      <c r="AS174" s="1"/>
      <c r="AT174" s="3"/>
      <c r="AW174" s="2"/>
      <c r="AX174" s="2"/>
    </row>
    <row r="175" spans="2:50" x14ac:dyDescent="0.25">
      <c r="B175" t="s">
        <v>18</v>
      </c>
      <c r="C175" t="s">
        <v>12</v>
      </c>
      <c r="D175" s="1">
        <v>46051</v>
      </c>
      <c r="E175" s="2">
        <v>0.4375</v>
      </c>
      <c r="F175" s="2">
        <v>0.51041666666666663</v>
      </c>
      <c r="G175">
        <v>40</v>
      </c>
      <c r="H175" s="4">
        <f t="shared" si="14"/>
        <v>1.75</v>
      </c>
      <c r="AB175" t="s">
        <v>8</v>
      </c>
      <c r="AC175" t="s">
        <v>9</v>
      </c>
      <c r="AD175" t="str">
        <f t="shared" si="15"/>
        <v>WIK</v>
      </c>
      <c r="AE175" t="str">
        <f t="shared" si="16"/>
        <v>MAT</v>
      </c>
      <c r="AF175">
        <f t="shared" si="17"/>
        <v>20</v>
      </c>
      <c r="AG175">
        <f t="shared" si="18"/>
        <v>0</v>
      </c>
      <c r="AH175" t="str">
        <f t="shared" si="19"/>
        <v/>
      </c>
      <c r="AS175" s="1"/>
      <c r="AT175" s="3"/>
      <c r="AW175" s="2"/>
      <c r="AX175" s="2"/>
    </row>
    <row r="176" spans="2:50" x14ac:dyDescent="0.25">
      <c r="B176" t="s">
        <v>15</v>
      </c>
      <c r="C176" t="s">
        <v>7</v>
      </c>
      <c r="D176" s="1">
        <v>46051</v>
      </c>
      <c r="E176" s="2">
        <v>0.53125</v>
      </c>
      <c r="F176" s="2">
        <v>0.57291666666666663</v>
      </c>
      <c r="G176">
        <v>60</v>
      </c>
      <c r="H176" s="4">
        <f t="shared" si="14"/>
        <v>1</v>
      </c>
      <c r="AB176" t="s">
        <v>8</v>
      </c>
      <c r="AC176" t="s">
        <v>9</v>
      </c>
      <c r="AD176" t="str">
        <f t="shared" si="15"/>
        <v>WIK</v>
      </c>
      <c r="AE176" t="str">
        <f t="shared" si="16"/>
        <v>MAT</v>
      </c>
      <c r="AF176">
        <f t="shared" si="17"/>
        <v>21</v>
      </c>
      <c r="AG176">
        <f t="shared" si="18"/>
        <v>0</v>
      </c>
      <c r="AH176" t="str">
        <f t="shared" si="19"/>
        <v/>
      </c>
      <c r="AS176" s="1"/>
      <c r="AT176" s="3"/>
      <c r="AW176" s="2"/>
      <c r="AX176" s="2"/>
    </row>
    <row r="177" spans="2:50" x14ac:dyDescent="0.25">
      <c r="B177" t="s">
        <v>16</v>
      </c>
      <c r="C177" t="s">
        <v>7</v>
      </c>
      <c r="D177" s="1">
        <v>46056</v>
      </c>
      <c r="E177" s="2">
        <v>0.375</v>
      </c>
      <c r="F177" s="2">
        <v>0.42708333333333331</v>
      </c>
      <c r="G177">
        <v>60</v>
      </c>
      <c r="H177" s="4">
        <f t="shared" si="14"/>
        <v>1.25</v>
      </c>
      <c r="AB177" t="s">
        <v>8</v>
      </c>
      <c r="AC177" t="s">
        <v>9</v>
      </c>
      <c r="AD177" t="str">
        <f t="shared" si="15"/>
        <v>WIK</v>
      </c>
      <c r="AE177" t="str">
        <f t="shared" si="16"/>
        <v>MAT</v>
      </c>
      <c r="AF177">
        <f t="shared" si="17"/>
        <v>22</v>
      </c>
      <c r="AG177">
        <f t="shared" si="18"/>
        <v>0</v>
      </c>
      <c r="AH177" t="str">
        <f t="shared" si="19"/>
        <v/>
      </c>
      <c r="AS177" s="1"/>
      <c r="AT177" s="3"/>
      <c r="AW177" s="2"/>
      <c r="AX177" s="2"/>
    </row>
    <row r="178" spans="2:50" x14ac:dyDescent="0.25">
      <c r="B178" t="s">
        <v>16</v>
      </c>
      <c r="C178" t="s">
        <v>7</v>
      </c>
      <c r="D178" s="1">
        <v>46056</v>
      </c>
      <c r="E178" s="2">
        <v>0.46875</v>
      </c>
      <c r="F178" s="2">
        <v>0.54166666666666663</v>
      </c>
      <c r="G178">
        <v>60</v>
      </c>
      <c r="H178" s="4">
        <f t="shared" si="14"/>
        <v>1.75</v>
      </c>
      <c r="AB178" t="s">
        <v>8</v>
      </c>
      <c r="AC178" t="s">
        <v>9</v>
      </c>
      <c r="AD178" t="str">
        <f t="shared" si="15"/>
        <v>WIK</v>
      </c>
      <c r="AE178" t="str">
        <f t="shared" si="16"/>
        <v>MAT</v>
      </c>
      <c r="AF178">
        <f t="shared" si="17"/>
        <v>23</v>
      </c>
      <c r="AG178">
        <f t="shared" si="18"/>
        <v>0</v>
      </c>
      <c r="AH178" t="str">
        <f t="shared" si="19"/>
        <v/>
      </c>
      <c r="AS178" s="1"/>
      <c r="AT178" s="3"/>
      <c r="AW178" s="2"/>
      <c r="AX178" s="2"/>
    </row>
    <row r="179" spans="2:50" x14ac:dyDescent="0.25">
      <c r="B179" t="s">
        <v>17</v>
      </c>
      <c r="C179" t="s">
        <v>9</v>
      </c>
      <c r="D179" s="1">
        <v>46056</v>
      </c>
      <c r="E179" s="2">
        <v>0.58333333333333337</v>
      </c>
      <c r="F179" s="2">
        <v>0.66666666666666663</v>
      </c>
      <c r="G179">
        <v>50</v>
      </c>
      <c r="H179" s="4">
        <f t="shared" si="14"/>
        <v>2</v>
      </c>
      <c r="AB179" t="s">
        <v>8</v>
      </c>
      <c r="AC179" t="s">
        <v>9</v>
      </c>
      <c r="AD179" t="str">
        <f t="shared" si="15"/>
        <v>WIK</v>
      </c>
      <c r="AE179" t="str">
        <f t="shared" si="16"/>
        <v>MAT</v>
      </c>
      <c r="AF179">
        <f t="shared" si="17"/>
        <v>24</v>
      </c>
      <c r="AG179">
        <f t="shared" si="18"/>
        <v>0</v>
      </c>
      <c r="AH179" t="str">
        <f t="shared" si="19"/>
        <v/>
      </c>
      <c r="AS179" s="1"/>
      <c r="AT179" s="3"/>
      <c r="AW179" s="2"/>
      <c r="AX179" s="2"/>
    </row>
    <row r="180" spans="2:50" x14ac:dyDescent="0.25">
      <c r="B180" t="s">
        <v>11</v>
      </c>
      <c r="C180" t="s">
        <v>12</v>
      </c>
      <c r="D180" s="1">
        <v>46056</v>
      </c>
      <c r="E180" s="2">
        <v>0.66666666666666663</v>
      </c>
      <c r="F180" s="2">
        <v>0.72916666666666663</v>
      </c>
      <c r="G180">
        <v>40</v>
      </c>
      <c r="H180" s="4">
        <f t="shared" si="14"/>
        <v>1.5</v>
      </c>
      <c r="AB180" t="s">
        <v>8</v>
      </c>
      <c r="AC180" t="s">
        <v>9</v>
      </c>
      <c r="AD180" t="str">
        <f t="shared" si="15"/>
        <v>WIK</v>
      </c>
      <c r="AE180" t="str">
        <f t="shared" si="16"/>
        <v>MAT</v>
      </c>
      <c r="AF180">
        <f t="shared" si="17"/>
        <v>25</v>
      </c>
      <c r="AG180">
        <f t="shared" si="18"/>
        <v>0</v>
      </c>
      <c r="AH180" t="str">
        <f t="shared" si="19"/>
        <v/>
      </c>
      <c r="AS180" s="1"/>
      <c r="AT180" s="3"/>
      <c r="AW180" s="2"/>
      <c r="AX180" s="2"/>
    </row>
    <row r="181" spans="2:50" x14ac:dyDescent="0.25">
      <c r="B181" t="s">
        <v>14</v>
      </c>
      <c r="C181" t="s">
        <v>7</v>
      </c>
      <c r="D181" s="1">
        <v>46057</v>
      </c>
      <c r="E181" s="2">
        <v>0.375</v>
      </c>
      <c r="F181" s="2">
        <v>0.41666666666666669</v>
      </c>
      <c r="G181">
        <v>60</v>
      </c>
      <c r="H181" s="4">
        <f t="shared" si="14"/>
        <v>1</v>
      </c>
      <c r="AB181" t="s">
        <v>8</v>
      </c>
      <c r="AC181" t="s">
        <v>9</v>
      </c>
      <c r="AD181" t="str">
        <f t="shared" si="15"/>
        <v>WIK</v>
      </c>
      <c r="AE181" t="str">
        <f t="shared" si="16"/>
        <v>MAT</v>
      </c>
      <c r="AF181">
        <f t="shared" si="17"/>
        <v>26</v>
      </c>
      <c r="AG181">
        <f t="shared" si="18"/>
        <v>0</v>
      </c>
      <c r="AH181" t="str">
        <f t="shared" si="19"/>
        <v/>
      </c>
      <c r="AS181" s="1"/>
      <c r="AT181" s="3"/>
      <c r="AW181" s="2"/>
      <c r="AX181" s="2"/>
    </row>
    <row r="182" spans="2:50" x14ac:dyDescent="0.25">
      <c r="B182" t="s">
        <v>19</v>
      </c>
      <c r="C182" t="s">
        <v>12</v>
      </c>
      <c r="D182" s="1">
        <v>46057</v>
      </c>
      <c r="E182" s="2">
        <v>0.42708333333333331</v>
      </c>
      <c r="F182" s="2">
        <v>0.48958333333333331</v>
      </c>
      <c r="G182">
        <v>40</v>
      </c>
      <c r="H182" s="4">
        <f t="shared" si="14"/>
        <v>1.5</v>
      </c>
      <c r="AB182" t="s">
        <v>8</v>
      </c>
      <c r="AC182" t="s">
        <v>9</v>
      </c>
      <c r="AD182" t="str">
        <f t="shared" si="15"/>
        <v>WIK</v>
      </c>
      <c r="AE182" t="str">
        <f t="shared" si="16"/>
        <v>MAT</v>
      </c>
      <c r="AF182">
        <f t="shared" si="17"/>
        <v>27</v>
      </c>
      <c r="AG182">
        <f t="shared" si="18"/>
        <v>0</v>
      </c>
      <c r="AH182" t="str">
        <f t="shared" si="19"/>
        <v/>
      </c>
      <c r="AS182" s="1"/>
      <c r="AT182" s="3"/>
      <c r="AW182" s="2"/>
      <c r="AX182" s="2"/>
    </row>
    <row r="183" spans="2:50" x14ac:dyDescent="0.25">
      <c r="B183" t="s">
        <v>14</v>
      </c>
      <c r="C183" t="s">
        <v>7</v>
      </c>
      <c r="D183" s="1">
        <v>46057</v>
      </c>
      <c r="E183" s="2">
        <v>0.5</v>
      </c>
      <c r="F183" s="2">
        <v>0.5625</v>
      </c>
      <c r="G183">
        <v>60</v>
      </c>
      <c r="H183" s="4">
        <f t="shared" si="14"/>
        <v>1.5</v>
      </c>
      <c r="AB183" t="s">
        <v>8</v>
      </c>
      <c r="AC183" t="s">
        <v>9</v>
      </c>
      <c r="AD183" t="str">
        <f t="shared" si="15"/>
        <v>WIK</v>
      </c>
      <c r="AE183" t="str">
        <f t="shared" si="16"/>
        <v>MAT</v>
      </c>
      <c r="AF183">
        <f t="shared" si="17"/>
        <v>28</v>
      </c>
      <c r="AG183">
        <f t="shared" si="18"/>
        <v>0</v>
      </c>
      <c r="AH183" t="str">
        <f t="shared" si="19"/>
        <v/>
      </c>
      <c r="AS183" s="1"/>
      <c r="AT183" s="3"/>
      <c r="AW183" s="2"/>
      <c r="AX183" s="2"/>
    </row>
    <row r="184" spans="2:50" x14ac:dyDescent="0.25">
      <c r="B184" t="s">
        <v>8</v>
      </c>
      <c r="C184" t="s">
        <v>9</v>
      </c>
      <c r="D184" s="1">
        <v>46057</v>
      </c>
      <c r="E184" s="2">
        <v>0.59375</v>
      </c>
      <c r="F184" s="2">
        <v>0.63541666666666663</v>
      </c>
      <c r="G184">
        <v>50</v>
      </c>
      <c r="H184" s="4">
        <f t="shared" si="14"/>
        <v>1</v>
      </c>
      <c r="AB184" t="s">
        <v>8</v>
      </c>
      <c r="AC184" t="s">
        <v>9</v>
      </c>
      <c r="AD184" t="str">
        <f t="shared" si="15"/>
        <v>WIK</v>
      </c>
      <c r="AE184" t="str">
        <f t="shared" si="16"/>
        <v>MAT</v>
      </c>
      <c r="AF184">
        <f t="shared" si="17"/>
        <v>29</v>
      </c>
      <c r="AG184">
        <f t="shared" si="18"/>
        <v>29</v>
      </c>
      <c r="AH184" t="str">
        <f t="shared" si="19"/>
        <v>WIKMAT29</v>
      </c>
      <c r="AS184" s="1"/>
      <c r="AT184" s="3"/>
      <c r="AW184" s="2"/>
      <c r="AX184" s="2"/>
    </row>
    <row r="185" spans="2:50" x14ac:dyDescent="0.25">
      <c r="B185" t="s">
        <v>14</v>
      </c>
      <c r="C185" t="s">
        <v>7</v>
      </c>
      <c r="D185" s="1">
        <v>46058</v>
      </c>
      <c r="E185" s="2">
        <v>0.375</v>
      </c>
      <c r="F185" s="2">
        <v>0.4375</v>
      </c>
      <c r="G185">
        <v>60</v>
      </c>
      <c r="H185" s="4">
        <f t="shared" si="14"/>
        <v>1.5</v>
      </c>
      <c r="AB185" t="s">
        <v>15</v>
      </c>
      <c r="AC185" t="s">
        <v>12</v>
      </c>
      <c r="AD185" t="str">
        <f t="shared" si="15"/>
        <v>ZBI</v>
      </c>
      <c r="AE185" t="str">
        <f t="shared" si="16"/>
        <v>FIZ</v>
      </c>
      <c r="AF185">
        <f t="shared" si="17"/>
        <v>1</v>
      </c>
      <c r="AG185">
        <f t="shared" si="18"/>
        <v>0</v>
      </c>
      <c r="AH185" t="str">
        <f t="shared" si="19"/>
        <v/>
      </c>
      <c r="AS185" s="1"/>
      <c r="AT185" s="3"/>
      <c r="AW185" s="2"/>
      <c r="AX185" s="2"/>
    </row>
    <row r="186" spans="2:50" x14ac:dyDescent="0.25">
      <c r="B186" t="s">
        <v>14</v>
      </c>
      <c r="C186" t="s">
        <v>7</v>
      </c>
      <c r="D186" s="1">
        <v>46058</v>
      </c>
      <c r="E186" s="2">
        <v>0.45833333333333331</v>
      </c>
      <c r="F186" s="2">
        <v>0.53125</v>
      </c>
      <c r="G186">
        <v>60</v>
      </c>
      <c r="H186" s="4">
        <f t="shared" si="14"/>
        <v>1.75</v>
      </c>
      <c r="AB186" t="s">
        <v>15</v>
      </c>
      <c r="AC186" t="s">
        <v>12</v>
      </c>
      <c r="AD186" t="str">
        <f t="shared" si="15"/>
        <v>ZBI</v>
      </c>
      <c r="AE186" t="str">
        <f t="shared" si="16"/>
        <v>FIZ</v>
      </c>
      <c r="AF186">
        <f t="shared" si="17"/>
        <v>2</v>
      </c>
      <c r="AG186">
        <f t="shared" si="18"/>
        <v>0</v>
      </c>
      <c r="AH186" t="str">
        <f t="shared" si="19"/>
        <v/>
      </c>
      <c r="AS186" s="1"/>
      <c r="AT186" s="3"/>
      <c r="AW186" s="2"/>
      <c r="AX186" s="2"/>
    </row>
    <row r="187" spans="2:50" x14ac:dyDescent="0.25">
      <c r="B187" t="s">
        <v>19</v>
      </c>
      <c r="C187" t="s">
        <v>12</v>
      </c>
      <c r="D187" s="1">
        <v>46058</v>
      </c>
      <c r="E187" s="2">
        <v>0.53125</v>
      </c>
      <c r="F187" s="2">
        <v>0.57291666666666663</v>
      </c>
      <c r="G187">
        <v>40</v>
      </c>
      <c r="H187" s="4">
        <f t="shared" si="14"/>
        <v>1</v>
      </c>
      <c r="AB187" t="s">
        <v>15</v>
      </c>
      <c r="AC187" t="s">
        <v>12</v>
      </c>
      <c r="AD187" t="str">
        <f t="shared" si="15"/>
        <v>ZBI</v>
      </c>
      <c r="AE187" t="str">
        <f t="shared" si="16"/>
        <v>FIZ</v>
      </c>
      <c r="AF187">
        <f t="shared" si="17"/>
        <v>3</v>
      </c>
      <c r="AG187">
        <f t="shared" si="18"/>
        <v>0</v>
      </c>
      <c r="AH187" t="str">
        <f t="shared" si="19"/>
        <v/>
      </c>
      <c r="AS187" s="1"/>
      <c r="AT187" s="3"/>
      <c r="AW187" s="2"/>
      <c r="AX187" s="2"/>
    </row>
    <row r="188" spans="2:50" x14ac:dyDescent="0.25">
      <c r="B188" t="s">
        <v>6</v>
      </c>
      <c r="C188" t="s">
        <v>7</v>
      </c>
      <c r="D188" s="1">
        <v>46058</v>
      </c>
      <c r="E188" s="2">
        <v>0.57291666666666663</v>
      </c>
      <c r="F188" s="2">
        <v>0.63541666666666663</v>
      </c>
      <c r="G188">
        <v>60</v>
      </c>
      <c r="H188" s="4">
        <f t="shared" si="14"/>
        <v>1.5</v>
      </c>
      <c r="AB188" t="s">
        <v>15</v>
      </c>
      <c r="AC188" t="s">
        <v>12</v>
      </c>
      <c r="AD188" t="str">
        <f t="shared" si="15"/>
        <v>ZBI</v>
      </c>
      <c r="AE188" t="str">
        <f t="shared" si="16"/>
        <v>FIZ</v>
      </c>
      <c r="AF188">
        <f t="shared" si="17"/>
        <v>4</v>
      </c>
      <c r="AG188">
        <f t="shared" si="18"/>
        <v>0</v>
      </c>
      <c r="AH188" t="str">
        <f t="shared" si="19"/>
        <v/>
      </c>
      <c r="AS188" s="1"/>
      <c r="AT188" s="3"/>
      <c r="AW188" s="2"/>
      <c r="AX188" s="2"/>
    </row>
    <row r="189" spans="2:50" x14ac:dyDescent="0.25">
      <c r="B189" t="s">
        <v>19</v>
      </c>
      <c r="C189" t="s">
        <v>9</v>
      </c>
      <c r="D189" s="1">
        <v>46059</v>
      </c>
      <c r="E189" s="2">
        <v>0.375</v>
      </c>
      <c r="F189" s="2">
        <v>0.44791666666666669</v>
      </c>
      <c r="G189">
        <v>50</v>
      </c>
      <c r="H189" s="4">
        <f t="shared" si="14"/>
        <v>1.75</v>
      </c>
      <c r="AB189" t="s">
        <v>15</v>
      </c>
      <c r="AC189" t="s">
        <v>12</v>
      </c>
      <c r="AD189" t="str">
        <f t="shared" si="15"/>
        <v>ZBI</v>
      </c>
      <c r="AE189" t="str">
        <f t="shared" si="16"/>
        <v>FIZ</v>
      </c>
      <c r="AF189">
        <f t="shared" si="17"/>
        <v>5</v>
      </c>
      <c r="AG189">
        <f t="shared" si="18"/>
        <v>0</v>
      </c>
      <c r="AH189" t="str">
        <f t="shared" si="19"/>
        <v/>
      </c>
      <c r="AS189" s="1"/>
      <c r="AT189" s="3"/>
      <c r="AW189" s="2"/>
      <c r="AX189" s="2"/>
    </row>
    <row r="190" spans="2:50" x14ac:dyDescent="0.25">
      <c r="B190" t="s">
        <v>8</v>
      </c>
      <c r="C190" t="s">
        <v>9</v>
      </c>
      <c r="D190" s="1">
        <v>46059</v>
      </c>
      <c r="E190" s="2">
        <v>0.45833333333333331</v>
      </c>
      <c r="F190" s="2">
        <v>0.54166666666666663</v>
      </c>
      <c r="G190">
        <v>50</v>
      </c>
      <c r="H190" s="4">
        <f t="shared" si="14"/>
        <v>2</v>
      </c>
      <c r="AB190" t="s">
        <v>15</v>
      </c>
      <c r="AC190" t="s">
        <v>12</v>
      </c>
      <c r="AD190" t="str">
        <f t="shared" si="15"/>
        <v>ZBI</v>
      </c>
      <c r="AE190" t="str">
        <f t="shared" si="16"/>
        <v>FIZ</v>
      </c>
      <c r="AF190">
        <f t="shared" si="17"/>
        <v>6</v>
      </c>
      <c r="AG190">
        <f t="shared" si="18"/>
        <v>0</v>
      </c>
      <c r="AH190" t="str">
        <f t="shared" si="19"/>
        <v/>
      </c>
      <c r="AS190" s="1"/>
      <c r="AT190" s="3"/>
      <c r="AW190" s="2"/>
      <c r="AX190" s="2"/>
    </row>
    <row r="191" spans="2:50" x14ac:dyDescent="0.25">
      <c r="B191" t="s">
        <v>10</v>
      </c>
      <c r="C191" t="s">
        <v>7</v>
      </c>
      <c r="D191" s="1">
        <v>46059</v>
      </c>
      <c r="E191" s="2">
        <v>0.57291666666666663</v>
      </c>
      <c r="F191" s="2">
        <v>0.61458333333333337</v>
      </c>
      <c r="G191">
        <v>60</v>
      </c>
      <c r="H191" s="4">
        <f t="shared" si="14"/>
        <v>1</v>
      </c>
      <c r="AB191" t="s">
        <v>15</v>
      </c>
      <c r="AC191" t="s">
        <v>12</v>
      </c>
      <c r="AD191" t="str">
        <f t="shared" si="15"/>
        <v>ZBI</v>
      </c>
      <c r="AE191" t="str">
        <f t="shared" si="16"/>
        <v>FIZ</v>
      </c>
      <c r="AF191">
        <f t="shared" si="17"/>
        <v>7</v>
      </c>
      <c r="AG191">
        <f t="shared" si="18"/>
        <v>0</v>
      </c>
      <c r="AH191" t="str">
        <f t="shared" si="19"/>
        <v/>
      </c>
      <c r="AS191" s="1"/>
      <c r="AT191" s="3"/>
      <c r="AW191" s="2"/>
      <c r="AX191" s="2"/>
    </row>
    <row r="192" spans="2:50" x14ac:dyDescent="0.25">
      <c r="B192" t="s">
        <v>11</v>
      </c>
      <c r="C192" t="s">
        <v>12</v>
      </c>
      <c r="D192" s="1">
        <v>46059</v>
      </c>
      <c r="E192" s="2">
        <v>0.64583333333333337</v>
      </c>
      <c r="F192" s="2">
        <v>0.72916666666666663</v>
      </c>
      <c r="G192">
        <v>40</v>
      </c>
      <c r="H192" s="4">
        <f t="shared" si="14"/>
        <v>2</v>
      </c>
      <c r="AB192" t="s">
        <v>15</v>
      </c>
      <c r="AC192" t="s">
        <v>12</v>
      </c>
      <c r="AD192" t="str">
        <f t="shared" si="15"/>
        <v>ZBI</v>
      </c>
      <c r="AE192" t="str">
        <f t="shared" si="16"/>
        <v>FIZ</v>
      </c>
      <c r="AF192">
        <f t="shared" si="17"/>
        <v>8</v>
      </c>
      <c r="AG192">
        <f t="shared" si="18"/>
        <v>8</v>
      </c>
      <c r="AH192" t="str">
        <f t="shared" si="19"/>
        <v>ZBIFIZ8</v>
      </c>
      <c r="AS192" s="1"/>
      <c r="AT192" s="3"/>
      <c r="AW192" s="2"/>
      <c r="AX192" s="2"/>
    </row>
    <row r="193" spans="2:50" x14ac:dyDescent="0.25">
      <c r="B193" t="s">
        <v>8</v>
      </c>
      <c r="C193" t="s">
        <v>9</v>
      </c>
      <c r="D193" s="1">
        <v>46062</v>
      </c>
      <c r="E193" s="2">
        <v>0.375</v>
      </c>
      <c r="F193" s="2">
        <v>0.42708333333333331</v>
      </c>
      <c r="G193">
        <v>50</v>
      </c>
      <c r="H193" s="4">
        <f t="shared" si="14"/>
        <v>1.25</v>
      </c>
      <c r="AB193" t="s">
        <v>15</v>
      </c>
      <c r="AC193" t="s">
        <v>7</v>
      </c>
      <c r="AD193" t="str">
        <f t="shared" si="15"/>
        <v>ZBI</v>
      </c>
      <c r="AE193" t="str">
        <f t="shared" si="16"/>
        <v>INF</v>
      </c>
      <c r="AF193">
        <f t="shared" si="17"/>
        <v>1</v>
      </c>
      <c r="AG193">
        <f t="shared" si="18"/>
        <v>0</v>
      </c>
      <c r="AH193" t="str">
        <f t="shared" si="19"/>
        <v/>
      </c>
      <c r="AS193" s="1"/>
      <c r="AT193" s="3"/>
      <c r="AW193" s="2"/>
      <c r="AX193" s="2"/>
    </row>
    <row r="194" spans="2:50" x14ac:dyDescent="0.25">
      <c r="B194" t="s">
        <v>14</v>
      </c>
      <c r="C194" t="s">
        <v>7</v>
      </c>
      <c r="D194" s="1">
        <v>46063</v>
      </c>
      <c r="E194" s="2">
        <v>0.375</v>
      </c>
      <c r="F194" s="2">
        <v>0.41666666666666669</v>
      </c>
      <c r="G194">
        <v>60</v>
      </c>
      <c r="H194" s="4">
        <f t="shared" si="14"/>
        <v>1</v>
      </c>
      <c r="AB194" t="s">
        <v>15</v>
      </c>
      <c r="AC194" t="s">
        <v>7</v>
      </c>
      <c r="AD194" t="str">
        <f t="shared" si="15"/>
        <v>ZBI</v>
      </c>
      <c r="AE194" t="str">
        <f t="shared" si="16"/>
        <v>INF</v>
      </c>
      <c r="AF194">
        <f t="shared" si="17"/>
        <v>2</v>
      </c>
      <c r="AG194">
        <f t="shared" si="18"/>
        <v>0</v>
      </c>
      <c r="AH194" t="str">
        <f t="shared" si="19"/>
        <v/>
      </c>
      <c r="AS194" s="1"/>
      <c r="AT194" s="3"/>
      <c r="AW194" s="2"/>
      <c r="AX194" s="2"/>
    </row>
    <row r="195" spans="2:50" x14ac:dyDescent="0.25">
      <c r="B195" t="s">
        <v>16</v>
      </c>
      <c r="C195" t="s">
        <v>7</v>
      </c>
      <c r="D195" s="1">
        <v>46063</v>
      </c>
      <c r="E195" s="2">
        <v>0.44791666666666669</v>
      </c>
      <c r="F195" s="2">
        <v>0.52083333333333337</v>
      </c>
      <c r="G195">
        <v>60</v>
      </c>
      <c r="H195" s="4">
        <f t="shared" ref="H195:H236" si="20">HOUR(F195-E195)+MINUTE(F195-E195)/60</f>
        <v>1.75</v>
      </c>
      <c r="AB195" t="s">
        <v>15</v>
      </c>
      <c r="AC195" t="s">
        <v>7</v>
      </c>
      <c r="AD195" t="str">
        <f t="shared" ref="AD195:AD237" si="21">UPPER(LEFT(AB195,3))</f>
        <v>ZBI</v>
      </c>
      <c r="AE195" t="str">
        <f t="shared" ref="AE195:AE237" si="22">UPPER(LEFT(AC195,3))</f>
        <v>INF</v>
      </c>
      <c r="AF195">
        <f t="shared" si="17"/>
        <v>3</v>
      </c>
      <c r="AG195">
        <f t="shared" si="18"/>
        <v>0</v>
      </c>
      <c r="AH195" t="str">
        <f t="shared" si="19"/>
        <v/>
      </c>
      <c r="AS195" s="1"/>
      <c r="AT195" s="3"/>
      <c r="AW195" s="2"/>
      <c r="AX195" s="2"/>
    </row>
    <row r="196" spans="2:50" x14ac:dyDescent="0.25">
      <c r="B196" t="s">
        <v>8</v>
      </c>
      <c r="C196" t="s">
        <v>9</v>
      </c>
      <c r="D196" s="1">
        <v>46063</v>
      </c>
      <c r="E196" s="2">
        <v>0.5625</v>
      </c>
      <c r="F196" s="2">
        <v>0.63541666666666663</v>
      </c>
      <c r="G196">
        <v>50</v>
      </c>
      <c r="H196" s="4">
        <f t="shared" si="20"/>
        <v>1.75</v>
      </c>
      <c r="AB196" t="s">
        <v>15</v>
      </c>
      <c r="AC196" t="s">
        <v>7</v>
      </c>
      <c r="AD196" t="str">
        <f t="shared" si="21"/>
        <v>ZBI</v>
      </c>
      <c r="AE196" t="str">
        <f t="shared" si="22"/>
        <v>INF</v>
      </c>
      <c r="AF196">
        <f t="shared" ref="AF196:AF237" si="23">IF(AND(AB196=AB195,AC196=AC195),AF195+1,1)</f>
        <v>4</v>
      </c>
      <c r="AG196">
        <f t="shared" ref="AG196:AG237" si="24">IF(AF196&gt;AF197,AF196,0)</f>
        <v>0</v>
      </c>
      <c r="AH196" t="str">
        <f t="shared" si="19"/>
        <v/>
      </c>
      <c r="AS196" s="1"/>
      <c r="AT196" s="3"/>
      <c r="AW196" s="2"/>
      <c r="AX196" s="2"/>
    </row>
    <row r="197" spans="2:50" x14ac:dyDescent="0.25">
      <c r="B197" t="s">
        <v>19</v>
      </c>
      <c r="C197" t="s">
        <v>9</v>
      </c>
      <c r="D197" s="1">
        <v>46063</v>
      </c>
      <c r="E197" s="2">
        <v>0.64583333333333337</v>
      </c>
      <c r="F197" s="2">
        <v>0.6875</v>
      </c>
      <c r="G197">
        <v>50</v>
      </c>
      <c r="H197" s="4">
        <f t="shared" si="20"/>
        <v>1</v>
      </c>
      <c r="AB197" t="s">
        <v>15</v>
      </c>
      <c r="AC197" t="s">
        <v>7</v>
      </c>
      <c r="AD197" t="str">
        <f t="shared" si="21"/>
        <v>ZBI</v>
      </c>
      <c r="AE197" t="str">
        <f t="shared" si="22"/>
        <v>INF</v>
      </c>
      <c r="AF197">
        <f t="shared" si="23"/>
        <v>5</v>
      </c>
      <c r="AG197">
        <f t="shared" si="24"/>
        <v>0</v>
      </c>
      <c r="AH197" t="str">
        <f t="shared" si="19"/>
        <v/>
      </c>
      <c r="AS197" s="1"/>
      <c r="AT197" s="3"/>
      <c r="AW197" s="2"/>
      <c r="AX197" s="2"/>
    </row>
    <row r="198" spans="2:50" x14ac:dyDescent="0.25">
      <c r="B198" t="s">
        <v>14</v>
      </c>
      <c r="C198" t="s">
        <v>7</v>
      </c>
      <c r="D198" s="1">
        <v>46063</v>
      </c>
      <c r="E198" s="2">
        <v>0.69791666666666663</v>
      </c>
      <c r="F198" s="2">
        <v>0.77083333333333337</v>
      </c>
      <c r="G198">
        <v>60</v>
      </c>
      <c r="H198" s="4">
        <f t="shared" si="20"/>
        <v>1.75</v>
      </c>
      <c r="AB198" t="s">
        <v>15</v>
      </c>
      <c r="AC198" t="s">
        <v>7</v>
      </c>
      <c r="AD198" t="str">
        <f t="shared" si="21"/>
        <v>ZBI</v>
      </c>
      <c r="AE198" t="str">
        <f t="shared" si="22"/>
        <v>INF</v>
      </c>
      <c r="AF198">
        <f t="shared" si="23"/>
        <v>6</v>
      </c>
      <c r="AG198">
        <f t="shared" si="24"/>
        <v>0</v>
      </c>
      <c r="AH198" t="str">
        <f t="shared" si="19"/>
        <v/>
      </c>
      <c r="AS198" s="1"/>
      <c r="AT198" s="3"/>
      <c r="AW198" s="2"/>
      <c r="AX198" s="2"/>
    </row>
    <row r="199" spans="2:50" x14ac:dyDescent="0.25">
      <c r="B199" t="s">
        <v>11</v>
      </c>
      <c r="C199" t="s">
        <v>12</v>
      </c>
      <c r="D199" s="1">
        <v>46064</v>
      </c>
      <c r="E199" s="2">
        <v>0.375</v>
      </c>
      <c r="F199" s="2">
        <v>0.42708333333333331</v>
      </c>
      <c r="G199">
        <v>40</v>
      </c>
      <c r="H199" s="4">
        <f t="shared" si="20"/>
        <v>1.25</v>
      </c>
      <c r="AB199" t="s">
        <v>15</v>
      </c>
      <c r="AC199" t="s">
        <v>7</v>
      </c>
      <c r="AD199" t="str">
        <f t="shared" si="21"/>
        <v>ZBI</v>
      </c>
      <c r="AE199" t="str">
        <f t="shared" si="22"/>
        <v>INF</v>
      </c>
      <c r="AF199">
        <f t="shared" si="23"/>
        <v>7</v>
      </c>
      <c r="AG199">
        <f t="shared" si="24"/>
        <v>0</v>
      </c>
      <c r="AH199" t="str">
        <f t="shared" si="19"/>
        <v/>
      </c>
      <c r="AS199" s="1"/>
      <c r="AT199" s="3"/>
      <c r="AW199" s="2"/>
      <c r="AX199" s="2"/>
    </row>
    <row r="200" spans="2:50" x14ac:dyDescent="0.25">
      <c r="B200" t="s">
        <v>24</v>
      </c>
      <c r="C200" t="s">
        <v>7</v>
      </c>
      <c r="D200" s="1">
        <v>46064</v>
      </c>
      <c r="E200" s="2">
        <v>0.44791666666666669</v>
      </c>
      <c r="F200" s="2">
        <v>0.5</v>
      </c>
      <c r="G200">
        <v>60</v>
      </c>
      <c r="H200" s="4">
        <f t="shared" si="20"/>
        <v>1.25</v>
      </c>
      <c r="AB200" t="s">
        <v>15</v>
      </c>
      <c r="AC200" t="s">
        <v>7</v>
      </c>
      <c r="AD200" t="str">
        <f t="shared" si="21"/>
        <v>ZBI</v>
      </c>
      <c r="AE200" t="str">
        <f t="shared" si="22"/>
        <v>INF</v>
      </c>
      <c r="AF200">
        <f t="shared" si="23"/>
        <v>8</v>
      </c>
      <c r="AG200">
        <f t="shared" si="24"/>
        <v>8</v>
      </c>
      <c r="AH200" t="str">
        <f t="shared" si="19"/>
        <v>ZBIINF8</v>
      </c>
      <c r="AS200" s="1"/>
      <c r="AT200" s="3"/>
      <c r="AW200" s="2"/>
      <c r="AX200" s="2"/>
    </row>
    <row r="201" spans="2:50" x14ac:dyDescent="0.25">
      <c r="B201" t="s">
        <v>8</v>
      </c>
      <c r="C201" t="s">
        <v>9</v>
      </c>
      <c r="D201" s="1">
        <v>46064</v>
      </c>
      <c r="E201" s="2">
        <v>0.5</v>
      </c>
      <c r="F201" s="2">
        <v>0.54166666666666663</v>
      </c>
      <c r="G201">
        <v>50</v>
      </c>
      <c r="H201" s="4">
        <f t="shared" si="20"/>
        <v>1</v>
      </c>
      <c r="AB201" t="s">
        <v>19</v>
      </c>
      <c r="AC201" t="s">
        <v>12</v>
      </c>
      <c r="AD201" t="str">
        <f t="shared" si="21"/>
        <v>ZDZ</v>
      </c>
      <c r="AE201" t="str">
        <f t="shared" si="22"/>
        <v>FIZ</v>
      </c>
      <c r="AF201">
        <f t="shared" si="23"/>
        <v>1</v>
      </c>
      <c r="AG201">
        <f t="shared" si="24"/>
        <v>0</v>
      </c>
      <c r="AH201" t="str">
        <f t="shared" si="19"/>
        <v/>
      </c>
      <c r="AS201" s="1"/>
      <c r="AT201" s="3"/>
      <c r="AW201" s="2"/>
      <c r="AX201" s="2"/>
    </row>
    <row r="202" spans="2:50" x14ac:dyDescent="0.25">
      <c r="B202" t="s">
        <v>13</v>
      </c>
      <c r="C202" t="s">
        <v>7</v>
      </c>
      <c r="D202" s="1">
        <v>46064</v>
      </c>
      <c r="E202" s="2">
        <v>0.55208333333333337</v>
      </c>
      <c r="F202" s="2">
        <v>0.59375</v>
      </c>
      <c r="G202">
        <v>60</v>
      </c>
      <c r="H202" s="4">
        <f t="shared" si="20"/>
        <v>1</v>
      </c>
      <c r="AB202" t="s">
        <v>19</v>
      </c>
      <c r="AC202" t="s">
        <v>12</v>
      </c>
      <c r="AD202" t="str">
        <f t="shared" si="21"/>
        <v>ZDZ</v>
      </c>
      <c r="AE202" t="str">
        <f t="shared" si="22"/>
        <v>FIZ</v>
      </c>
      <c r="AF202">
        <f t="shared" si="23"/>
        <v>2</v>
      </c>
      <c r="AG202">
        <f t="shared" si="24"/>
        <v>0</v>
      </c>
      <c r="AH202" t="str">
        <f t="shared" si="19"/>
        <v/>
      </c>
      <c r="AS202" s="1"/>
      <c r="AT202" s="3"/>
      <c r="AW202" s="2"/>
      <c r="AX202" s="2"/>
    </row>
    <row r="203" spans="2:50" x14ac:dyDescent="0.25">
      <c r="B203" t="s">
        <v>18</v>
      </c>
      <c r="C203" t="s">
        <v>12</v>
      </c>
      <c r="D203" s="1">
        <v>46064</v>
      </c>
      <c r="E203" s="2">
        <v>0.59375</v>
      </c>
      <c r="F203" s="2">
        <v>0.63541666666666663</v>
      </c>
      <c r="G203">
        <v>40</v>
      </c>
      <c r="H203" s="4">
        <f t="shared" si="20"/>
        <v>1</v>
      </c>
      <c r="AB203" t="s">
        <v>19</v>
      </c>
      <c r="AC203" t="s">
        <v>12</v>
      </c>
      <c r="AD203" t="str">
        <f t="shared" si="21"/>
        <v>ZDZ</v>
      </c>
      <c r="AE203" t="str">
        <f t="shared" si="22"/>
        <v>FIZ</v>
      </c>
      <c r="AF203">
        <f t="shared" si="23"/>
        <v>3</v>
      </c>
      <c r="AG203">
        <f t="shared" si="24"/>
        <v>0</v>
      </c>
      <c r="AH203" t="str">
        <f t="shared" si="19"/>
        <v/>
      </c>
      <c r="AS203" s="1"/>
      <c r="AT203" s="3"/>
      <c r="AW203" s="2"/>
      <c r="AX203" s="2"/>
    </row>
    <row r="204" spans="2:50" x14ac:dyDescent="0.25">
      <c r="B204" t="s">
        <v>15</v>
      </c>
      <c r="C204" t="s">
        <v>7</v>
      </c>
      <c r="D204" s="1">
        <v>46065</v>
      </c>
      <c r="E204" s="2">
        <v>0.39583333333333331</v>
      </c>
      <c r="F204" s="2">
        <v>0.45833333333333331</v>
      </c>
      <c r="G204">
        <v>60</v>
      </c>
      <c r="H204" s="4">
        <f t="shared" si="20"/>
        <v>1.5</v>
      </c>
      <c r="AB204" t="s">
        <v>19</v>
      </c>
      <c r="AC204" t="s">
        <v>12</v>
      </c>
      <c r="AD204" t="str">
        <f t="shared" si="21"/>
        <v>ZDZ</v>
      </c>
      <c r="AE204" t="str">
        <f t="shared" si="22"/>
        <v>FIZ</v>
      </c>
      <c r="AF204">
        <f t="shared" si="23"/>
        <v>4</v>
      </c>
      <c r="AG204">
        <f t="shared" si="24"/>
        <v>0</v>
      </c>
      <c r="AH204" t="str">
        <f t="shared" ref="AH204:AH237" si="25">IF(AG204&gt;0,_xlfn.TEXTJOIN("",TRUE,AD204,AE204,AG204),"")</f>
        <v/>
      </c>
      <c r="AS204" s="1"/>
      <c r="AT204" s="3"/>
      <c r="AW204" s="2"/>
      <c r="AX204" s="2"/>
    </row>
    <row r="205" spans="2:50" x14ac:dyDescent="0.25">
      <c r="B205" t="s">
        <v>10</v>
      </c>
      <c r="C205" t="s">
        <v>9</v>
      </c>
      <c r="D205" s="1">
        <v>46065</v>
      </c>
      <c r="E205" s="2">
        <v>0.45833333333333331</v>
      </c>
      <c r="F205" s="2">
        <v>0.51041666666666663</v>
      </c>
      <c r="G205">
        <v>50</v>
      </c>
      <c r="H205" s="4">
        <f t="shared" si="20"/>
        <v>1.25</v>
      </c>
      <c r="AB205" t="s">
        <v>19</v>
      </c>
      <c r="AC205" t="s">
        <v>12</v>
      </c>
      <c r="AD205" t="str">
        <f t="shared" si="21"/>
        <v>ZDZ</v>
      </c>
      <c r="AE205" t="str">
        <f t="shared" si="22"/>
        <v>FIZ</v>
      </c>
      <c r="AF205">
        <f t="shared" si="23"/>
        <v>5</v>
      </c>
      <c r="AG205">
        <f t="shared" si="24"/>
        <v>0</v>
      </c>
      <c r="AH205" t="str">
        <f t="shared" si="25"/>
        <v/>
      </c>
      <c r="AS205" s="1"/>
      <c r="AT205" s="3"/>
      <c r="AW205" s="2"/>
      <c r="AX205" s="2"/>
    </row>
    <row r="206" spans="2:50" x14ac:dyDescent="0.25">
      <c r="B206" t="s">
        <v>16</v>
      </c>
      <c r="C206" t="s">
        <v>7</v>
      </c>
      <c r="D206" s="1">
        <v>46065</v>
      </c>
      <c r="E206" s="2">
        <v>0.55208333333333337</v>
      </c>
      <c r="F206" s="2">
        <v>0.60416666666666663</v>
      </c>
      <c r="G206">
        <v>60</v>
      </c>
      <c r="H206" s="4">
        <f t="shared" si="20"/>
        <v>1.25</v>
      </c>
      <c r="AB206" t="s">
        <v>19</v>
      </c>
      <c r="AC206" t="s">
        <v>12</v>
      </c>
      <c r="AD206" t="str">
        <f t="shared" si="21"/>
        <v>ZDZ</v>
      </c>
      <c r="AE206" t="str">
        <f t="shared" si="22"/>
        <v>FIZ</v>
      </c>
      <c r="AF206">
        <f t="shared" si="23"/>
        <v>6</v>
      </c>
      <c r="AG206">
        <f t="shared" si="24"/>
        <v>0</v>
      </c>
      <c r="AH206" t="str">
        <f t="shared" si="25"/>
        <v/>
      </c>
      <c r="AS206" s="1"/>
      <c r="AT206" s="3"/>
      <c r="AW206" s="2"/>
      <c r="AX206" s="2"/>
    </row>
    <row r="207" spans="2:50" x14ac:dyDescent="0.25">
      <c r="B207" t="s">
        <v>16</v>
      </c>
      <c r="C207" t="s">
        <v>7</v>
      </c>
      <c r="D207" s="1">
        <v>46066</v>
      </c>
      <c r="E207" s="2">
        <v>0.375</v>
      </c>
      <c r="F207" s="2">
        <v>0.42708333333333331</v>
      </c>
      <c r="G207">
        <v>60</v>
      </c>
      <c r="H207" s="4">
        <f t="shared" si="20"/>
        <v>1.25</v>
      </c>
      <c r="AB207" t="s">
        <v>19</v>
      </c>
      <c r="AC207" t="s">
        <v>12</v>
      </c>
      <c r="AD207" t="str">
        <f t="shared" si="21"/>
        <v>ZDZ</v>
      </c>
      <c r="AE207" t="str">
        <f t="shared" si="22"/>
        <v>FIZ</v>
      </c>
      <c r="AF207">
        <f t="shared" si="23"/>
        <v>7</v>
      </c>
      <c r="AG207">
        <f t="shared" si="24"/>
        <v>0</v>
      </c>
      <c r="AH207" t="str">
        <f t="shared" si="25"/>
        <v/>
      </c>
      <c r="AS207" s="1"/>
      <c r="AT207" s="3"/>
      <c r="AW207" s="2"/>
      <c r="AX207" s="2"/>
    </row>
    <row r="208" spans="2:50" x14ac:dyDescent="0.25">
      <c r="B208" t="s">
        <v>18</v>
      </c>
      <c r="C208" t="s">
        <v>12</v>
      </c>
      <c r="D208" s="1">
        <v>46066</v>
      </c>
      <c r="E208" s="2">
        <v>0.45833333333333331</v>
      </c>
      <c r="F208" s="2">
        <v>0.5</v>
      </c>
      <c r="G208">
        <v>40</v>
      </c>
      <c r="H208" s="4">
        <f t="shared" si="20"/>
        <v>1</v>
      </c>
      <c r="AB208" t="s">
        <v>19</v>
      </c>
      <c r="AC208" t="s">
        <v>12</v>
      </c>
      <c r="AD208" t="str">
        <f t="shared" si="21"/>
        <v>ZDZ</v>
      </c>
      <c r="AE208" t="str">
        <f t="shared" si="22"/>
        <v>FIZ</v>
      </c>
      <c r="AF208">
        <f t="shared" si="23"/>
        <v>8</v>
      </c>
      <c r="AG208">
        <f t="shared" si="24"/>
        <v>8</v>
      </c>
      <c r="AH208" t="str">
        <f t="shared" si="25"/>
        <v>ZDZFIZ8</v>
      </c>
      <c r="AS208" s="1"/>
      <c r="AT208" s="3"/>
      <c r="AW208" s="2"/>
      <c r="AX208" s="2"/>
    </row>
    <row r="209" spans="2:50" x14ac:dyDescent="0.25">
      <c r="B209" t="s">
        <v>17</v>
      </c>
      <c r="C209" t="s">
        <v>9</v>
      </c>
      <c r="D209" s="1">
        <v>46066</v>
      </c>
      <c r="E209" s="2">
        <v>0.52083333333333337</v>
      </c>
      <c r="F209" s="2">
        <v>0.57291666666666663</v>
      </c>
      <c r="G209">
        <v>50</v>
      </c>
      <c r="H209" s="4">
        <f t="shared" si="20"/>
        <v>1.25</v>
      </c>
      <c r="AB209" t="s">
        <v>19</v>
      </c>
      <c r="AC209" t="s">
        <v>9</v>
      </c>
      <c r="AD209" t="str">
        <f t="shared" si="21"/>
        <v>ZDZ</v>
      </c>
      <c r="AE209" t="str">
        <f t="shared" si="22"/>
        <v>MAT</v>
      </c>
      <c r="AF209">
        <f t="shared" si="23"/>
        <v>1</v>
      </c>
      <c r="AG209">
        <f t="shared" si="24"/>
        <v>0</v>
      </c>
      <c r="AH209" t="str">
        <f t="shared" si="25"/>
        <v/>
      </c>
      <c r="AS209" s="1"/>
      <c r="AT209" s="3"/>
      <c r="AW209" s="2"/>
      <c r="AX209" s="2"/>
    </row>
    <row r="210" spans="2:50" x14ac:dyDescent="0.25">
      <c r="B210" t="s">
        <v>8</v>
      </c>
      <c r="C210" t="s">
        <v>9</v>
      </c>
      <c r="D210" s="1">
        <v>46066</v>
      </c>
      <c r="E210" s="2">
        <v>0.60416666666666663</v>
      </c>
      <c r="F210" s="2">
        <v>0.67708333333333337</v>
      </c>
      <c r="G210">
        <v>50</v>
      </c>
      <c r="H210" s="4">
        <f t="shared" si="20"/>
        <v>1.75</v>
      </c>
      <c r="AB210" t="s">
        <v>19</v>
      </c>
      <c r="AC210" t="s">
        <v>9</v>
      </c>
      <c r="AD210" t="str">
        <f t="shared" si="21"/>
        <v>ZDZ</v>
      </c>
      <c r="AE210" t="str">
        <f t="shared" si="22"/>
        <v>MAT</v>
      </c>
      <c r="AF210">
        <f t="shared" si="23"/>
        <v>2</v>
      </c>
      <c r="AG210">
        <f t="shared" si="24"/>
        <v>0</v>
      </c>
      <c r="AH210" t="str">
        <f t="shared" si="25"/>
        <v/>
      </c>
      <c r="AS210" s="1"/>
      <c r="AT210" s="3"/>
      <c r="AW210" s="2"/>
      <c r="AX210" s="2"/>
    </row>
    <row r="211" spans="2:50" x14ac:dyDescent="0.25">
      <c r="B211" t="s">
        <v>15</v>
      </c>
      <c r="C211" t="s">
        <v>12</v>
      </c>
      <c r="D211" s="1">
        <v>46069</v>
      </c>
      <c r="E211" s="2">
        <v>0.375</v>
      </c>
      <c r="F211" s="2">
        <v>0.4375</v>
      </c>
      <c r="G211">
        <v>40</v>
      </c>
      <c r="H211" s="4">
        <f t="shared" si="20"/>
        <v>1.5</v>
      </c>
      <c r="AB211" t="s">
        <v>19</v>
      </c>
      <c r="AC211" t="s">
        <v>9</v>
      </c>
      <c r="AD211" t="str">
        <f t="shared" si="21"/>
        <v>ZDZ</v>
      </c>
      <c r="AE211" t="str">
        <f t="shared" si="22"/>
        <v>MAT</v>
      </c>
      <c r="AF211">
        <f t="shared" si="23"/>
        <v>3</v>
      </c>
      <c r="AG211">
        <f t="shared" si="24"/>
        <v>0</v>
      </c>
      <c r="AH211" t="str">
        <f t="shared" si="25"/>
        <v/>
      </c>
      <c r="AS211" s="1"/>
      <c r="AT211" s="3"/>
      <c r="AW211" s="2"/>
      <c r="AX211" s="2"/>
    </row>
    <row r="212" spans="2:50" x14ac:dyDescent="0.25">
      <c r="B212" t="s">
        <v>8</v>
      </c>
      <c r="C212" t="s">
        <v>9</v>
      </c>
      <c r="D212" s="1">
        <v>46069</v>
      </c>
      <c r="E212" s="2">
        <v>0.47916666666666669</v>
      </c>
      <c r="F212" s="2">
        <v>0.54166666666666663</v>
      </c>
      <c r="G212">
        <v>50</v>
      </c>
      <c r="H212" s="4">
        <f t="shared" si="20"/>
        <v>1.5</v>
      </c>
      <c r="AB212" t="s">
        <v>19</v>
      </c>
      <c r="AC212" t="s">
        <v>9</v>
      </c>
      <c r="AD212" t="str">
        <f t="shared" si="21"/>
        <v>ZDZ</v>
      </c>
      <c r="AE212" t="str">
        <f t="shared" si="22"/>
        <v>MAT</v>
      </c>
      <c r="AF212">
        <f t="shared" si="23"/>
        <v>4</v>
      </c>
      <c r="AG212">
        <f t="shared" si="24"/>
        <v>0</v>
      </c>
      <c r="AH212" t="str">
        <f t="shared" si="25"/>
        <v/>
      </c>
      <c r="AS212" s="1"/>
      <c r="AT212" s="3"/>
      <c r="AW212" s="2"/>
      <c r="AX212" s="2"/>
    </row>
    <row r="213" spans="2:50" x14ac:dyDescent="0.25">
      <c r="B213" t="s">
        <v>15</v>
      </c>
      <c r="C213" t="s">
        <v>7</v>
      </c>
      <c r="D213" s="1">
        <v>46070</v>
      </c>
      <c r="E213" s="2">
        <v>0.375</v>
      </c>
      <c r="F213" s="2">
        <v>0.42708333333333331</v>
      </c>
      <c r="G213">
        <v>60</v>
      </c>
      <c r="H213" s="4">
        <f t="shared" si="20"/>
        <v>1.25</v>
      </c>
      <c r="AB213" t="s">
        <v>19</v>
      </c>
      <c r="AC213" t="s">
        <v>9</v>
      </c>
      <c r="AD213" t="str">
        <f t="shared" si="21"/>
        <v>ZDZ</v>
      </c>
      <c r="AE213" t="str">
        <f t="shared" si="22"/>
        <v>MAT</v>
      </c>
      <c r="AF213">
        <f t="shared" si="23"/>
        <v>5</v>
      </c>
      <c r="AG213">
        <f t="shared" si="24"/>
        <v>0</v>
      </c>
      <c r="AH213" t="str">
        <f t="shared" si="25"/>
        <v/>
      </c>
      <c r="AS213" s="1"/>
      <c r="AT213" s="3"/>
      <c r="AW213" s="2"/>
      <c r="AX213" s="2"/>
    </row>
    <row r="214" spans="2:50" x14ac:dyDescent="0.25">
      <c r="B214" t="s">
        <v>8</v>
      </c>
      <c r="C214" t="s">
        <v>9</v>
      </c>
      <c r="D214" s="1">
        <v>46070</v>
      </c>
      <c r="E214" s="2">
        <v>0.4375</v>
      </c>
      <c r="F214" s="2">
        <v>0.51041666666666663</v>
      </c>
      <c r="G214">
        <v>50</v>
      </c>
      <c r="H214" s="4">
        <f t="shared" si="20"/>
        <v>1.75</v>
      </c>
      <c r="AB214" t="s">
        <v>19</v>
      </c>
      <c r="AC214" t="s">
        <v>9</v>
      </c>
      <c r="AD214" t="str">
        <f t="shared" si="21"/>
        <v>ZDZ</v>
      </c>
      <c r="AE214" t="str">
        <f t="shared" si="22"/>
        <v>MAT</v>
      </c>
      <c r="AF214">
        <f t="shared" si="23"/>
        <v>6</v>
      </c>
      <c r="AG214">
        <f t="shared" si="24"/>
        <v>0</v>
      </c>
      <c r="AH214" t="str">
        <f t="shared" si="25"/>
        <v/>
      </c>
      <c r="AS214" s="1"/>
      <c r="AT214" s="3"/>
      <c r="AW214" s="2"/>
      <c r="AX214" s="2"/>
    </row>
    <row r="215" spans="2:50" x14ac:dyDescent="0.25">
      <c r="B215" t="s">
        <v>11</v>
      </c>
      <c r="C215" t="s">
        <v>12</v>
      </c>
      <c r="D215" s="1">
        <v>46070</v>
      </c>
      <c r="E215" s="2">
        <v>0.55208333333333337</v>
      </c>
      <c r="F215" s="2">
        <v>0.63541666666666663</v>
      </c>
      <c r="G215">
        <v>40</v>
      </c>
      <c r="H215" s="4">
        <f t="shared" si="20"/>
        <v>2</v>
      </c>
      <c r="AB215" t="s">
        <v>19</v>
      </c>
      <c r="AC215" t="s">
        <v>9</v>
      </c>
      <c r="AD215" t="str">
        <f t="shared" si="21"/>
        <v>ZDZ</v>
      </c>
      <c r="AE215" t="str">
        <f t="shared" si="22"/>
        <v>MAT</v>
      </c>
      <c r="AF215">
        <f t="shared" si="23"/>
        <v>7</v>
      </c>
      <c r="AG215">
        <f t="shared" si="24"/>
        <v>0</v>
      </c>
      <c r="AH215" t="str">
        <f t="shared" si="25"/>
        <v/>
      </c>
      <c r="AS215" s="1"/>
      <c r="AT215" s="3"/>
      <c r="AW215" s="2"/>
      <c r="AX215" s="2"/>
    </row>
    <row r="216" spans="2:50" x14ac:dyDescent="0.25">
      <c r="B216" t="s">
        <v>10</v>
      </c>
      <c r="C216" t="s">
        <v>9</v>
      </c>
      <c r="D216" s="1">
        <v>46070</v>
      </c>
      <c r="E216" s="2">
        <v>0.63541666666666663</v>
      </c>
      <c r="F216" s="2">
        <v>0.69791666666666663</v>
      </c>
      <c r="G216">
        <v>50</v>
      </c>
      <c r="H216" s="4">
        <f t="shared" si="20"/>
        <v>1.5</v>
      </c>
      <c r="AB216" t="s">
        <v>19</v>
      </c>
      <c r="AC216" t="s">
        <v>9</v>
      </c>
      <c r="AD216" t="str">
        <f t="shared" si="21"/>
        <v>ZDZ</v>
      </c>
      <c r="AE216" t="str">
        <f t="shared" si="22"/>
        <v>MAT</v>
      </c>
      <c r="AF216">
        <f t="shared" si="23"/>
        <v>8</v>
      </c>
      <c r="AG216">
        <f t="shared" si="24"/>
        <v>0</v>
      </c>
      <c r="AH216" t="str">
        <f t="shared" si="25"/>
        <v/>
      </c>
      <c r="AS216" s="1"/>
      <c r="AT216" s="3"/>
      <c r="AW216" s="2"/>
      <c r="AX216" s="2"/>
    </row>
    <row r="217" spans="2:50" x14ac:dyDescent="0.25">
      <c r="B217" t="s">
        <v>8</v>
      </c>
      <c r="C217" t="s">
        <v>9</v>
      </c>
      <c r="D217" s="1">
        <v>46071</v>
      </c>
      <c r="E217" s="2">
        <v>0.375</v>
      </c>
      <c r="F217" s="2">
        <v>0.4375</v>
      </c>
      <c r="G217">
        <v>50</v>
      </c>
      <c r="H217" s="4">
        <f t="shared" si="20"/>
        <v>1.5</v>
      </c>
      <c r="AB217" t="s">
        <v>19</v>
      </c>
      <c r="AC217" t="s">
        <v>9</v>
      </c>
      <c r="AD217" t="str">
        <f t="shared" si="21"/>
        <v>ZDZ</v>
      </c>
      <c r="AE217" t="str">
        <f t="shared" si="22"/>
        <v>MAT</v>
      </c>
      <c r="AF217">
        <f t="shared" si="23"/>
        <v>9</v>
      </c>
      <c r="AG217">
        <f t="shared" si="24"/>
        <v>0</v>
      </c>
      <c r="AH217" t="str">
        <f t="shared" si="25"/>
        <v/>
      </c>
      <c r="AS217" s="1"/>
      <c r="AT217" s="3"/>
      <c r="AW217" s="2"/>
      <c r="AX217" s="2"/>
    </row>
    <row r="218" spans="2:50" x14ac:dyDescent="0.25">
      <c r="B218" t="s">
        <v>6</v>
      </c>
      <c r="C218" t="s">
        <v>7</v>
      </c>
      <c r="D218" s="1">
        <v>46071</v>
      </c>
      <c r="E218" s="2">
        <v>0.47916666666666669</v>
      </c>
      <c r="F218" s="2">
        <v>0.54166666666666663</v>
      </c>
      <c r="G218">
        <v>60</v>
      </c>
      <c r="H218" s="4">
        <f t="shared" si="20"/>
        <v>1.5</v>
      </c>
      <c r="AB218" t="s">
        <v>19</v>
      </c>
      <c r="AC218" t="s">
        <v>9</v>
      </c>
      <c r="AD218" t="str">
        <f t="shared" si="21"/>
        <v>ZDZ</v>
      </c>
      <c r="AE218" t="str">
        <f t="shared" si="22"/>
        <v>MAT</v>
      </c>
      <c r="AF218">
        <f t="shared" si="23"/>
        <v>10</v>
      </c>
      <c r="AG218">
        <f t="shared" si="24"/>
        <v>10</v>
      </c>
      <c r="AH218" t="str">
        <f t="shared" si="25"/>
        <v>ZDZMAT10</v>
      </c>
      <c r="AS218" s="1"/>
      <c r="AT218" s="3"/>
      <c r="AW218" s="2"/>
      <c r="AX218" s="2"/>
    </row>
    <row r="219" spans="2:50" x14ac:dyDescent="0.25">
      <c r="B219" t="s">
        <v>24</v>
      </c>
      <c r="C219" t="s">
        <v>7</v>
      </c>
      <c r="D219" s="1">
        <v>46071</v>
      </c>
      <c r="E219" s="2">
        <v>0.58333333333333337</v>
      </c>
      <c r="F219" s="2">
        <v>0.64583333333333337</v>
      </c>
      <c r="G219">
        <v>60</v>
      </c>
      <c r="H219" s="4">
        <f t="shared" si="20"/>
        <v>1.5</v>
      </c>
      <c r="AB219" t="s">
        <v>10</v>
      </c>
      <c r="AC219" t="s">
        <v>7</v>
      </c>
      <c r="AD219" t="str">
        <f t="shared" si="21"/>
        <v>ZUZ</v>
      </c>
      <c r="AE219" t="str">
        <f t="shared" si="22"/>
        <v>INF</v>
      </c>
      <c r="AF219">
        <f t="shared" si="23"/>
        <v>1</v>
      </c>
      <c r="AG219">
        <f t="shared" si="24"/>
        <v>0</v>
      </c>
      <c r="AH219" t="str">
        <f t="shared" si="25"/>
        <v/>
      </c>
      <c r="AS219" s="1"/>
      <c r="AT219" s="3"/>
      <c r="AW219" s="2"/>
      <c r="AX219" s="2"/>
    </row>
    <row r="220" spans="2:50" x14ac:dyDescent="0.25">
      <c r="B220" t="s">
        <v>8</v>
      </c>
      <c r="C220" t="s">
        <v>9</v>
      </c>
      <c r="D220" s="1">
        <v>46072</v>
      </c>
      <c r="E220" s="2">
        <v>0.375</v>
      </c>
      <c r="F220" s="2">
        <v>0.45833333333333331</v>
      </c>
      <c r="G220">
        <v>50</v>
      </c>
      <c r="H220" s="4">
        <f t="shared" si="20"/>
        <v>2</v>
      </c>
      <c r="AB220" t="s">
        <v>10</v>
      </c>
      <c r="AC220" t="s">
        <v>7</v>
      </c>
      <c r="AD220" t="str">
        <f t="shared" si="21"/>
        <v>ZUZ</v>
      </c>
      <c r="AE220" t="str">
        <f t="shared" si="22"/>
        <v>INF</v>
      </c>
      <c r="AF220">
        <f t="shared" si="23"/>
        <v>2</v>
      </c>
      <c r="AG220">
        <f t="shared" si="24"/>
        <v>0</v>
      </c>
      <c r="AH220" t="str">
        <f t="shared" si="25"/>
        <v/>
      </c>
      <c r="AS220" s="1"/>
      <c r="AT220" s="3"/>
      <c r="AW220" s="2"/>
      <c r="AX220" s="2"/>
    </row>
    <row r="221" spans="2:50" x14ac:dyDescent="0.25">
      <c r="B221" t="s">
        <v>6</v>
      </c>
      <c r="C221" t="s">
        <v>7</v>
      </c>
      <c r="D221" s="1">
        <v>46073</v>
      </c>
      <c r="E221" s="2">
        <v>0.375</v>
      </c>
      <c r="F221" s="2">
        <v>0.42708333333333331</v>
      </c>
      <c r="G221">
        <v>60</v>
      </c>
      <c r="H221" s="4">
        <f t="shared" si="20"/>
        <v>1.25</v>
      </c>
      <c r="AB221" t="s">
        <v>10</v>
      </c>
      <c r="AC221" t="s">
        <v>7</v>
      </c>
      <c r="AD221" t="str">
        <f t="shared" si="21"/>
        <v>ZUZ</v>
      </c>
      <c r="AE221" t="str">
        <f t="shared" si="22"/>
        <v>INF</v>
      </c>
      <c r="AF221">
        <f t="shared" si="23"/>
        <v>3</v>
      </c>
      <c r="AG221">
        <f t="shared" si="24"/>
        <v>0</v>
      </c>
      <c r="AH221" t="str">
        <f t="shared" si="25"/>
        <v/>
      </c>
      <c r="AS221" s="1"/>
      <c r="AT221" s="3"/>
      <c r="AW221" s="2"/>
      <c r="AX221" s="2"/>
    </row>
    <row r="222" spans="2:50" x14ac:dyDescent="0.25">
      <c r="B222" t="s">
        <v>6</v>
      </c>
      <c r="C222" t="s">
        <v>7</v>
      </c>
      <c r="D222" s="1">
        <v>46073</v>
      </c>
      <c r="E222" s="2">
        <v>0.4375</v>
      </c>
      <c r="F222" s="2">
        <v>0.48958333333333331</v>
      </c>
      <c r="G222">
        <v>60</v>
      </c>
      <c r="H222" s="4">
        <f t="shared" si="20"/>
        <v>1.25</v>
      </c>
      <c r="AB222" t="s">
        <v>10</v>
      </c>
      <c r="AC222" t="s">
        <v>7</v>
      </c>
      <c r="AD222" t="str">
        <f t="shared" si="21"/>
        <v>ZUZ</v>
      </c>
      <c r="AE222" t="str">
        <f t="shared" si="22"/>
        <v>INF</v>
      </c>
      <c r="AF222">
        <f t="shared" si="23"/>
        <v>4</v>
      </c>
      <c r="AG222">
        <f t="shared" si="24"/>
        <v>0</v>
      </c>
      <c r="AH222" t="str">
        <f t="shared" si="25"/>
        <v/>
      </c>
      <c r="AS222" s="1"/>
      <c r="AT222" s="3"/>
      <c r="AW222" s="2"/>
      <c r="AX222" s="2"/>
    </row>
    <row r="223" spans="2:50" x14ac:dyDescent="0.25">
      <c r="B223" t="s">
        <v>11</v>
      </c>
      <c r="C223" t="s">
        <v>12</v>
      </c>
      <c r="D223" s="1">
        <v>46073</v>
      </c>
      <c r="E223" s="2">
        <v>0.51041666666666663</v>
      </c>
      <c r="F223" s="2">
        <v>0.59375</v>
      </c>
      <c r="G223">
        <v>40</v>
      </c>
      <c r="H223" s="4">
        <f t="shared" si="20"/>
        <v>2</v>
      </c>
      <c r="AB223" t="s">
        <v>10</v>
      </c>
      <c r="AC223" t="s">
        <v>7</v>
      </c>
      <c r="AD223" t="str">
        <f t="shared" si="21"/>
        <v>ZUZ</v>
      </c>
      <c r="AE223" t="str">
        <f t="shared" si="22"/>
        <v>INF</v>
      </c>
      <c r="AF223">
        <f t="shared" si="23"/>
        <v>5</v>
      </c>
      <c r="AG223">
        <f t="shared" si="24"/>
        <v>0</v>
      </c>
      <c r="AH223" t="str">
        <f t="shared" si="25"/>
        <v/>
      </c>
      <c r="AS223" s="1"/>
      <c r="AT223" s="3"/>
      <c r="AW223" s="2"/>
      <c r="AX223" s="2"/>
    </row>
    <row r="224" spans="2:50" x14ac:dyDescent="0.25">
      <c r="B224" t="s">
        <v>17</v>
      </c>
      <c r="C224" t="s">
        <v>9</v>
      </c>
      <c r="D224" s="1">
        <v>46073</v>
      </c>
      <c r="E224" s="2">
        <v>0.60416666666666663</v>
      </c>
      <c r="F224" s="2">
        <v>0.65625</v>
      </c>
      <c r="G224">
        <v>50</v>
      </c>
      <c r="H224" s="4">
        <f t="shared" si="20"/>
        <v>1.25</v>
      </c>
      <c r="AB224" t="s">
        <v>10</v>
      </c>
      <c r="AC224" t="s">
        <v>7</v>
      </c>
      <c r="AD224" t="str">
        <f t="shared" si="21"/>
        <v>ZUZ</v>
      </c>
      <c r="AE224" t="str">
        <f t="shared" si="22"/>
        <v>INF</v>
      </c>
      <c r="AF224">
        <f t="shared" si="23"/>
        <v>6</v>
      </c>
      <c r="AG224">
        <f t="shared" si="24"/>
        <v>0</v>
      </c>
      <c r="AH224" t="str">
        <f t="shared" si="25"/>
        <v/>
      </c>
      <c r="AS224" s="1"/>
      <c r="AT224" s="3"/>
      <c r="AW224" s="2"/>
      <c r="AX224" s="2"/>
    </row>
    <row r="225" spans="2:50" x14ac:dyDescent="0.25">
      <c r="B225" t="s">
        <v>25</v>
      </c>
      <c r="C225" t="s">
        <v>7</v>
      </c>
      <c r="D225" s="1">
        <v>46073</v>
      </c>
      <c r="E225" s="2">
        <v>0.69791666666666663</v>
      </c>
      <c r="F225" s="2">
        <v>0.76041666666666663</v>
      </c>
      <c r="G225">
        <v>60</v>
      </c>
      <c r="H225" s="4">
        <f t="shared" si="20"/>
        <v>1.5</v>
      </c>
      <c r="AB225" t="s">
        <v>10</v>
      </c>
      <c r="AC225" t="s">
        <v>7</v>
      </c>
      <c r="AD225" t="str">
        <f t="shared" si="21"/>
        <v>ZUZ</v>
      </c>
      <c r="AE225" t="str">
        <f t="shared" si="22"/>
        <v>INF</v>
      </c>
      <c r="AF225">
        <f t="shared" si="23"/>
        <v>7</v>
      </c>
      <c r="AG225">
        <f t="shared" si="24"/>
        <v>0</v>
      </c>
      <c r="AH225" t="str">
        <f t="shared" si="25"/>
        <v/>
      </c>
      <c r="AS225" s="1"/>
      <c r="AT225" s="3"/>
      <c r="AW225" s="2"/>
      <c r="AX225" s="2"/>
    </row>
    <row r="226" spans="2:50" x14ac:dyDescent="0.25">
      <c r="B226" t="s">
        <v>16</v>
      </c>
      <c r="C226" t="s">
        <v>12</v>
      </c>
      <c r="D226" s="1">
        <v>46076</v>
      </c>
      <c r="E226" s="2">
        <v>0.375</v>
      </c>
      <c r="F226" s="2">
        <v>0.42708333333333331</v>
      </c>
      <c r="G226">
        <v>40</v>
      </c>
      <c r="H226" s="4">
        <f t="shared" si="20"/>
        <v>1.25</v>
      </c>
      <c r="AB226" t="s">
        <v>10</v>
      </c>
      <c r="AC226" t="s">
        <v>7</v>
      </c>
      <c r="AD226" t="str">
        <f t="shared" si="21"/>
        <v>ZUZ</v>
      </c>
      <c r="AE226" t="str">
        <f t="shared" si="22"/>
        <v>INF</v>
      </c>
      <c r="AF226">
        <f t="shared" si="23"/>
        <v>8</v>
      </c>
      <c r="AG226">
        <f t="shared" si="24"/>
        <v>0</v>
      </c>
      <c r="AH226" t="str">
        <f t="shared" si="25"/>
        <v/>
      </c>
      <c r="AS226" s="1"/>
      <c r="AT226" s="3"/>
      <c r="AW226" s="2"/>
      <c r="AX226" s="2"/>
    </row>
    <row r="227" spans="2:50" x14ac:dyDescent="0.25">
      <c r="B227" t="s">
        <v>15</v>
      </c>
      <c r="C227" t="s">
        <v>12</v>
      </c>
      <c r="D227" s="1">
        <v>46077</v>
      </c>
      <c r="E227" s="2">
        <v>0.375</v>
      </c>
      <c r="F227" s="2">
        <v>0.4375</v>
      </c>
      <c r="G227">
        <v>40</v>
      </c>
      <c r="H227" s="4">
        <f t="shared" si="20"/>
        <v>1.5</v>
      </c>
      <c r="AB227" t="s">
        <v>10</v>
      </c>
      <c r="AC227" t="s">
        <v>7</v>
      </c>
      <c r="AD227" t="str">
        <f t="shared" si="21"/>
        <v>ZUZ</v>
      </c>
      <c r="AE227" t="str">
        <f t="shared" si="22"/>
        <v>INF</v>
      </c>
      <c r="AF227">
        <f t="shared" si="23"/>
        <v>9</v>
      </c>
      <c r="AG227">
        <f t="shared" si="24"/>
        <v>0</v>
      </c>
      <c r="AH227" t="str">
        <f t="shared" si="25"/>
        <v/>
      </c>
      <c r="AS227" s="1"/>
      <c r="AT227" s="3"/>
      <c r="AW227" s="2"/>
      <c r="AX227" s="2"/>
    </row>
    <row r="228" spans="2:50" x14ac:dyDescent="0.25">
      <c r="B228" t="s">
        <v>6</v>
      </c>
      <c r="C228" t="s">
        <v>7</v>
      </c>
      <c r="D228" s="1">
        <v>46077</v>
      </c>
      <c r="E228" s="2">
        <v>0.4375</v>
      </c>
      <c r="F228" s="2">
        <v>0.51041666666666663</v>
      </c>
      <c r="G228">
        <v>60</v>
      </c>
      <c r="H228" s="4">
        <f t="shared" si="20"/>
        <v>1.75</v>
      </c>
      <c r="AB228" t="s">
        <v>10</v>
      </c>
      <c r="AC228" t="s">
        <v>7</v>
      </c>
      <c r="AD228" t="str">
        <f t="shared" si="21"/>
        <v>ZUZ</v>
      </c>
      <c r="AE228" t="str">
        <f t="shared" si="22"/>
        <v>INF</v>
      </c>
      <c r="AF228">
        <f t="shared" si="23"/>
        <v>10</v>
      </c>
      <c r="AG228">
        <f t="shared" si="24"/>
        <v>0</v>
      </c>
      <c r="AH228" t="str">
        <f t="shared" si="25"/>
        <v/>
      </c>
      <c r="AS228" s="1"/>
      <c r="AT228" s="3"/>
      <c r="AW228" s="2"/>
      <c r="AX228" s="2"/>
    </row>
    <row r="229" spans="2:50" x14ac:dyDescent="0.25">
      <c r="B229" t="s">
        <v>19</v>
      </c>
      <c r="C229" t="s">
        <v>12</v>
      </c>
      <c r="D229" s="1">
        <v>46077</v>
      </c>
      <c r="E229" s="2">
        <v>0.52083333333333337</v>
      </c>
      <c r="F229" s="2">
        <v>0.58333333333333337</v>
      </c>
      <c r="G229">
        <v>40</v>
      </c>
      <c r="H229" s="4">
        <f t="shared" si="20"/>
        <v>1.5</v>
      </c>
      <c r="AB229" t="s">
        <v>10</v>
      </c>
      <c r="AC229" t="s">
        <v>7</v>
      </c>
      <c r="AD229" t="str">
        <f t="shared" si="21"/>
        <v>ZUZ</v>
      </c>
      <c r="AE229" t="str">
        <f t="shared" si="22"/>
        <v>INF</v>
      </c>
      <c r="AF229">
        <f t="shared" si="23"/>
        <v>11</v>
      </c>
      <c r="AG229">
        <f t="shared" si="24"/>
        <v>0</v>
      </c>
      <c r="AH229" t="str">
        <f t="shared" si="25"/>
        <v/>
      </c>
      <c r="AS229" s="1"/>
      <c r="AT229" s="3"/>
      <c r="AW229" s="2"/>
      <c r="AX229" s="2"/>
    </row>
    <row r="230" spans="2:50" x14ac:dyDescent="0.25">
      <c r="B230" t="s">
        <v>16</v>
      </c>
      <c r="C230" t="s">
        <v>12</v>
      </c>
      <c r="D230" s="1">
        <v>46079</v>
      </c>
      <c r="E230" s="2">
        <v>0.375</v>
      </c>
      <c r="F230" s="2">
        <v>0.45833333333333331</v>
      </c>
      <c r="G230">
        <v>40</v>
      </c>
      <c r="H230" s="4">
        <f t="shared" si="20"/>
        <v>2</v>
      </c>
      <c r="AB230" t="s">
        <v>10</v>
      </c>
      <c r="AC230" t="s">
        <v>7</v>
      </c>
      <c r="AD230" t="str">
        <f t="shared" si="21"/>
        <v>ZUZ</v>
      </c>
      <c r="AE230" t="str">
        <f t="shared" si="22"/>
        <v>INF</v>
      </c>
      <c r="AF230">
        <f t="shared" si="23"/>
        <v>12</v>
      </c>
      <c r="AG230">
        <f t="shared" si="24"/>
        <v>12</v>
      </c>
      <c r="AH230" t="str">
        <f t="shared" si="25"/>
        <v>ZUZINF12</v>
      </c>
      <c r="AS230" s="1"/>
      <c r="AT230" s="3"/>
      <c r="AW230" s="2"/>
      <c r="AX230" s="2"/>
    </row>
    <row r="231" spans="2:50" x14ac:dyDescent="0.25">
      <c r="B231" t="s">
        <v>18</v>
      </c>
      <c r="C231" t="s">
        <v>12</v>
      </c>
      <c r="D231" s="1">
        <v>46079</v>
      </c>
      <c r="E231" s="2">
        <v>0.45833333333333331</v>
      </c>
      <c r="F231" s="2">
        <v>0.51041666666666663</v>
      </c>
      <c r="G231">
        <v>40</v>
      </c>
      <c r="H231" s="4">
        <f t="shared" si="20"/>
        <v>1.25</v>
      </c>
      <c r="AB231" t="s">
        <v>10</v>
      </c>
      <c r="AC231" t="s">
        <v>9</v>
      </c>
      <c r="AD231" t="str">
        <f t="shared" si="21"/>
        <v>ZUZ</v>
      </c>
      <c r="AE231" t="str">
        <f t="shared" si="22"/>
        <v>MAT</v>
      </c>
      <c r="AF231">
        <f t="shared" si="23"/>
        <v>1</v>
      </c>
      <c r="AG231">
        <f t="shared" si="24"/>
        <v>0</v>
      </c>
      <c r="AH231" t="str">
        <f t="shared" si="25"/>
        <v/>
      </c>
      <c r="AS231" s="1"/>
      <c r="AT231" s="3"/>
      <c r="AW231" s="2"/>
      <c r="AX231" s="2"/>
    </row>
    <row r="232" spans="2:50" x14ac:dyDescent="0.25">
      <c r="B232" t="s">
        <v>14</v>
      </c>
      <c r="C232" t="s">
        <v>7</v>
      </c>
      <c r="D232" s="1">
        <v>46079</v>
      </c>
      <c r="E232" s="2">
        <v>0.52083333333333337</v>
      </c>
      <c r="F232" s="2">
        <v>0.58333333333333337</v>
      </c>
      <c r="G232">
        <v>60</v>
      </c>
      <c r="H232" s="4">
        <f t="shared" si="20"/>
        <v>1.5</v>
      </c>
      <c r="AB232" t="s">
        <v>10</v>
      </c>
      <c r="AC232" t="s">
        <v>9</v>
      </c>
      <c r="AD232" t="str">
        <f t="shared" si="21"/>
        <v>ZUZ</v>
      </c>
      <c r="AE232" t="str">
        <f t="shared" si="22"/>
        <v>MAT</v>
      </c>
      <c r="AF232">
        <f t="shared" si="23"/>
        <v>2</v>
      </c>
      <c r="AG232">
        <f t="shared" si="24"/>
        <v>0</v>
      </c>
      <c r="AH232" t="str">
        <f t="shared" si="25"/>
        <v/>
      </c>
      <c r="AS232" s="1"/>
      <c r="AT232" s="3"/>
      <c r="AW232" s="2"/>
      <c r="AX232" s="2"/>
    </row>
    <row r="233" spans="2:50" x14ac:dyDescent="0.25">
      <c r="B233" t="s">
        <v>18</v>
      </c>
      <c r="C233" t="s">
        <v>12</v>
      </c>
      <c r="D233" s="1">
        <v>46080</v>
      </c>
      <c r="E233" s="2">
        <v>0.375</v>
      </c>
      <c r="F233" s="2">
        <v>0.44791666666666669</v>
      </c>
      <c r="G233">
        <v>40</v>
      </c>
      <c r="H233" s="4">
        <f t="shared" si="20"/>
        <v>1.75</v>
      </c>
      <c r="AB233" t="s">
        <v>10</v>
      </c>
      <c r="AC233" t="s">
        <v>9</v>
      </c>
      <c r="AD233" t="str">
        <f t="shared" si="21"/>
        <v>ZUZ</v>
      </c>
      <c r="AE233" t="str">
        <f t="shared" si="22"/>
        <v>MAT</v>
      </c>
      <c r="AF233">
        <f t="shared" si="23"/>
        <v>3</v>
      </c>
      <c r="AG233">
        <f t="shared" si="24"/>
        <v>0</v>
      </c>
      <c r="AH233" t="str">
        <f t="shared" si="25"/>
        <v/>
      </c>
      <c r="AS233" s="1"/>
      <c r="AT233" s="3"/>
      <c r="AW233" s="2"/>
      <c r="AX233" s="2"/>
    </row>
    <row r="234" spans="2:50" x14ac:dyDescent="0.25">
      <c r="B234" t="s">
        <v>19</v>
      </c>
      <c r="C234" t="s">
        <v>12</v>
      </c>
      <c r="D234" s="1">
        <v>46080</v>
      </c>
      <c r="E234" s="2">
        <v>0.45833333333333331</v>
      </c>
      <c r="F234" s="2">
        <v>0.53125</v>
      </c>
      <c r="G234">
        <v>40</v>
      </c>
      <c r="H234" s="4">
        <f t="shared" si="20"/>
        <v>1.75</v>
      </c>
      <c r="AB234" t="s">
        <v>10</v>
      </c>
      <c r="AC234" t="s">
        <v>9</v>
      </c>
      <c r="AD234" t="str">
        <f t="shared" si="21"/>
        <v>ZUZ</v>
      </c>
      <c r="AE234" t="str">
        <f t="shared" si="22"/>
        <v>MAT</v>
      </c>
      <c r="AF234">
        <f t="shared" si="23"/>
        <v>4</v>
      </c>
      <c r="AG234">
        <f t="shared" si="24"/>
        <v>0</v>
      </c>
      <c r="AH234" t="str">
        <f t="shared" si="25"/>
        <v/>
      </c>
      <c r="AS234" s="1"/>
      <c r="AT234" s="3"/>
      <c r="AW234" s="2"/>
      <c r="AX234" s="2"/>
    </row>
    <row r="235" spans="2:50" x14ac:dyDescent="0.25">
      <c r="B235" t="s">
        <v>10</v>
      </c>
      <c r="C235" t="s">
        <v>7</v>
      </c>
      <c r="D235" s="1">
        <v>46080</v>
      </c>
      <c r="E235" s="2">
        <v>0.53125</v>
      </c>
      <c r="F235" s="2">
        <v>0.58333333333333337</v>
      </c>
      <c r="G235">
        <v>60</v>
      </c>
      <c r="H235" s="4">
        <f t="shared" si="20"/>
        <v>1.25</v>
      </c>
      <c r="AB235" t="s">
        <v>10</v>
      </c>
      <c r="AC235" t="s">
        <v>9</v>
      </c>
      <c r="AD235" t="str">
        <f t="shared" si="21"/>
        <v>ZUZ</v>
      </c>
      <c r="AE235" t="str">
        <f t="shared" si="22"/>
        <v>MAT</v>
      </c>
      <c r="AF235">
        <f t="shared" si="23"/>
        <v>5</v>
      </c>
      <c r="AG235">
        <f t="shared" si="24"/>
        <v>0</v>
      </c>
      <c r="AH235" t="str">
        <f t="shared" si="25"/>
        <v/>
      </c>
      <c r="AS235" s="1"/>
      <c r="AT235" s="3"/>
      <c r="AW235" s="2"/>
      <c r="AX235" s="2"/>
    </row>
    <row r="236" spans="2:50" x14ac:dyDescent="0.25">
      <c r="B236" t="s">
        <v>13</v>
      </c>
      <c r="C236" t="s">
        <v>9</v>
      </c>
      <c r="D236" s="1">
        <v>46080</v>
      </c>
      <c r="E236" s="2">
        <v>0.59375</v>
      </c>
      <c r="F236" s="2">
        <v>0.65625</v>
      </c>
      <c r="G236">
        <v>50</v>
      </c>
      <c r="H236" s="4">
        <f t="shared" si="20"/>
        <v>1.5</v>
      </c>
      <c r="AB236" t="s">
        <v>10</v>
      </c>
      <c r="AC236" t="s">
        <v>9</v>
      </c>
      <c r="AD236" t="str">
        <f t="shared" si="21"/>
        <v>ZUZ</v>
      </c>
      <c r="AE236" t="str">
        <f t="shared" si="22"/>
        <v>MAT</v>
      </c>
      <c r="AF236">
        <f t="shared" si="23"/>
        <v>6</v>
      </c>
      <c r="AG236">
        <f t="shared" si="24"/>
        <v>0</v>
      </c>
      <c r="AH236" t="str">
        <f t="shared" si="25"/>
        <v/>
      </c>
      <c r="AS236" s="1"/>
      <c r="AT236" s="3"/>
      <c r="AW236" s="2"/>
      <c r="AX236" s="2"/>
    </row>
    <row r="237" spans="2:50" x14ac:dyDescent="0.25">
      <c r="AB237" t="s">
        <v>10</v>
      </c>
      <c r="AC237" t="s">
        <v>9</v>
      </c>
      <c r="AD237" t="str">
        <f t="shared" si="21"/>
        <v>ZUZ</v>
      </c>
      <c r="AE237" t="str">
        <f t="shared" si="22"/>
        <v>MAT</v>
      </c>
      <c r="AF237">
        <f t="shared" si="23"/>
        <v>7</v>
      </c>
      <c r="AG237">
        <f t="shared" si="24"/>
        <v>7</v>
      </c>
      <c r="AH237" t="str">
        <f t="shared" si="25"/>
        <v>ZUZMAT7</v>
      </c>
    </row>
    <row r="238" spans="2:50" x14ac:dyDescent="0.25">
      <c r="AF238">
        <v>0</v>
      </c>
    </row>
  </sheetData>
  <sortState xmlns:xlrd2="http://schemas.microsoft.com/office/spreadsheetml/2017/richdata2" ref="AB2:AC237">
    <sortCondition ref="AB2:AB237"/>
    <sortCondition ref="AC2:AC237"/>
  </sortState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Bobowski</dc:creator>
  <cp:lastModifiedBy>Hubert Bobowski</cp:lastModifiedBy>
  <dcterms:created xsi:type="dcterms:W3CDTF">2025-04-25T16:57:15Z</dcterms:created>
  <dcterms:modified xsi:type="dcterms:W3CDTF">2025-04-25T17:46:39Z</dcterms:modified>
</cp:coreProperties>
</file>