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cbe7b6706adc32/BITmatura/"/>
    </mc:Choice>
  </mc:AlternateContent>
  <xr:revisionPtr revIDLastSave="345" documentId="8_{B2A52E62-12D5-4D84-A7F6-7C7FA2A66F7B}" xr6:coauthVersionLast="47" xr6:coauthVersionMax="47" xr10:uidLastSave="{8228DB9E-EACF-484C-B24E-6FF6AC8145A3}"/>
  <bookViews>
    <workbookView xWindow="-120" yWindow="-120" windowWidth="38640" windowHeight="21120" xr2:uid="{8E5488D7-0553-42EC-A575-D79FA232FF9F}"/>
  </bookViews>
  <sheets>
    <sheet name="ZADANIE 6_6" sheetId="13" r:id="rId1"/>
    <sheet name="ZADANIE_6_5" sheetId="12" r:id="rId2"/>
    <sheet name="sim_wolne" sheetId="10" r:id="rId3"/>
    <sheet name="sim_bezwolnego" sheetId="9" r:id="rId4"/>
    <sheet name="ZADANIE_6_4" sheetId="6" r:id="rId5"/>
    <sheet name="ZADANIE_6_3" sheetId="5" r:id="rId6"/>
    <sheet name="ZADANIE_6_2" sheetId="4" r:id="rId7"/>
    <sheet name="ZADANIE_6_1" sheetId="3" r:id="rId8"/>
    <sheet name="kursanci" sheetId="2" r:id="rId9"/>
  </sheet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4" i="13" l="1"/>
  <c r="L154" i="13"/>
  <c r="J154" i="13"/>
  <c r="O154" i="13" s="1"/>
  <c r="I154" i="13"/>
  <c r="Q154" i="13" s="1"/>
  <c r="Q153" i="13"/>
  <c r="L153" i="13"/>
  <c r="J153" i="13"/>
  <c r="P153" i="13" s="1"/>
  <c r="I153" i="13"/>
  <c r="Q152" i="13"/>
  <c r="O152" i="13"/>
  <c r="L152" i="13"/>
  <c r="J152" i="13"/>
  <c r="N152" i="13" s="1"/>
  <c r="I152" i="13"/>
  <c r="Q151" i="13"/>
  <c r="O151" i="13"/>
  <c r="L151" i="13"/>
  <c r="J151" i="13"/>
  <c r="P151" i="13" s="1"/>
  <c r="I151" i="13"/>
  <c r="Q150" i="13"/>
  <c r="P150" i="13"/>
  <c r="L150" i="13"/>
  <c r="J150" i="13"/>
  <c r="O150" i="13" s="1"/>
  <c r="I150" i="13"/>
  <c r="L149" i="13"/>
  <c r="J149" i="13"/>
  <c r="P149" i="13" s="1"/>
  <c r="I149" i="13"/>
  <c r="Q149" i="13" s="1"/>
  <c r="P148" i="13"/>
  <c r="N148" i="13"/>
  <c r="L148" i="13"/>
  <c r="J148" i="13"/>
  <c r="O148" i="13" s="1"/>
  <c r="I148" i="13"/>
  <c r="Q148" i="13" s="1"/>
  <c r="Q147" i="13"/>
  <c r="L147" i="13"/>
  <c r="J147" i="13"/>
  <c r="P147" i="13" s="1"/>
  <c r="I147" i="13"/>
  <c r="Q146" i="13"/>
  <c r="P146" i="13"/>
  <c r="O146" i="13"/>
  <c r="L146" i="13"/>
  <c r="J146" i="13"/>
  <c r="N146" i="13" s="1"/>
  <c r="I146" i="13"/>
  <c r="Q145" i="13"/>
  <c r="L145" i="13"/>
  <c r="J145" i="13"/>
  <c r="I145" i="13"/>
  <c r="Q144" i="13"/>
  <c r="P144" i="13"/>
  <c r="L144" i="13"/>
  <c r="J144" i="13"/>
  <c r="O144" i="13" s="1"/>
  <c r="I144" i="13"/>
  <c r="L143" i="13"/>
  <c r="J143" i="13"/>
  <c r="P143" i="13" s="1"/>
  <c r="I143" i="13"/>
  <c r="Q143" i="13" s="1"/>
  <c r="P142" i="13"/>
  <c r="N142" i="13"/>
  <c r="L142" i="13"/>
  <c r="J142" i="13"/>
  <c r="O142" i="13" s="1"/>
  <c r="I142" i="13"/>
  <c r="Q142" i="13" s="1"/>
  <c r="Q141" i="13"/>
  <c r="L141" i="13"/>
  <c r="J141" i="13"/>
  <c r="P141" i="13" s="1"/>
  <c r="I141" i="13"/>
  <c r="Q140" i="13"/>
  <c r="P140" i="13"/>
  <c r="O140" i="13"/>
  <c r="L140" i="13"/>
  <c r="J140" i="13"/>
  <c r="N140" i="13" s="1"/>
  <c r="I140" i="13"/>
  <c r="Q139" i="13"/>
  <c r="L139" i="13"/>
  <c r="J139" i="13"/>
  <c r="P139" i="13" s="1"/>
  <c r="I139" i="13"/>
  <c r="Q138" i="13"/>
  <c r="L138" i="13"/>
  <c r="J138" i="13"/>
  <c r="O138" i="13" s="1"/>
  <c r="I138" i="13"/>
  <c r="L137" i="13"/>
  <c r="J137" i="13"/>
  <c r="P137" i="13" s="1"/>
  <c r="I137" i="13"/>
  <c r="Q137" i="13" s="1"/>
  <c r="P136" i="13"/>
  <c r="N136" i="13"/>
  <c r="L136" i="13"/>
  <c r="J136" i="13"/>
  <c r="O136" i="13" s="1"/>
  <c r="I136" i="13"/>
  <c r="Q136" i="13" s="1"/>
  <c r="Q135" i="13"/>
  <c r="L135" i="13"/>
  <c r="J135" i="13"/>
  <c r="P135" i="13" s="1"/>
  <c r="I135" i="13"/>
  <c r="Q134" i="13"/>
  <c r="P134" i="13"/>
  <c r="O134" i="13"/>
  <c r="L134" i="13"/>
  <c r="J134" i="13"/>
  <c r="N134" i="13" s="1"/>
  <c r="I134" i="13"/>
  <c r="Q133" i="13"/>
  <c r="L133" i="13"/>
  <c r="J133" i="13"/>
  <c r="P133" i="13" s="1"/>
  <c r="I133" i="13"/>
  <c r="Q132" i="13"/>
  <c r="P132" i="13"/>
  <c r="L132" i="13"/>
  <c r="J132" i="13"/>
  <c r="O132" i="13" s="1"/>
  <c r="I132" i="13"/>
  <c r="L131" i="13"/>
  <c r="J131" i="13"/>
  <c r="I131" i="13"/>
  <c r="Q131" i="13" s="1"/>
  <c r="P130" i="13"/>
  <c r="N130" i="13"/>
  <c r="L130" i="13"/>
  <c r="J130" i="13"/>
  <c r="O130" i="13" s="1"/>
  <c r="I130" i="13"/>
  <c r="Q130" i="13" s="1"/>
  <c r="Q129" i="13"/>
  <c r="L129" i="13"/>
  <c r="J129" i="13"/>
  <c r="P129" i="13" s="1"/>
  <c r="I129" i="13"/>
  <c r="Q128" i="13"/>
  <c r="P128" i="13"/>
  <c r="O128" i="13"/>
  <c r="L128" i="13"/>
  <c r="J128" i="13"/>
  <c r="N128" i="13" s="1"/>
  <c r="I128" i="13"/>
  <c r="Q127" i="13"/>
  <c r="L127" i="13"/>
  <c r="J127" i="13"/>
  <c r="P127" i="13" s="1"/>
  <c r="I127" i="13"/>
  <c r="Q126" i="13"/>
  <c r="P126" i="13"/>
  <c r="L126" i="13"/>
  <c r="J126" i="13"/>
  <c r="O126" i="13" s="1"/>
  <c r="I126" i="13"/>
  <c r="L125" i="13"/>
  <c r="J125" i="13"/>
  <c r="P125" i="13" s="1"/>
  <c r="I125" i="13"/>
  <c r="Q125" i="13" s="1"/>
  <c r="N124" i="13"/>
  <c r="L124" i="13"/>
  <c r="J124" i="13"/>
  <c r="O124" i="13" s="1"/>
  <c r="I124" i="13"/>
  <c r="Q124" i="13" s="1"/>
  <c r="Q123" i="13"/>
  <c r="L123" i="13"/>
  <c r="J123" i="13"/>
  <c r="P123" i="13" s="1"/>
  <c r="I123" i="13"/>
  <c r="Q122" i="13"/>
  <c r="P122" i="13"/>
  <c r="O122" i="13"/>
  <c r="L122" i="13"/>
  <c r="J122" i="13"/>
  <c r="N122" i="13" s="1"/>
  <c r="I122" i="13"/>
  <c r="Q121" i="13"/>
  <c r="L121" i="13"/>
  <c r="J121" i="13"/>
  <c r="P121" i="13" s="1"/>
  <c r="I121" i="13"/>
  <c r="Q120" i="13"/>
  <c r="P120" i="13"/>
  <c r="L120" i="13"/>
  <c r="J120" i="13"/>
  <c r="O120" i="13" s="1"/>
  <c r="I120" i="13"/>
  <c r="L119" i="13"/>
  <c r="J119" i="13"/>
  <c r="P119" i="13" s="1"/>
  <c r="I119" i="13"/>
  <c r="Q119" i="13" s="1"/>
  <c r="P118" i="13"/>
  <c r="N118" i="13"/>
  <c r="L118" i="13"/>
  <c r="J118" i="13"/>
  <c r="O118" i="13" s="1"/>
  <c r="I118" i="13"/>
  <c r="Q118" i="13" s="1"/>
  <c r="Q117" i="13"/>
  <c r="L117" i="13"/>
  <c r="J117" i="13"/>
  <c r="I117" i="13"/>
  <c r="Q116" i="13"/>
  <c r="P116" i="13"/>
  <c r="O116" i="13"/>
  <c r="L116" i="13"/>
  <c r="J116" i="13"/>
  <c r="N116" i="13" s="1"/>
  <c r="I116" i="13"/>
  <c r="Q115" i="13"/>
  <c r="L115" i="13"/>
  <c r="J115" i="13"/>
  <c r="P115" i="13" s="1"/>
  <c r="I115" i="13"/>
  <c r="Q114" i="13"/>
  <c r="P114" i="13"/>
  <c r="L114" i="13"/>
  <c r="J114" i="13"/>
  <c r="O114" i="13" s="1"/>
  <c r="I114" i="13"/>
  <c r="L113" i="13"/>
  <c r="J113" i="13"/>
  <c r="P113" i="13" s="1"/>
  <c r="I113" i="13"/>
  <c r="Q113" i="13" s="1"/>
  <c r="P112" i="13"/>
  <c r="N112" i="13"/>
  <c r="L112" i="13"/>
  <c r="J112" i="13"/>
  <c r="O112" i="13" s="1"/>
  <c r="I112" i="13"/>
  <c r="Q112" i="13" s="1"/>
  <c r="Q111" i="13"/>
  <c r="L111" i="13"/>
  <c r="J111" i="13"/>
  <c r="P111" i="13" s="1"/>
  <c r="I111" i="13"/>
  <c r="Q110" i="13"/>
  <c r="O110" i="13"/>
  <c r="L110" i="13"/>
  <c r="J110" i="13"/>
  <c r="N110" i="13" s="1"/>
  <c r="I110" i="13"/>
  <c r="Q109" i="13"/>
  <c r="L109" i="13"/>
  <c r="J109" i="13"/>
  <c r="P109" i="13" s="1"/>
  <c r="I109" i="13"/>
  <c r="Q108" i="13"/>
  <c r="P108" i="13"/>
  <c r="L108" i="13"/>
  <c r="J108" i="13"/>
  <c r="O108" i="13" s="1"/>
  <c r="I108" i="13"/>
  <c r="L107" i="13"/>
  <c r="J107" i="13"/>
  <c r="P107" i="13" s="1"/>
  <c r="I107" i="13"/>
  <c r="Q107" i="13" s="1"/>
  <c r="P106" i="13"/>
  <c r="N106" i="13"/>
  <c r="L106" i="13"/>
  <c r="J106" i="13"/>
  <c r="O106" i="13" s="1"/>
  <c r="I106" i="13"/>
  <c r="Q106" i="13" s="1"/>
  <c r="Q105" i="13"/>
  <c r="L105" i="13"/>
  <c r="J105" i="13"/>
  <c r="P105" i="13" s="1"/>
  <c r="I105" i="13"/>
  <c r="Q104" i="13"/>
  <c r="P104" i="13"/>
  <c r="O104" i="13"/>
  <c r="L104" i="13"/>
  <c r="J104" i="13"/>
  <c r="N104" i="13" s="1"/>
  <c r="I104" i="13"/>
  <c r="Q103" i="13"/>
  <c r="L103" i="13"/>
  <c r="J103" i="13"/>
  <c r="I103" i="13"/>
  <c r="Q102" i="13"/>
  <c r="P102" i="13"/>
  <c r="L102" i="13"/>
  <c r="J102" i="13"/>
  <c r="O102" i="13" s="1"/>
  <c r="I102" i="13"/>
  <c r="L101" i="13"/>
  <c r="J101" i="13"/>
  <c r="P101" i="13" s="1"/>
  <c r="I101" i="13"/>
  <c r="Q101" i="13" s="1"/>
  <c r="P100" i="13"/>
  <c r="N100" i="13"/>
  <c r="L100" i="13"/>
  <c r="J100" i="13"/>
  <c r="O100" i="13" s="1"/>
  <c r="I100" i="13"/>
  <c r="Q100" i="13" s="1"/>
  <c r="Q99" i="13"/>
  <c r="L99" i="13"/>
  <c r="J99" i="13"/>
  <c r="P99" i="13" s="1"/>
  <c r="I99" i="13"/>
  <c r="L98" i="13"/>
  <c r="J98" i="13"/>
  <c r="I98" i="13"/>
  <c r="Q98" i="13" s="1"/>
  <c r="Q97" i="13"/>
  <c r="L97" i="13"/>
  <c r="J97" i="13"/>
  <c r="I97" i="13"/>
  <c r="Q96" i="13"/>
  <c r="L96" i="13"/>
  <c r="J96" i="13"/>
  <c r="I96" i="13"/>
  <c r="L95" i="13"/>
  <c r="J95" i="13"/>
  <c r="I95" i="13"/>
  <c r="Q95" i="13" s="1"/>
  <c r="L94" i="13"/>
  <c r="J94" i="13"/>
  <c r="I94" i="13"/>
  <c r="Q94" i="13" s="1"/>
  <c r="Q93" i="13"/>
  <c r="L93" i="13"/>
  <c r="J93" i="13"/>
  <c r="I93" i="13"/>
  <c r="L92" i="13"/>
  <c r="J92" i="13"/>
  <c r="I92" i="13"/>
  <c r="Q92" i="13" s="1"/>
  <c r="Q91" i="13"/>
  <c r="L91" i="13"/>
  <c r="J91" i="13"/>
  <c r="I91" i="13"/>
  <c r="L90" i="13"/>
  <c r="J90" i="13"/>
  <c r="I90" i="13"/>
  <c r="Q90" i="13" s="1"/>
  <c r="Q89" i="13"/>
  <c r="L89" i="13"/>
  <c r="J89" i="13"/>
  <c r="I89" i="13"/>
  <c r="L88" i="13"/>
  <c r="J88" i="13"/>
  <c r="I88" i="13"/>
  <c r="Q88" i="13" s="1"/>
  <c r="Q87" i="13"/>
  <c r="L87" i="13"/>
  <c r="J87" i="13"/>
  <c r="I87" i="13"/>
  <c r="L86" i="13"/>
  <c r="J86" i="13"/>
  <c r="I86" i="13"/>
  <c r="Q86" i="13" s="1"/>
  <c r="Q85" i="13"/>
  <c r="L85" i="13"/>
  <c r="J85" i="13"/>
  <c r="I85" i="13"/>
  <c r="Q84" i="13"/>
  <c r="L84" i="13"/>
  <c r="J84" i="13"/>
  <c r="I84" i="13"/>
  <c r="Q83" i="13"/>
  <c r="O83" i="13"/>
  <c r="N83" i="13"/>
  <c r="L83" i="13"/>
  <c r="J83" i="13"/>
  <c r="P83" i="13" s="1"/>
  <c r="I83" i="13"/>
  <c r="Q82" i="13"/>
  <c r="L82" i="13"/>
  <c r="J82" i="13"/>
  <c r="I82" i="13"/>
  <c r="O81" i="13"/>
  <c r="L81" i="13"/>
  <c r="J81" i="13"/>
  <c r="P81" i="13" s="1"/>
  <c r="I81" i="13"/>
  <c r="Q81" i="13" s="1"/>
  <c r="Q80" i="13"/>
  <c r="O80" i="13"/>
  <c r="L80" i="13"/>
  <c r="J80" i="13"/>
  <c r="P80" i="13" s="1"/>
  <c r="I80" i="13"/>
  <c r="P79" i="13"/>
  <c r="O79" i="13"/>
  <c r="L79" i="13"/>
  <c r="J79" i="13"/>
  <c r="N79" i="13" s="1"/>
  <c r="I79" i="13"/>
  <c r="Q79" i="13" s="1"/>
  <c r="P78" i="13"/>
  <c r="O78" i="13"/>
  <c r="N78" i="13"/>
  <c r="L78" i="13"/>
  <c r="J78" i="13"/>
  <c r="I78" i="13"/>
  <c r="Q78" i="13" s="1"/>
  <c r="Q77" i="13"/>
  <c r="O77" i="13"/>
  <c r="N77" i="13"/>
  <c r="L77" i="13"/>
  <c r="J77" i="13"/>
  <c r="P77" i="13" s="1"/>
  <c r="I77" i="13"/>
  <c r="Q76" i="13"/>
  <c r="L76" i="13"/>
  <c r="J76" i="13"/>
  <c r="I76" i="13"/>
  <c r="O75" i="13"/>
  <c r="L75" i="13"/>
  <c r="J75" i="13"/>
  <c r="I75" i="13"/>
  <c r="Q75" i="13" s="1"/>
  <c r="Q74" i="13"/>
  <c r="O74" i="13"/>
  <c r="L74" i="13"/>
  <c r="J74" i="13"/>
  <c r="P74" i="13" s="1"/>
  <c r="I74" i="13"/>
  <c r="P73" i="13"/>
  <c r="O73" i="13"/>
  <c r="L73" i="13"/>
  <c r="J73" i="13"/>
  <c r="N73" i="13" s="1"/>
  <c r="I73" i="13"/>
  <c r="Q73" i="13" s="1"/>
  <c r="P72" i="13"/>
  <c r="O72" i="13"/>
  <c r="N72" i="13"/>
  <c r="L72" i="13"/>
  <c r="J72" i="13"/>
  <c r="I72" i="13"/>
  <c r="Q72" i="13" s="1"/>
  <c r="Q71" i="13"/>
  <c r="O71" i="13"/>
  <c r="N71" i="13"/>
  <c r="L71" i="13"/>
  <c r="J71" i="13"/>
  <c r="P71" i="13" s="1"/>
  <c r="I71" i="13"/>
  <c r="Q70" i="13"/>
  <c r="L70" i="13"/>
  <c r="J70" i="13"/>
  <c r="I70" i="13"/>
  <c r="O69" i="13"/>
  <c r="L69" i="13"/>
  <c r="J69" i="13"/>
  <c r="P69" i="13" s="1"/>
  <c r="I69" i="13"/>
  <c r="Q69" i="13" s="1"/>
  <c r="Q68" i="13"/>
  <c r="O68" i="13"/>
  <c r="L68" i="13"/>
  <c r="J68" i="13"/>
  <c r="I68" i="13"/>
  <c r="P67" i="13"/>
  <c r="O67" i="13"/>
  <c r="L67" i="13"/>
  <c r="J67" i="13"/>
  <c r="N67" i="13" s="1"/>
  <c r="I67" i="13"/>
  <c r="Q67" i="13" s="1"/>
  <c r="P66" i="13"/>
  <c r="O66" i="13"/>
  <c r="N66" i="13"/>
  <c r="L66" i="13"/>
  <c r="J66" i="13"/>
  <c r="I66" i="13"/>
  <c r="Q66" i="13" s="1"/>
  <c r="Q65" i="13"/>
  <c r="O65" i="13"/>
  <c r="N65" i="13"/>
  <c r="L65" i="13"/>
  <c r="J65" i="13"/>
  <c r="P65" i="13" s="1"/>
  <c r="I65" i="13"/>
  <c r="Q64" i="13"/>
  <c r="L64" i="13"/>
  <c r="J64" i="13"/>
  <c r="I64" i="13"/>
  <c r="O63" i="13"/>
  <c r="L63" i="13"/>
  <c r="J63" i="13"/>
  <c r="P63" i="13" s="1"/>
  <c r="I63" i="13"/>
  <c r="Q63" i="13" s="1"/>
  <c r="Q62" i="13"/>
  <c r="O62" i="13"/>
  <c r="L62" i="13"/>
  <c r="J62" i="13"/>
  <c r="P62" i="13" s="1"/>
  <c r="I62" i="13"/>
  <c r="O61" i="13"/>
  <c r="L61" i="13"/>
  <c r="J61" i="13"/>
  <c r="N61" i="13" s="1"/>
  <c r="I61" i="13"/>
  <c r="Q61" i="13" s="1"/>
  <c r="P60" i="13"/>
  <c r="O60" i="13"/>
  <c r="N60" i="13"/>
  <c r="L60" i="13"/>
  <c r="J60" i="13"/>
  <c r="I60" i="13"/>
  <c r="Q60" i="13" s="1"/>
  <c r="Q59" i="13"/>
  <c r="O59" i="13"/>
  <c r="N59" i="13"/>
  <c r="L59" i="13"/>
  <c r="J59" i="13"/>
  <c r="P59" i="13" s="1"/>
  <c r="I59" i="13"/>
  <c r="Q58" i="13"/>
  <c r="L58" i="13"/>
  <c r="J58" i="13"/>
  <c r="I58" i="13"/>
  <c r="O57" i="13"/>
  <c r="L57" i="13"/>
  <c r="J57" i="13"/>
  <c r="P57" i="13" s="1"/>
  <c r="I57" i="13"/>
  <c r="Q57" i="13" s="1"/>
  <c r="Q56" i="13"/>
  <c r="O56" i="13"/>
  <c r="L56" i="13"/>
  <c r="J56" i="13"/>
  <c r="P56" i="13" s="1"/>
  <c r="I56" i="13"/>
  <c r="P55" i="13"/>
  <c r="O55" i="13"/>
  <c r="L55" i="13"/>
  <c r="J55" i="13"/>
  <c r="N55" i="13" s="1"/>
  <c r="I55" i="13"/>
  <c r="Q55" i="13" s="1"/>
  <c r="O54" i="13"/>
  <c r="N54" i="13"/>
  <c r="L54" i="13"/>
  <c r="J54" i="13"/>
  <c r="I54" i="13"/>
  <c r="Q54" i="13" s="1"/>
  <c r="Q53" i="13"/>
  <c r="O53" i="13"/>
  <c r="N53" i="13"/>
  <c r="L53" i="13"/>
  <c r="J53" i="13"/>
  <c r="P53" i="13" s="1"/>
  <c r="I53" i="13"/>
  <c r="Q52" i="13"/>
  <c r="L52" i="13"/>
  <c r="J52" i="13"/>
  <c r="I52" i="13"/>
  <c r="O51" i="13"/>
  <c r="L51" i="13"/>
  <c r="J51" i="13"/>
  <c r="P51" i="13" s="1"/>
  <c r="I51" i="13"/>
  <c r="Q51" i="13" s="1"/>
  <c r="Q50" i="13"/>
  <c r="O50" i="13"/>
  <c r="L50" i="13"/>
  <c r="J50" i="13"/>
  <c r="P50" i="13" s="1"/>
  <c r="I50" i="13"/>
  <c r="P49" i="13"/>
  <c r="O49" i="13"/>
  <c r="L49" i="13"/>
  <c r="J49" i="13"/>
  <c r="N49" i="13" s="1"/>
  <c r="I49" i="13"/>
  <c r="Q49" i="13" s="1"/>
  <c r="P48" i="13"/>
  <c r="O48" i="13"/>
  <c r="N48" i="13"/>
  <c r="L48" i="13"/>
  <c r="J48" i="13"/>
  <c r="I48" i="13"/>
  <c r="Q48" i="13" s="1"/>
  <c r="Q47" i="13"/>
  <c r="O47" i="13"/>
  <c r="N47" i="13"/>
  <c r="L47" i="13"/>
  <c r="J47" i="13"/>
  <c r="I47" i="13"/>
  <c r="Q46" i="13"/>
  <c r="L46" i="13"/>
  <c r="J46" i="13"/>
  <c r="I46" i="13"/>
  <c r="L45" i="13"/>
  <c r="J45" i="13"/>
  <c r="P45" i="13" s="1"/>
  <c r="I45" i="13"/>
  <c r="Q45" i="13" s="1"/>
  <c r="Q44" i="13"/>
  <c r="O44" i="13"/>
  <c r="L44" i="13"/>
  <c r="J44" i="13"/>
  <c r="P44" i="13" s="1"/>
  <c r="I44" i="13"/>
  <c r="P43" i="13"/>
  <c r="O43" i="13"/>
  <c r="L43" i="13"/>
  <c r="J43" i="13"/>
  <c r="N43" i="13" s="1"/>
  <c r="I43" i="13"/>
  <c r="Q43" i="13" s="1"/>
  <c r="P42" i="13"/>
  <c r="O42" i="13"/>
  <c r="N42" i="13"/>
  <c r="L42" i="13"/>
  <c r="J42" i="13"/>
  <c r="I42" i="13"/>
  <c r="Q42" i="13" s="1"/>
  <c r="Q41" i="13"/>
  <c r="O41" i="13"/>
  <c r="N41" i="13"/>
  <c r="L41" i="13"/>
  <c r="J41" i="13"/>
  <c r="P41" i="13" s="1"/>
  <c r="I41" i="13"/>
  <c r="Q40" i="13"/>
  <c r="L40" i="13"/>
  <c r="J40" i="13"/>
  <c r="I40" i="13"/>
  <c r="L39" i="13"/>
  <c r="J39" i="13"/>
  <c r="P39" i="13" s="1"/>
  <c r="I39" i="13"/>
  <c r="Q39" i="13" s="1"/>
  <c r="Q38" i="13"/>
  <c r="O38" i="13"/>
  <c r="L38" i="13"/>
  <c r="J38" i="13"/>
  <c r="P38" i="13" s="1"/>
  <c r="I38" i="13"/>
  <c r="P37" i="13"/>
  <c r="O37" i="13"/>
  <c r="L37" i="13"/>
  <c r="J37" i="13"/>
  <c r="N37" i="13" s="1"/>
  <c r="I37" i="13"/>
  <c r="Q37" i="13" s="1"/>
  <c r="P36" i="13"/>
  <c r="O36" i="13"/>
  <c r="N36" i="13"/>
  <c r="L36" i="13"/>
  <c r="J36" i="13"/>
  <c r="I36" i="13"/>
  <c r="Q36" i="13" s="1"/>
  <c r="Q35" i="13"/>
  <c r="O35" i="13"/>
  <c r="N35" i="13"/>
  <c r="L35" i="13"/>
  <c r="J35" i="13"/>
  <c r="P35" i="13" s="1"/>
  <c r="I35" i="13"/>
  <c r="Q34" i="13"/>
  <c r="L34" i="13"/>
  <c r="J34" i="13"/>
  <c r="I34" i="13"/>
  <c r="L33" i="13"/>
  <c r="J33" i="13"/>
  <c r="I33" i="13"/>
  <c r="Q33" i="13" s="1"/>
  <c r="Q32" i="13"/>
  <c r="O32" i="13"/>
  <c r="L32" i="13"/>
  <c r="J32" i="13"/>
  <c r="P32" i="13" s="1"/>
  <c r="I32" i="13"/>
  <c r="P31" i="13"/>
  <c r="L31" i="13"/>
  <c r="J31" i="13"/>
  <c r="O31" i="13" s="1"/>
  <c r="I31" i="13"/>
  <c r="Q31" i="13" s="1"/>
  <c r="P30" i="13"/>
  <c r="O30" i="13"/>
  <c r="N30" i="13"/>
  <c r="L30" i="13"/>
  <c r="J30" i="13"/>
  <c r="I30" i="13"/>
  <c r="Q30" i="13" s="1"/>
  <c r="Q29" i="13"/>
  <c r="N29" i="13"/>
  <c r="L29" i="13"/>
  <c r="J29" i="13"/>
  <c r="P29" i="13" s="1"/>
  <c r="I29" i="13"/>
  <c r="Q28" i="13"/>
  <c r="L28" i="13"/>
  <c r="J28" i="13"/>
  <c r="I28" i="13"/>
  <c r="L27" i="13"/>
  <c r="J27" i="13"/>
  <c r="P27" i="13" s="1"/>
  <c r="I27" i="13"/>
  <c r="Q27" i="13" s="1"/>
  <c r="Q26" i="13"/>
  <c r="O26" i="13"/>
  <c r="L26" i="13"/>
  <c r="J26" i="13"/>
  <c r="I26" i="13"/>
  <c r="P25" i="13"/>
  <c r="L25" i="13"/>
  <c r="J25" i="13"/>
  <c r="O25" i="13" s="1"/>
  <c r="I25" i="13"/>
  <c r="Q25" i="13" s="1"/>
  <c r="P24" i="13"/>
  <c r="O24" i="13"/>
  <c r="N24" i="13"/>
  <c r="L24" i="13"/>
  <c r="J24" i="13"/>
  <c r="I24" i="13"/>
  <c r="Q24" i="13" s="1"/>
  <c r="Q23" i="13"/>
  <c r="N23" i="13"/>
  <c r="L23" i="13"/>
  <c r="J23" i="13"/>
  <c r="P23" i="13" s="1"/>
  <c r="I23" i="13"/>
  <c r="Q22" i="13"/>
  <c r="L22" i="13"/>
  <c r="J22" i="13"/>
  <c r="I22" i="13"/>
  <c r="L21" i="13"/>
  <c r="J21" i="13"/>
  <c r="P21" i="13" s="1"/>
  <c r="I21" i="13"/>
  <c r="Q21" i="13" s="1"/>
  <c r="Q20" i="13"/>
  <c r="L20" i="13"/>
  <c r="J20" i="13"/>
  <c r="P20" i="13" s="1"/>
  <c r="I20" i="13"/>
  <c r="L19" i="13"/>
  <c r="J19" i="13"/>
  <c r="O19" i="13" s="1"/>
  <c r="I19" i="13"/>
  <c r="Q19" i="13" s="1"/>
  <c r="P18" i="13"/>
  <c r="O18" i="13"/>
  <c r="N18" i="13"/>
  <c r="L18" i="13"/>
  <c r="J18" i="13"/>
  <c r="I18" i="13"/>
  <c r="Q18" i="13" s="1"/>
  <c r="Q17" i="13"/>
  <c r="N17" i="13"/>
  <c r="L17" i="13"/>
  <c r="J17" i="13"/>
  <c r="P17" i="13" s="1"/>
  <c r="I17" i="13"/>
  <c r="Q16" i="13"/>
  <c r="L16" i="13"/>
  <c r="J16" i="13"/>
  <c r="I16" i="13"/>
  <c r="L15" i="13"/>
  <c r="J15" i="13"/>
  <c r="P15" i="13" s="1"/>
  <c r="I15" i="13"/>
  <c r="Q15" i="13" s="1"/>
  <c r="Q14" i="13"/>
  <c r="L14" i="13"/>
  <c r="J14" i="13"/>
  <c r="P14" i="13" s="1"/>
  <c r="I14" i="13"/>
  <c r="P13" i="13"/>
  <c r="L13" i="13"/>
  <c r="J13" i="13"/>
  <c r="O13" i="13" s="1"/>
  <c r="I13" i="13"/>
  <c r="Q13" i="13" s="1"/>
  <c r="N12" i="13"/>
  <c r="L12" i="13"/>
  <c r="J12" i="13"/>
  <c r="O12" i="13" s="1"/>
  <c r="I12" i="13"/>
  <c r="Q12" i="13" s="1"/>
  <c r="Q11" i="13"/>
  <c r="N11" i="13"/>
  <c r="L11" i="13"/>
  <c r="J11" i="13"/>
  <c r="P11" i="13" s="1"/>
  <c r="I11" i="13"/>
  <c r="Q10" i="13"/>
  <c r="L10" i="13"/>
  <c r="J10" i="13"/>
  <c r="I10" i="13"/>
  <c r="L9" i="13"/>
  <c r="J9" i="13"/>
  <c r="P9" i="13" s="1"/>
  <c r="I9" i="13"/>
  <c r="Q9" i="13" s="1"/>
  <c r="Q8" i="13"/>
  <c r="L8" i="13"/>
  <c r="J8" i="13"/>
  <c r="P8" i="13" s="1"/>
  <c r="I8" i="13"/>
  <c r="P7" i="13"/>
  <c r="L7" i="13"/>
  <c r="J7" i="13"/>
  <c r="O7" i="13" s="1"/>
  <c r="I7" i="13"/>
  <c r="Q7" i="13" s="1"/>
  <c r="P6" i="13"/>
  <c r="N6" i="13"/>
  <c r="L6" i="13"/>
  <c r="J6" i="13"/>
  <c r="O6" i="13" s="1"/>
  <c r="I6" i="13"/>
  <c r="Q6" i="13" s="1"/>
  <c r="Q5" i="13"/>
  <c r="N5" i="13"/>
  <c r="L5" i="13"/>
  <c r="J5" i="13"/>
  <c r="I5" i="13"/>
  <c r="Q4" i="13"/>
  <c r="L4" i="13"/>
  <c r="M4" i="13" s="1"/>
  <c r="K4" i="13"/>
  <c r="J4" i="13"/>
  <c r="I4" i="13"/>
  <c r="R159" i="12"/>
  <c r="L154" i="12"/>
  <c r="J154" i="12"/>
  <c r="P154" i="12" s="1"/>
  <c r="I154" i="12"/>
  <c r="Q154" i="12" s="1"/>
  <c r="Q153" i="12"/>
  <c r="L153" i="12"/>
  <c r="J153" i="12"/>
  <c r="P153" i="12" s="1"/>
  <c r="I153" i="12"/>
  <c r="Q152" i="12"/>
  <c r="O152" i="12"/>
  <c r="L152" i="12"/>
  <c r="J152" i="12"/>
  <c r="N152" i="12" s="1"/>
  <c r="I152" i="12"/>
  <c r="Q151" i="12"/>
  <c r="N151" i="12"/>
  <c r="L151" i="12"/>
  <c r="J151" i="12"/>
  <c r="P151" i="12" s="1"/>
  <c r="I151" i="12"/>
  <c r="Q150" i="12"/>
  <c r="P150" i="12"/>
  <c r="L150" i="12"/>
  <c r="J150" i="12"/>
  <c r="O150" i="12" s="1"/>
  <c r="I150" i="12"/>
  <c r="L149" i="12"/>
  <c r="J149" i="12"/>
  <c r="P149" i="12" s="1"/>
  <c r="I149" i="12"/>
  <c r="Q149" i="12" s="1"/>
  <c r="L148" i="12"/>
  <c r="J148" i="12"/>
  <c r="P148" i="12" s="1"/>
  <c r="I148" i="12"/>
  <c r="Q148" i="12" s="1"/>
  <c r="Q147" i="12"/>
  <c r="L147" i="12"/>
  <c r="J147" i="12"/>
  <c r="P147" i="12" s="1"/>
  <c r="I147" i="12"/>
  <c r="Q146" i="12"/>
  <c r="P146" i="12"/>
  <c r="O146" i="12"/>
  <c r="L146" i="12"/>
  <c r="J146" i="12"/>
  <c r="N146" i="12" s="1"/>
  <c r="I146" i="12"/>
  <c r="Q145" i="12"/>
  <c r="N145" i="12"/>
  <c r="L145" i="12"/>
  <c r="J145" i="12"/>
  <c r="I145" i="12"/>
  <c r="Q144" i="12"/>
  <c r="P144" i="12"/>
  <c r="L144" i="12"/>
  <c r="J144" i="12"/>
  <c r="O144" i="12" s="1"/>
  <c r="I144" i="12"/>
  <c r="L143" i="12"/>
  <c r="J143" i="12"/>
  <c r="I143" i="12"/>
  <c r="Q143" i="12" s="1"/>
  <c r="L142" i="12"/>
  <c r="J142" i="12"/>
  <c r="P142" i="12" s="1"/>
  <c r="I142" i="12"/>
  <c r="Q142" i="12" s="1"/>
  <c r="Q141" i="12"/>
  <c r="L141" i="12"/>
  <c r="J141" i="12"/>
  <c r="P141" i="12" s="1"/>
  <c r="I141" i="12"/>
  <c r="Q140" i="12"/>
  <c r="P140" i="12"/>
  <c r="O140" i="12"/>
  <c r="L140" i="12"/>
  <c r="J140" i="12"/>
  <c r="N140" i="12" s="1"/>
  <c r="I140" i="12"/>
  <c r="Q139" i="12"/>
  <c r="N139" i="12"/>
  <c r="L139" i="12"/>
  <c r="J139" i="12"/>
  <c r="P139" i="12" s="1"/>
  <c r="I139" i="12"/>
  <c r="Q138" i="12"/>
  <c r="L138" i="12"/>
  <c r="J138" i="12"/>
  <c r="O138" i="12" s="1"/>
  <c r="I138" i="12"/>
  <c r="L137" i="12"/>
  <c r="J137" i="12"/>
  <c r="P137" i="12" s="1"/>
  <c r="I137" i="12"/>
  <c r="Q137" i="12" s="1"/>
  <c r="N136" i="12"/>
  <c r="L136" i="12"/>
  <c r="J136" i="12"/>
  <c r="P136" i="12" s="1"/>
  <c r="I136" i="12"/>
  <c r="Q136" i="12" s="1"/>
  <c r="Q135" i="12"/>
  <c r="L135" i="12"/>
  <c r="J135" i="12"/>
  <c r="P135" i="12" s="1"/>
  <c r="I135" i="12"/>
  <c r="Q134" i="12"/>
  <c r="P134" i="12"/>
  <c r="O134" i="12"/>
  <c r="L134" i="12"/>
  <c r="J134" i="12"/>
  <c r="N134" i="12" s="1"/>
  <c r="I134" i="12"/>
  <c r="Q133" i="12"/>
  <c r="N133" i="12"/>
  <c r="L133" i="12"/>
  <c r="J133" i="12"/>
  <c r="P133" i="12" s="1"/>
  <c r="I133" i="12"/>
  <c r="P132" i="12"/>
  <c r="L132" i="12"/>
  <c r="J132" i="12"/>
  <c r="O132" i="12" s="1"/>
  <c r="I132" i="12"/>
  <c r="Q132" i="12" s="1"/>
  <c r="L131" i="12"/>
  <c r="J131" i="12"/>
  <c r="I131" i="12"/>
  <c r="Q131" i="12" s="1"/>
  <c r="N130" i="12"/>
  <c r="L130" i="12"/>
  <c r="J130" i="12"/>
  <c r="P130" i="12" s="1"/>
  <c r="I130" i="12"/>
  <c r="Q130" i="12" s="1"/>
  <c r="Q129" i="12"/>
  <c r="L129" i="12"/>
  <c r="J129" i="12"/>
  <c r="P129" i="12" s="1"/>
  <c r="I129" i="12"/>
  <c r="Q128" i="12"/>
  <c r="P128" i="12"/>
  <c r="O128" i="12"/>
  <c r="L128" i="12"/>
  <c r="J128" i="12"/>
  <c r="N128" i="12" s="1"/>
  <c r="I128" i="12"/>
  <c r="Q127" i="12"/>
  <c r="N127" i="12"/>
  <c r="L127" i="12"/>
  <c r="J127" i="12"/>
  <c r="P127" i="12" s="1"/>
  <c r="I127" i="12"/>
  <c r="P126" i="12"/>
  <c r="L126" i="12"/>
  <c r="J126" i="12"/>
  <c r="O126" i="12" s="1"/>
  <c r="I126" i="12"/>
  <c r="Q126" i="12" s="1"/>
  <c r="L125" i="12"/>
  <c r="J125" i="12"/>
  <c r="I125" i="12"/>
  <c r="Q125" i="12" s="1"/>
  <c r="N124" i="12"/>
  <c r="L124" i="12"/>
  <c r="J124" i="12"/>
  <c r="I124" i="12"/>
  <c r="Q124" i="12" s="1"/>
  <c r="Q123" i="12"/>
  <c r="L123" i="12"/>
  <c r="J123" i="12"/>
  <c r="P123" i="12" s="1"/>
  <c r="I123" i="12"/>
  <c r="Q122" i="12"/>
  <c r="P122" i="12"/>
  <c r="O122" i="12"/>
  <c r="L122" i="12"/>
  <c r="J122" i="12"/>
  <c r="N122" i="12" s="1"/>
  <c r="I122" i="12"/>
  <c r="Q121" i="12"/>
  <c r="N121" i="12"/>
  <c r="L121" i="12"/>
  <c r="J121" i="12"/>
  <c r="P121" i="12" s="1"/>
  <c r="I121" i="12"/>
  <c r="P120" i="12"/>
  <c r="L120" i="12"/>
  <c r="J120" i="12"/>
  <c r="O120" i="12" s="1"/>
  <c r="I120" i="12"/>
  <c r="Q120" i="12" s="1"/>
  <c r="L119" i="12"/>
  <c r="J119" i="12"/>
  <c r="I119" i="12"/>
  <c r="Q119" i="12" s="1"/>
  <c r="N118" i="12"/>
  <c r="L118" i="12"/>
  <c r="J118" i="12"/>
  <c r="P118" i="12" s="1"/>
  <c r="I118" i="12"/>
  <c r="Q118" i="12" s="1"/>
  <c r="Q117" i="12"/>
  <c r="L117" i="12"/>
  <c r="J117" i="12"/>
  <c r="I117" i="12"/>
  <c r="Q116" i="12"/>
  <c r="P116" i="12"/>
  <c r="O116" i="12"/>
  <c r="L116" i="12"/>
  <c r="J116" i="12"/>
  <c r="N116" i="12" s="1"/>
  <c r="I116" i="12"/>
  <c r="Q115" i="12"/>
  <c r="N115" i="12"/>
  <c r="L115" i="12"/>
  <c r="J115" i="12"/>
  <c r="P115" i="12" s="1"/>
  <c r="I115" i="12"/>
  <c r="P114" i="12"/>
  <c r="L114" i="12"/>
  <c r="J114" i="12"/>
  <c r="O114" i="12" s="1"/>
  <c r="I114" i="12"/>
  <c r="Q114" i="12" s="1"/>
  <c r="L113" i="12"/>
  <c r="J113" i="12"/>
  <c r="I113" i="12"/>
  <c r="Q113" i="12" s="1"/>
  <c r="N112" i="12"/>
  <c r="L112" i="12"/>
  <c r="J112" i="12"/>
  <c r="P112" i="12" s="1"/>
  <c r="I112" i="12"/>
  <c r="Q112" i="12" s="1"/>
  <c r="Q111" i="12"/>
  <c r="L111" i="12"/>
  <c r="J111" i="12"/>
  <c r="P111" i="12" s="1"/>
  <c r="I111" i="12"/>
  <c r="Q110" i="12"/>
  <c r="O110" i="12"/>
  <c r="L110" i="12"/>
  <c r="J110" i="12"/>
  <c r="N110" i="12" s="1"/>
  <c r="I110" i="12"/>
  <c r="Q109" i="12"/>
  <c r="N109" i="12"/>
  <c r="L109" i="12"/>
  <c r="J109" i="12"/>
  <c r="P109" i="12" s="1"/>
  <c r="I109" i="12"/>
  <c r="P108" i="12"/>
  <c r="L108" i="12"/>
  <c r="J108" i="12"/>
  <c r="O108" i="12" s="1"/>
  <c r="I108" i="12"/>
  <c r="Q108" i="12" s="1"/>
  <c r="L107" i="12"/>
  <c r="J107" i="12"/>
  <c r="I107" i="12"/>
  <c r="Q107" i="12" s="1"/>
  <c r="N106" i="12"/>
  <c r="L106" i="12"/>
  <c r="J106" i="12"/>
  <c r="P106" i="12" s="1"/>
  <c r="I106" i="12"/>
  <c r="Q106" i="12" s="1"/>
  <c r="Q105" i="12"/>
  <c r="L105" i="12"/>
  <c r="J105" i="12"/>
  <c r="P105" i="12" s="1"/>
  <c r="I105" i="12"/>
  <c r="Q104" i="12"/>
  <c r="P104" i="12"/>
  <c r="O104" i="12"/>
  <c r="L104" i="12"/>
  <c r="J104" i="12"/>
  <c r="N104" i="12" s="1"/>
  <c r="I104" i="12"/>
  <c r="Q103" i="12"/>
  <c r="N103" i="12"/>
  <c r="L103" i="12"/>
  <c r="J103" i="12"/>
  <c r="I103" i="12"/>
  <c r="P102" i="12"/>
  <c r="L102" i="12"/>
  <c r="J102" i="12"/>
  <c r="O102" i="12" s="1"/>
  <c r="I102" i="12"/>
  <c r="Q102" i="12" s="1"/>
  <c r="L101" i="12"/>
  <c r="J101" i="12"/>
  <c r="I101" i="12"/>
  <c r="Q101" i="12" s="1"/>
  <c r="N100" i="12"/>
  <c r="L100" i="12"/>
  <c r="J100" i="12"/>
  <c r="P100" i="12" s="1"/>
  <c r="I100" i="12"/>
  <c r="Q100" i="12" s="1"/>
  <c r="Q99" i="12"/>
  <c r="L99" i="12"/>
  <c r="J99" i="12"/>
  <c r="P99" i="12" s="1"/>
  <c r="I99" i="12"/>
  <c r="L98" i="12"/>
  <c r="J98" i="12"/>
  <c r="I98" i="12"/>
  <c r="Q98" i="12" s="1"/>
  <c r="Q97" i="12"/>
  <c r="L97" i="12"/>
  <c r="J97" i="12"/>
  <c r="I97" i="12"/>
  <c r="Q96" i="12"/>
  <c r="L96" i="12"/>
  <c r="J96" i="12"/>
  <c r="I96" i="12"/>
  <c r="L95" i="12"/>
  <c r="J95" i="12"/>
  <c r="I95" i="12"/>
  <c r="Q95" i="12" s="1"/>
  <c r="L94" i="12"/>
  <c r="J94" i="12"/>
  <c r="I94" i="12"/>
  <c r="Q94" i="12" s="1"/>
  <c r="Q93" i="12"/>
  <c r="L93" i="12"/>
  <c r="J93" i="12"/>
  <c r="I93" i="12"/>
  <c r="L92" i="12"/>
  <c r="J92" i="12"/>
  <c r="I92" i="12"/>
  <c r="Q92" i="12" s="1"/>
  <c r="Q91" i="12"/>
  <c r="L91" i="12"/>
  <c r="J91" i="12"/>
  <c r="I91" i="12"/>
  <c r="L90" i="12"/>
  <c r="J90" i="12"/>
  <c r="I90" i="12"/>
  <c r="Q90" i="12" s="1"/>
  <c r="Q89" i="12"/>
  <c r="L89" i="12"/>
  <c r="J89" i="12"/>
  <c r="I89" i="12"/>
  <c r="L88" i="12"/>
  <c r="J88" i="12"/>
  <c r="I88" i="12"/>
  <c r="Q88" i="12" s="1"/>
  <c r="Q87" i="12"/>
  <c r="L87" i="12"/>
  <c r="J87" i="12"/>
  <c r="I87" i="12"/>
  <c r="L86" i="12"/>
  <c r="J86" i="12"/>
  <c r="I86" i="12"/>
  <c r="Q86" i="12" s="1"/>
  <c r="Q85" i="12"/>
  <c r="L85" i="12"/>
  <c r="J85" i="12"/>
  <c r="I85" i="12"/>
  <c r="Q84" i="12"/>
  <c r="L84" i="12"/>
  <c r="J84" i="12"/>
  <c r="I84" i="12"/>
  <c r="Q83" i="12"/>
  <c r="O83" i="12"/>
  <c r="L83" i="12"/>
  <c r="J83" i="12"/>
  <c r="P83" i="12" s="1"/>
  <c r="I83" i="12"/>
  <c r="Q82" i="12"/>
  <c r="L82" i="12"/>
  <c r="J82" i="12"/>
  <c r="I82" i="12"/>
  <c r="O81" i="12"/>
  <c r="L81" i="12"/>
  <c r="J81" i="12"/>
  <c r="P81" i="12" s="1"/>
  <c r="I81" i="12"/>
  <c r="Q81" i="12" s="1"/>
  <c r="Q80" i="12"/>
  <c r="O80" i="12"/>
  <c r="L80" i="12"/>
  <c r="J80" i="12"/>
  <c r="P80" i="12" s="1"/>
  <c r="I80" i="12"/>
  <c r="Q79" i="12"/>
  <c r="P79" i="12"/>
  <c r="O79" i="12"/>
  <c r="L79" i="12"/>
  <c r="J79" i="12"/>
  <c r="N79" i="12" s="1"/>
  <c r="I79" i="12"/>
  <c r="P78" i="12"/>
  <c r="O78" i="12"/>
  <c r="N78" i="12"/>
  <c r="L78" i="12"/>
  <c r="J78" i="12"/>
  <c r="I78" i="12"/>
  <c r="Q78" i="12" s="1"/>
  <c r="Q77" i="12"/>
  <c r="O77" i="12"/>
  <c r="L77" i="12"/>
  <c r="J77" i="12"/>
  <c r="P77" i="12" s="1"/>
  <c r="I77" i="12"/>
  <c r="Q76" i="12"/>
  <c r="L76" i="12"/>
  <c r="J76" i="12"/>
  <c r="I76" i="12"/>
  <c r="O75" i="12"/>
  <c r="L75" i="12"/>
  <c r="J75" i="12"/>
  <c r="I75" i="12"/>
  <c r="Q75" i="12" s="1"/>
  <c r="Q74" i="12"/>
  <c r="O74" i="12"/>
  <c r="L74" i="12"/>
  <c r="J74" i="12"/>
  <c r="P74" i="12" s="1"/>
  <c r="I74" i="12"/>
  <c r="Q73" i="12"/>
  <c r="P73" i="12"/>
  <c r="O73" i="12"/>
  <c r="L73" i="12"/>
  <c r="J73" i="12"/>
  <c r="N73" i="12" s="1"/>
  <c r="I73" i="12"/>
  <c r="P72" i="12"/>
  <c r="O72" i="12"/>
  <c r="N72" i="12"/>
  <c r="L72" i="12"/>
  <c r="J72" i="12"/>
  <c r="I72" i="12"/>
  <c r="Q72" i="12" s="1"/>
  <c r="Q71" i="12"/>
  <c r="O71" i="12"/>
  <c r="L71" i="12"/>
  <c r="J71" i="12"/>
  <c r="P71" i="12" s="1"/>
  <c r="I71" i="12"/>
  <c r="Q70" i="12"/>
  <c r="L70" i="12"/>
  <c r="J70" i="12"/>
  <c r="I70" i="12"/>
  <c r="O69" i="12"/>
  <c r="L69" i="12"/>
  <c r="J69" i="12"/>
  <c r="P69" i="12" s="1"/>
  <c r="I69" i="12"/>
  <c r="Q69" i="12" s="1"/>
  <c r="Q68" i="12"/>
  <c r="O68" i="12"/>
  <c r="L68" i="12"/>
  <c r="J68" i="12"/>
  <c r="I68" i="12"/>
  <c r="Q67" i="12"/>
  <c r="P67" i="12"/>
  <c r="O67" i="12"/>
  <c r="L67" i="12"/>
  <c r="J67" i="12"/>
  <c r="N67" i="12" s="1"/>
  <c r="I67" i="12"/>
  <c r="P66" i="12"/>
  <c r="O66" i="12"/>
  <c r="N66" i="12"/>
  <c r="L66" i="12"/>
  <c r="J66" i="12"/>
  <c r="I66" i="12"/>
  <c r="Q66" i="12" s="1"/>
  <c r="Q65" i="12"/>
  <c r="O65" i="12"/>
  <c r="L65" i="12"/>
  <c r="J65" i="12"/>
  <c r="P65" i="12" s="1"/>
  <c r="I65" i="12"/>
  <c r="Q64" i="12"/>
  <c r="L64" i="12"/>
  <c r="J64" i="12"/>
  <c r="I64" i="12"/>
  <c r="O63" i="12"/>
  <c r="L63" i="12"/>
  <c r="J63" i="12"/>
  <c r="P63" i="12" s="1"/>
  <c r="I63" i="12"/>
  <c r="Q63" i="12" s="1"/>
  <c r="Q62" i="12"/>
  <c r="O62" i="12"/>
  <c r="L62" i="12"/>
  <c r="J62" i="12"/>
  <c r="P62" i="12" s="1"/>
  <c r="I62" i="12"/>
  <c r="Q61" i="12"/>
  <c r="O61" i="12"/>
  <c r="L61" i="12"/>
  <c r="J61" i="12"/>
  <c r="N61" i="12" s="1"/>
  <c r="I61" i="12"/>
  <c r="P60" i="12"/>
  <c r="O60" i="12"/>
  <c r="N60" i="12"/>
  <c r="L60" i="12"/>
  <c r="J60" i="12"/>
  <c r="I60" i="12"/>
  <c r="Q60" i="12" s="1"/>
  <c r="Q59" i="12"/>
  <c r="O59" i="12"/>
  <c r="L59" i="12"/>
  <c r="J59" i="12"/>
  <c r="P59" i="12" s="1"/>
  <c r="I59" i="12"/>
  <c r="Q58" i="12"/>
  <c r="L58" i="12"/>
  <c r="J58" i="12"/>
  <c r="I58" i="12"/>
  <c r="O57" i="12"/>
  <c r="L57" i="12"/>
  <c r="J57" i="12"/>
  <c r="P57" i="12" s="1"/>
  <c r="I57" i="12"/>
  <c r="Q57" i="12" s="1"/>
  <c r="Q56" i="12"/>
  <c r="O56" i="12"/>
  <c r="L56" i="12"/>
  <c r="J56" i="12"/>
  <c r="P56" i="12" s="1"/>
  <c r="I56" i="12"/>
  <c r="Q55" i="12"/>
  <c r="P55" i="12"/>
  <c r="O55" i="12"/>
  <c r="L55" i="12"/>
  <c r="J55" i="12"/>
  <c r="N55" i="12" s="1"/>
  <c r="I55" i="12"/>
  <c r="O54" i="12"/>
  <c r="N54" i="12"/>
  <c r="L54" i="12"/>
  <c r="J54" i="12"/>
  <c r="I54" i="12"/>
  <c r="Q54" i="12" s="1"/>
  <c r="Q53" i="12"/>
  <c r="O53" i="12"/>
  <c r="L53" i="12"/>
  <c r="J53" i="12"/>
  <c r="P53" i="12" s="1"/>
  <c r="I53" i="12"/>
  <c r="Q52" i="12"/>
  <c r="L52" i="12"/>
  <c r="J52" i="12"/>
  <c r="I52" i="12"/>
  <c r="O51" i="12"/>
  <c r="L51" i="12"/>
  <c r="J51" i="12"/>
  <c r="P51" i="12" s="1"/>
  <c r="I51" i="12"/>
  <c r="Q51" i="12" s="1"/>
  <c r="Q50" i="12"/>
  <c r="O50" i="12"/>
  <c r="L50" i="12"/>
  <c r="J50" i="12"/>
  <c r="P50" i="12" s="1"/>
  <c r="I50" i="12"/>
  <c r="Q49" i="12"/>
  <c r="P49" i="12"/>
  <c r="O49" i="12"/>
  <c r="L49" i="12"/>
  <c r="J49" i="12"/>
  <c r="N49" i="12" s="1"/>
  <c r="I49" i="12"/>
  <c r="P48" i="12"/>
  <c r="O48" i="12"/>
  <c r="N48" i="12"/>
  <c r="L48" i="12"/>
  <c r="J48" i="12"/>
  <c r="I48" i="12"/>
  <c r="Q48" i="12" s="1"/>
  <c r="Q47" i="12"/>
  <c r="O47" i="12"/>
  <c r="L47" i="12"/>
  <c r="J47" i="12"/>
  <c r="I47" i="12"/>
  <c r="Q46" i="12"/>
  <c r="L46" i="12"/>
  <c r="J46" i="12"/>
  <c r="I46" i="12"/>
  <c r="O45" i="12"/>
  <c r="L45" i="12"/>
  <c r="J45" i="12"/>
  <c r="P45" i="12" s="1"/>
  <c r="I45" i="12"/>
  <c r="Q45" i="12" s="1"/>
  <c r="Q44" i="12"/>
  <c r="O44" i="12"/>
  <c r="L44" i="12"/>
  <c r="J44" i="12"/>
  <c r="P44" i="12" s="1"/>
  <c r="I44" i="12"/>
  <c r="Q43" i="12"/>
  <c r="P43" i="12"/>
  <c r="O43" i="12"/>
  <c r="L43" i="12"/>
  <c r="J43" i="12"/>
  <c r="N43" i="12" s="1"/>
  <c r="I43" i="12"/>
  <c r="O42" i="12"/>
  <c r="N42" i="12"/>
  <c r="L42" i="12"/>
  <c r="J42" i="12"/>
  <c r="P42" i="12" s="1"/>
  <c r="I42" i="12"/>
  <c r="Q42" i="12" s="1"/>
  <c r="Q41" i="12"/>
  <c r="O41" i="12"/>
  <c r="L41" i="12"/>
  <c r="J41" i="12"/>
  <c r="P41" i="12" s="1"/>
  <c r="I41" i="12"/>
  <c r="Q40" i="12"/>
  <c r="L40" i="12"/>
  <c r="J40" i="12"/>
  <c r="I40" i="12"/>
  <c r="O39" i="12"/>
  <c r="L39" i="12"/>
  <c r="J39" i="12"/>
  <c r="P39" i="12" s="1"/>
  <c r="I39" i="12"/>
  <c r="Q39" i="12" s="1"/>
  <c r="Q38" i="12"/>
  <c r="L38" i="12"/>
  <c r="J38" i="12"/>
  <c r="P38" i="12" s="1"/>
  <c r="I38" i="12"/>
  <c r="Q37" i="12"/>
  <c r="P37" i="12"/>
  <c r="O37" i="12"/>
  <c r="L37" i="12"/>
  <c r="J37" i="12"/>
  <c r="N37" i="12" s="1"/>
  <c r="I37" i="12"/>
  <c r="O36" i="12"/>
  <c r="N36" i="12"/>
  <c r="L36" i="12"/>
  <c r="J36" i="12"/>
  <c r="P36" i="12" s="1"/>
  <c r="I36" i="12"/>
  <c r="Q36" i="12" s="1"/>
  <c r="Q35" i="12"/>
  <c r="L35" i="12"/>
  <c r="J35" i="12"/>
  <c r="P35" i="12" s="1"/>
  <c r="I35" i="12"/>
  <c r="Q34" i="12"/>
  <c r="L34" i="12"/>
  <c r="J34" i="12"/>
  <c r="I34" i="12"/>
  <c r="O33" i="12"/>
  <c r="L33" i="12"/>
  <c r="J33" i="12"/>
  <c r="I33" i="12"/>
  <c r="Q33" i="12" s="1"/>
  <c r="Q32" i="12"/>
  <c r="L32" i="12"/>
  <c r="J32" i="12"/>
  <c r="P32" i="12" s="1"/>
  <c r="I32" i="12"/>
  <c r="Q31" i="12"/>
  <c r="P31" i="12"/>
  <c r="O31" i="12"/>
  <c r="L31" i="12"/>
  <c r="J31" i="12"/>
  <c r="N31" i="12" s="1"/>
  <c r="I31" i="12"/>
  <c r="O30" i="12"/>
  <c r="N30" i="12"/>
  <c r="L30" i="12"/>
  <c r="J30" i="12"/>
  <c r="P30" i="12" s="1"/>
  <c r="I30" i="12"/>
  <c r="Q30" i="12" s="1"/>
  <c r="Q29" i="12"/>
  <c r="L29" i="12"/>
  <c r="J29" i="12"/>
  <c r="P29" i="12" s="1"/>
  <c r="I29" i="12"/>
  <c r="Q28" i="12"/>
  <c r="L28" i="12"/>
  <c r="J28" i="12"/>
  <c r="I28" i="12"/>
  <c r="O27" i="12"/>
  <c r="L27" i="12"/>
  <c r="J27" i="12"/>
  <c r="P27" i="12" s="1"/>
  <c r="I27" i="12"/>
  <c r="Q27" i="12" s="1"/>
  <c r="Q26" i="12"/>
  <c r="L26" i="12"/>
  <c r="J26" i="12"/>
  <c r="I26" i="12"/>
  <c r="Q25" i="12"/>
  <c r="P25" i="12"/>
  <c r="L25" i="12"/>
  <c r="J25" i="12"/>
  <c r="O25" i="12" s="1"/>
  <c r="I25" i="12"/>
  <c r="O24" i="12"/>
  <c r="N24" i="12"/>
  <c r="L24" i="12"/>
  <c r="J24" i="12"/>
  <c r="P24" i="12" s="1"/>
  <c r="I24" i="12"/>
  <c r="Q24" i="12" s="1"/>
  <c r="Q23" i="12"/>
  <c r="L23" i="12"/>
  <c r="J23" i="12"/>
  <c r="P23" i="12" s="1"/>
  <c r="I23" i="12"/>
  <c r="Q22" i="12"/>
  <c r="L22" i="12"/>
  <c r="J22" i="12"/>
  <c r="I22" i="12"/>
  <c r="L21" i="12"/>
  <c r="J21" i="12"/>
  <c r="P21" i="12" s="1"/>
  <c r="I21" i="12"/>
  <c r="Q21" i="12" s="1"/>
  <c r="Q20" i="12"/>
  <c r="L20" i="12"/>
  <c r="J20" i="12"/>
  <c r="P20" i="12" s="1"/>
  <c r="I20" i="12"/>
  <c r="Q19" i="12"/>
  <c r="L19" i="12"/>
  <c r="J19" i="12"/>
  <c r="O19" i="12" s="1"/>
  <c r="I19" i="12"/>
  <c r="P18" i="12"/>
  <c r="O18" i="12"/>
  <c r="N18" i="12"/>
  <c r="L18" i="12"/>
  <c r="J18" i="12"/>
  <c r="I18" i="12"/>
  <c r="Q18" i="12" s="1"/>
  <c r="Q17" i="12"/>
  <c r="L17" i="12"/>
  <c r="J17" i="12"/>
  <c r="P17" i="12" s="1"/>
  <c r="I17" i="12"/>
  <c r="Q16" i="12"/>
  <c r="L16" i="12"/>
  <c r="J16" i="12"/>
  <c r="I16" i="12"/>
  <c r="L15" i="12"/>
  <c r="J15" i="12"/>
  <c r="P15" i="12" s="1"/>
  <c r="I15" i="12"/>
  <c r="Q15" i="12" s="1"/>
  <c r="Q14" i="12"/>
  <c r="P14" i="12"/>
  <c r="L14" i="12"/>
  <c r="J14" i="12"/>
  <c r="O14" i="12" s="1"/>
  <c r="I14" i="12"/>
  <c r="Q13" i="12"/>
  <c r="P13" i="12"/>
  <c r="L13" i="12"/>
  <c r="J13" i="12"/>
  <c r="O13" i="12" s="1"/>
  <c r="I13" i="12"/>
  <c r="O12" i="12"/>
  <c r="N12" i="12"/>
  <c r="L12" i="12"/>
  <c r="J12" i="12"/>
  <c r="I12" i="12"/>
  <c r="Q12" i="12" s="1"/>
  <c r="Q11" i="12"/>
  <c r="L11" i="12"/>
  <c r="J11" i="12"/>
  <c r="P11" i="12" s="1"/>
  <c r="I11" i="12"/>
  <c r="Q10" i="12"/>
  <c r="L10" i="12"/>
  <c r="J10" i="12"/>
  <c r="I10" i="12"/>
  <c r="L9" i="12"/>
  <c r="J9" i="12"/>
  <c r="P9" i="12" s="1"/>
  <c r="I9" i="12"/>
  <c r="Q9" i="12" s="1"/>
  <c r="Q8" i="12"/>
  <c r="L8" i="12"/>
  <c r="J8" i="12"/>
  <c r="P8" i="12" s="1"/>
  <c r="I8" i="12"/>
  <c r="Q7" i="12"/>
  <c r="P7" i="12"/>
  <c r="L7" i="12"/>
  <c r="J7" i="12"/>
  <c r="O7" i="12" s="1"/>
  <c r="I7" i="12"/>
  <c r="P6" i="12"/>
  <c r="O6" i="12"/>
  <c r="N6" i="12"/>
  <c r="L6" i="12"/>
  <c r="J6" i="12"/>
  <c r="I6" i="12"/>
  <c r="Q6" i="12" s="1"/>
  <c r="Q5" i="12"/>
  <c r="L5" i="12"/>
  <c r="J5" i="12"/>
  <c r="I5" i="12"/>
  <c r="Q4" i="12"/>
  <c r="L4" i="12"/>
  <c r="M4" i="12" s="1"/>
  <c r="K4" i="12"/>
  <c r="J4" i="12"/>
  <c r="I4" i="12"/>
  <c r="L81" i="10"/>
  <c r="L82" i="10"/>
  <c r="L83" i="10"/>
  <c r="L84" i="10"/>
  <c r="I98" i="10"/>
  <c r="Q98" i="10" s="1"/>
  <c r="J98" i="10"/>
  <c r="L98" i="10"/>
  <c r="P4" i="10"/>
  <c r="P6" i="10"/>
  <c r="P7" i="10"/>
  <c r="P8" i="10"/>
  <c r="P9" i="10"/>
  <c r="P10" i="10"/>
  <c r="P11" i="10"/>
  <c r="P13" i="10"/>
  <c r="P14" i="10"/>
  <c r="P15" i="10"/>
  <c r="P16" i="10"/>
  <c r="P17" i="10"/>
  <c r="P18" i="10"/>
  <c r="P20" i="10"/>
  <c r="P21" i="10"/>
  <c r="P22" i="10"/>
  <c r="P23" i="10"/>
  <c r="P24" i="10"/>
  <c r="P25" i="10"/>
  <c r="P27" i="10"/>
  <c r="P28" i="10"/>
  <c r="P29" i="10"/>
  <c r="P30" i="10"/>
  <c r="P31" i="10"/>
  <c r="P32" i="10"/>
  <c r="P34" i="10"/>
  <c r="P35" i="10"/>
  <c r="P36" i="10"/>
  <c r="P37" i="10"/>
  <c r="P38" i="10"/>
  <c r="P39" i="10"/>
  <c r="P41" i="10"/>
  <c r="P42" i="10"/>
  <c r="P43" i="10"/>
  <c r="P44" i="10"/>
  <c r="P45" i="10"/>
  <c r="P46" i="10"/>
  <c r="P48" i="10"/>
  <c r="P49" i="10"/>
  <c r="P50" i="10"/>
  <c r="P51" i="10"/>
  <c r="P52" i="10"/>
  <c r="P53" i="10"/>
  <c r="P55" i="10"/>
  <c r="P56" i="10"/>
  <c r="P57" i="10"/>
  <c r="P58" i="10"/>
  <c r="P59" i="10"/>
  <c r="P60" i="10"/>
  <c r="P62" i="10"/>
  <c r="P63" i="10"/>
  <c r="P64" i="10"/>
  <c r="P65" i="10"/>
  <c r="P66" i="10"/>
  <c r="P67" i="10"/>
  <c r="P69" i="10"/>
  <c r="P70" i="10"/>
  <c r="P71" i="10"/>
  <c r="P72" i="10"/>
  <c r="P73" i="10"/>
  <c r="P74" i="10"/>
  <c r="P76" i="10"/>
  <c r="P77" i="10"/>
  <c r="P78" i="10"/>
  <c r="P79" i="10"/>
  <c r="P80" i="10"/>
  <c r="P81" i="10"/>
  <c r="P83" i="10"/>
  <c r="P99" i="10"/>
  <c r="P100" i="10"/>
  <c r="P101" i="10"/>
  <c r="P102" i="10"/>
  <c r="P104" i="10"/>
  <c r="P105" i="10"/>
  <c r="P106" i="10"/>
  <c r="P107" i="10"/>
  <c r="P108" i="10"/>
  <c r="P109" i="10"/>
  <c r="P111" i="10"/>
  <c r="P112" i="10"/>
  <c r="P113" i="10"/>
  <c r="P114" i="10"/>
  <c r="P115" i="10"/>
  <c r="P116" i="10"/>
  <c r="P118" i="10"/>
  <c r="P119" i="10"/>
  <c r="P120" i="10"/>
  <c r="P121" i="10"/>
  <c r="P122" i="10"/>
  <c r="P123" i="10"/>
  <c r="P125" i="10"/>
  <c r="P126" i="10"/>
  <c r="P127" i="10"/>
  <c r="P128" i="10"/>
  <c r="P129" i="10"/>
  <c r="P130" i="10"/>
  <c r="P132" i="10"/>
  <c r="P133" i="10"/>
  <c r="P134" i="10"/>
  <c r="P135" i="10"/>
  <c r="P136" i="10"/>
  <c r="P137" i="10"/>
  <c r="P139" i="10"/>
  <c r="P140" i="10"/>
  <c r="P141" i="10"/>
  <c r="P142" i="10"/>
  <c r="P143" i="10"/>
  <c r="P144" i="10"/>
  <c r="P146" i="10"/>
  <c r="P147" i="10"/>
  <c r="P148" i="10"/>
  <c r="P149" i="10"/>
  <c r="P150" i="10"/>
  <c r="P151" i="10"/>
  <c r="P153" i="10"/>
  <c r="P154" i="10"/>
  <c r="L4" i="10"/>
  <c r="L154" i="10"/>
  <c r="J154" i="10"/>
  <c r="I154" i="10"/>
  <c r="Q154" i="10" s="1"/>
  <c r="Q153" i="10"/>
  <c r="L153" i="10"/>
  <c r="J153" i="10"/>
  <c r="I153" i="10"/>
  <c r="O152" i="10"/>
  <c r="L152" i="10"/>
  <c r="J152" i="10"/>
  <c r="N152" i="10" s="1"/>
  <c r="I152" i="10"/>
  <c r="Q152" i="10" s="1"/>
  <c r="Q151" i="10"/>
  <c r="L151" i="10"/>
  <c r="J151" i="10"/>
  <c r="I151" i="10"/>
  <c r="Q150" i="10"/>
  <c r="L150" i="10"/>
  <c r="J150" i="10"/>
  <c r="O150" i="10" s="1"/>
  <c r="I150" i="10"/>
  <c r="N149" i="10"/>
  <c r="L149" i="10"/>
  <c r="J149" i="10"/>
  <c r="O149" i="10" s="1"/>
  <c r="I149" i="10"/>
  <c r="Q149" i="10" s="1"/>
  <c r="N148" i="10"/>
  <c r="L148" i="10"/>
  <c r="J148" i="10"/>
  <c r="O148" i="10" s="1"/>
  <c r="I148" i="10"/>
  <c r="Q148" i="10" s="1"/>
  <c r="Q147" i="10"/>
  <c r="L147" i="10"/>
  <c r="J147" i="10"/>
  <c r="O147" i="10" s="1"/>
  <c r="I147" i="10"/>
  <c r="L146" i="10"/>
  <c r="J146" i="10"/>
  <c r="I146" i="10"/>
  <c r="Q146" i="10" s="1"/>
  <c r="Q145" i="10"/>
  <c r="L145" i="10"/>
  <c r="J145" i="10"/>
  <c r="I145" i="10"/>
  <c r="Q144" i="10"/>
  <c r="L144" i="10"/>
  <c r="J144" i="10"/>
  <c r="I144" i="10"/>
  <c r="L143" i="10"/>
  <c r="J143" i="10"/>
  <c r="O143" i="10" s="1"/>
  <c r="I143" i="10"/>
  <c r="Q143" i="10" s="1"/>
  <c r="Q142" i="10"/>
  <c r="L142" i="10"/>
  <c r="J142" i="10"/>
  <c r="O142" i="10" s="1"/>
  <c r="I142" i="10"/>
  <c r="Q141" i="10"/>
  <c r="L141" i="10"/>
  <c r="J141" i="10"/>
  <c r="O141" i="10" s="1"/>
  <c r="I141" i="10"/>
  <c r="O140" i="10"/>
  <c r="N140" i="10"/>
  <c r="L140" i="10"/>
  <c r="J140" i="10"/>
  <c r="I140" i="10"/>
  <c r="Q140" i="10" s="1"/>
  <c r="Q139" i="10"/>
  <c r="N139" i="10"/>
  <c r="L139" i="10"/>
  <c r="J139" i="10"/>
  <c r="O139" i="10" s="1"/>
  <c r="I139" i="10"/>
  <c r="Q138" i="10"/>
  <c r="N138" i="10"/>
  <c r="L138" i="10"/>
  <c r="J138" i="10"/>
  <c r="O138" i="10" s="1"/>
  <c r="I138" i="10"/>
  <c r="L137" i="10"/>
  <c r="J137" i="10"/>
  <c r="O137" i="10" s="1"/>
  <c r="I137" i="10"/>
  <c r="Q137" i="10" s="1"/>
  <c r="Q136" i="10"/>
  <c r="L136" i="10"/>
  <c r="J136" i="10"/>
  <c r="O136" i="10" s="1"/>
  <c r="I136" i="10"/>
  <c r="Q135" i="10"/>
  <c r="N135" i="10"/>
  <c r="L135" i="10"/>
  <c r="J135" i="10"/>
  <c r="O135" i="10" s="1"/>
  <c r="I135" i="10"/>
  <c r="L134" i="10"/>
  <c r="J134" i="10"/>
  <c r="I134" i="10"/>
  <c r="Q134" i="10" s="1"/>
  <c r="Q133" i="10"/>
  <c r="L133" i="10"/>
  <c r="J133" i="10"/>
  <c r="O133" i="10" s="1"/>
  <c r="I133" i="10"/>
  <c r="Q132" i="10"/>
  <c r="N132" i="10"/>
  <c r="L132" i="10"/>
  <c r="J132" i="10"/>
  <c r="O132" i="10" s="1"/>
  <c r="I132" i="10"/>
  <c r="L131" i="10"/>
  <c r="J131" i="10"/>
  <c r="O131" i="10" s="1"/>
  <c r="I131" i="10"/>
  <c r="Q131" i="10" s="1"/>
  <c r="N130" i="10"/>
  <c r="L130" i="10"/>
  <c r="J130" i="10"/>
  <c r="O130" i="10" s="1"/>
  <c r="I130" i="10"/>
  <c r="Q130" i="10" s="1"/>
  <c r="Q129" i="10"/>
  <c r="L129" i="10"/>
  <c r="J129" i="10"/>
  <c r="O129" i="10" s="1"/>
  <c r="I129" i="10"/>
  <c r="O128" i="10"/>
  <c r="N128" i="10"/>
  <c r="L128" i="10"/>
  <c r="J128" i="10"/>
  <c r="I128" i="10"/>
  <c r="Q128" i="10" s="1"/>
  <c r="N127" i="10"/>
  <c r="L127" i="10"/>
  <c r="J127" i="10"/>
  <c r="O127" i="10" s="1"/>
  <c r="I127" i="10"/>
  <c r="Q127" i="10" s="1"/>
  <c r="Q126" i="10"/>
  <c r="L126" i="10"/>
  <c r="J126" i="10"/>
  <c r="O126" i="10" s="1"/>
  <c r="I126" i="10"/>
  <c r="L125" i="10"/>
  <c r="J125" i="10"/>
  <c r="O125" i="10" s="1"/>
  <c r="I125" i="10"/>
  <c r="Q125" i="10" s="1"/>
  <c r="N124" i="10"/>
  <c r="L124" i="10"/>
  <c r="J124" i="10"/>
  <c r="O124" i="10" s="1"/>
  <c r="I124" i="10"/>
  <c r="Q124" i="10" s="1"/>
  <c r="Q123" i="10"/>
  <c r="N123" i="10"/>
  <c r="L123" i="10"/>
  <c r="J123" i="10"/>
  <c r="O123" i="10" s="1"/>
  <c r="I123" i="10"/>
  <c r="O122" i="10"/>
  <c r="L122" i="10"/>
  <c r="J122" i="10"/>
  <c r="N122" i="10" s="1"/>
  <c r="I122" i="10"/>
  <c r="Q122" i="10" s="1"/>
  <c r="N121" i="10"/>
  <c r="L121" i="10"/>
  <c r="J121" i="10"/>
  <c r="O121" i="10" s="1"/>
  <c r="I121" i="10"/>
  <c r="Q121" i="10" s="1"/>
  <c r="Q120" i="10"/>
  <c r="L120" i="10"/>
  <c r="J120" i="10"/>
  <c r="O120" i="10" s="1"/>
  <c r="I120" i="10"/>
  <c r="L119" i="10"/>
  <c r="J119" i="10"/>
  <c r="O119" i="10" s="1"/>
  <c r="I119" i="10"/>
  <c r="Q119" i="10" s="1"/>
  <c r="N118" i="10"/>
  <c r="L118" i="10"/>
  <c r="J118" i="10"/>
  <c r="O118" i="10" s="1"/>
  <c r="I118" i="10"/>
  <c r="Q118" i="10" s="1"/>
  <c r="Q117" i="10"/>
  <c r="N117" i="10"/>
  <c r="L117" i="10"/>
  <c r="J117" i="10"/>
  <c r="O117" i="10" s="1"/>
  <c r="I117" i="10"/>
  <c r="O116" i="10"/>
  <c r="N116" i="10"/>
  <c r="L116" i="10"/>
  <c r="J116" i="10"/>
  <c r="I116" i="10"/>
  <c r="Q116" i="10" s="1"/>
  <c r="N115" i="10"/>
  <c r="L115" i="10"/>
  <c r="J115" i="10"/>
  <c r="O115" i="10" s="1"/>
  <c r="I115" i="10"/>
  <c r="Q115" i="10" s="1"/>
  <c r="Q114" i="10"/>
  <c r="L114" i="10"/>
  <c r="J114" i="10"/>
  <c r="O114" i="10" s="1"/>
  <c r="I114" i="10"/>
  <c r="N113" i="10"/>
  <c r="L113" i="10"/>
  <c r="J113" i="10"/>
  <c r="O113" i="10" s="1"/>
  <c r="I113" i="10"/>
  <c r="Q113" i="10" s="1"/>
  <c r="L112" i="10"/>
  <c r="J112" i="10"/>
  <c r="O112" i="10" s="1"/>
  <c r="I112" i="10"/>
  <c r="Q112" i="10" s="1"/>
  <c r="Q111" i="10"/>
  <c r="N111" i="10"/>
  <c r="L111" i="10"/>
  <c r="J111" i="10"/>
  <c r="O111" i="10" s="1"/>
  <c r="I111" i="10"/>
  <c r="N110" i="10"/>
  <c r="L110" i="10"/>
  <c r="J110" i="10"/>
  <c r="O110" i="10" s="1"/>
  <c r="I110" i="10"/>
  <c r="Q110" i="10" s="1"/>
  <c r="N109" i="10"/>
  <c r="L109" i="10"/>
  <c r="J109" i="10"/>
  <c r="O109" i="10" s="1"/>
  <c r="I109" i="10"/>
  <c r="Q109" i="10" s="1"/>
  <c r="Q108" i="10"/>
  <c r="L108" i="10"/>
  <c r="J108" i="10"/>
  <c r="O108" i="10" s="1"/>
  <c r="I108" i="10"/>
  <c r="L107" i="10"/>
  <c r="J107" i="10"/>
  <c r="O107" i="10" s="1"/>
  <c r="I107" i="10"/>
  <c r="Q107" i="10" s="1"/>
  <c r="L106" i="10"/>
  <c r="J106" i="10"/>
  <c r="O106" i="10" s="1"/>
  <c r="I106" i="10"/>
  <c r="Q106" i="10" s="1"/>
  <c r="Q105" i="10"/>
  <c r="L105" i="10"/>
  <c r="J105" i="10"/>
  <c r="O105" i="10" s="1"/>
  <c r="I105" i="10"/>
  <c r="N104" i="10"/>
  <c r="L104" i="10"/>
  <c r="J104" i="10"/>
  <c r="O104" i="10" s="1"/>
  <c r="I104" i="10"/>
  <c r="Q104" i="10" s="1"/>
  <c r="N103" i="10"/>
  <c r="L103" i="10"/>
  <c r="J103" i="10"/>
  <c r="O103" i="10" s="1"/>
  <c r="I103" i="10"/>
  <c r="Q103" i="10" s="1"/>
  <c r="Q102" i="10"/>
  <c r="N102" i="10"/>
  <c r="L102" i="10"/>
  <c r="J102" i="10"/>
  <c r="O102" i="10" s="1"/>
  <c r="I102" i="10"/>
  <c r="L101" i="10"/>
  <c r="J101" i="10"/>
  <c r="O101" i="10" s="1"/>
  <c r="I101" i="10"/>
  <c r="Q101" i="10" s="1"/>
  <c r="N100" i="10"/>
  <c r="L100" i="10"/>
  <c r="J100" i="10"/>
  <c r="O100" i="10" s="1"/>
  <c r="I100" i="10"/>
  <c r="Q100" i="10" s="1"/>
  <c r="Q99" i="10"/>
  <c r="L99" i="10"/>
  <c r="J99" i="10"/>
  <c r="O99" i="10" s="1"/>
  <c r="I99" i="10"/>
  <c r="L97" i="10"/>
  <c r="J97" i="10"/>
  <c r="I97" i="10"/>
  <c r="Q97" i="10" s="1"/>
  <c r="Q96" i="10"/>
  <c r="L96" i="10"/>
  <c r="J96" i="10"/>
  <c r="I96" i="10"/>
  <c r="L95" i="10"/>
  <c r="J95" i="10"/>
  <c r="I95" i="10"/>
  <c r="Q95" i="10" s="1"/>
  <c r="L94" i="10"/>
  <c r="J94" i="10"/>
  <c r="I94" i="10"/>
  <c r="Q94" i="10" s="1"/>
  <c r="Q93" i="10"/>
  <c r="L93" i="10"/>
  <c r="J93" i="10"/>
  <c r="I93" i="10"/>
  <c r="L92" i="10"/>
  <c r="J92" i="10"/>
  <c r="I92" i="10"/>
  <c r="Q92" i="10" s="1"/>
  <c r="L91" i="10"/>
  <c r="J91" i="10"/>
  <c r="I91" i="10"/>
  <c r="Q91" i="10" s="1"/>
  <c r="Q90" i="10"/>
  <c r="L90" i="10"/>
  <c r="J90" i="10"/>
  <c r="I90" i="10"/>
  <c r="L89" i="10"/>
  <c r="J89" i="10"/>
  <c r="I89" i="10"/>
  <c r="Q89" i="10" s="1"/>
  <c r="L88" i="10"/>
  <c r="J88" i="10"/>
  <c r="I88" i="10"/>
  <c r="Q88" i="10" s="1"/>
  <c r="Q87" i="10"/>
  <c r="L87" i="10"/>
  <c r="J87" i="10"/>
  <c r="I87" i="10"/>
  <c r="L86" i="10"/>
  <c r="J86" i="10"/>
  <c r="I86" i="10"/>
  <c r="Q86" i="10" s="1"/>
  <c r="L85" i="10"/>
  <c r="J85" i="10"/>
  <c r="I85" i="10"/>
  <c r="Q85" i="10" s="1"/>
  <c r="J84" i="10"/>
  <c r="I84" i="10"/>
  <c r="Q84" i="10" s="1"/>
  <c r="N83" i="10"/>
  <c r="J83" i="10"/>
  <c r="O83" i="10" s="1"/>
  <c r="I83" i="10"/>
  <c r="Q83" i="10" s="1"/>
  <c r="J82" i="10"/>
  <c r="O82" i="10" s="1"/>
  <c r="I82" i="10"/>
  <c r="Q82" i="10" s="1"/>
  <c r="Q81" i="10"/>
  <c r="N81" i="10"/>
  <c r="J81" i="10"/>
  <c r="O81" i="10" s="1"/>
  <c r="I81" i="10"/>
  <c r="O80" i="10"/>
  <c r="N80" i="10"/>
  <c r="L80" i="10"/>
  <c r="J80" i="10"/>
  <c r="I80" i="10"/>
  <c r="Q80" i="10" s="1"/>
  <c r="Q79" i="10"/>
  <c r="N79" i="10"/>
  <c r="L79" i="10"/>
  <c r="J79" i="10"/>
  <c r="O79" i="10" s="1"/>
  <c r="I79" i="10"/>
  <c r="L78" i="10"/>
  <c r="J78" i="10"/>
  <c r="O78" i="10" s="1"/>
  <c r="I78" i="10"/>
  <c r="Q78" i="10" s="1"/>
  <c r="L77" i="10"/>
  <c r="J77" i="10"/>
  <c r="O77" i="10" s="1"/>
  <c r="I77" i="10"/>
  <c r="Q77" i="10" s="1"/>
  <c r="L76" i="10"/>
  <c r="J76" i="10"/>
  <c r="O76" i="10" s="1"/>
  <c r="I76" i="10"/>
  <c r="Q76" i="10" s="1"/>
  <c r="Q75" i="10"/>
  <c r="N75" i="10"/>
  <c r="L75" i="10"/>
  <c r="J75" i="10"/>
  <c r="O75" i="10" s="1"/>
  <c r="I75" i="10"/>
  <c r="N74" i="10"/>
  <c r="L74" i="10"/>
  <c r="J74" i="10"/>
  <c r="O74" i="10" s="1"/>
  <c r="I74" i="10"/>
  <c r="Q74" i="10" s="1"/>
  <c r="Q73" i="10"/>
  <c r="L73" i="10"/>
  <c r="J73" i="10"/>
  <c r="O73" i="10" s="1"/>
  <c r="I73" i="10"/>
  <c r="Q72" i="10"/>
  <c r="N72" i="10"/>
  <c r="L72" i="10"/>
  <c r="J72" i="10"/>
  <c r="O72" i="10" s="1"/>
  <c r="I72" i="10"/>
  <c r="L71" i="10"/>
  <c r="J71" i="10"/>
  <c r="O71" i="10" s="1"/>
  <c r="I71" i="10"/>
  <c r="Q71" i="10" s="1"/>
  <c r="L70" i="10"/>
  <c r="J70" i="10"/>
  <c r="O70" i="10" s="1"/>
  <c r="I70" i="10"/>
  <c r="Q70" i="10" s="1"/>
  <c r="Q69" i="10"/>
  <c r="N69" i="10"/>
  <c r="L69" i="10"/>
  <c r="J69" i="10"/>
  <c r="O69" i="10" s="1"/>
  <c r="I69" i="10"/>
  <c r="L68" i="10"/>
  <c r="J68" i="10"/>
  <c r="I68" i="10"/>
  <c r="Q68" i="10" s="1"/>
  <c r="N67" i="10"/>
  <c r="L67" i="10"/>
  <c r="J67" i="10"/>
  <c r="O67" i="10" s="1"/>
  <c r="I67" i="10"/>
  <c r="Q67" i="10" s="1"/>
  <c r="L66" i="10"/>
  <c r="J66" i="10"/>
  <c r="O66" i="10" s="1"/>
  <c r="I66" i="10"/>
  <c r="Q66" i="10" s="1"/>
  <c r="N65" i="10"/>
  <c r="L65" i="10"/>
  <c r="J65" i="10"/>
  <c r="O65" i="10" s="1"/>
  <c r="I65" i="10"/>
  <c r="Q65" i="10" s="1"/>
  <c r="L64" i="10"/>
  <c r="J64" i="10"/>
  <c r="O64" i="10" s="1"/>
  <c r="I64" i="10"/>
  <c r="Q64" i="10" s="1"/>
  <c r="Q63" i="10"/>
  <c r="N63" i="10"/>
  <c r="L63" i="10"/>
  <c r="J63" i="10"/>
  <c r="O63" i="10" s="1"/>
  <c r="I63" i="10"/>
  <c r="L62" i="10"/>
  <c r="J62" i="10"/>
  <c r="I62" i="10"/>
  <c r="Q62" i="10" s="1"/>
  <c r="L61" i="10"/>
  <c r="J61" i="10"/>
  <c r="O61" i="10" s="1"/>
  <c r="I61" i="10"/>
  <c r="Q61" i="10" s="1"/>
  <c r="N60" i="10"/>
  <c r="L60" i="10"/>
  <c r="J60" i="10"/>
  <c r="O60" i="10" s="1"/>
  <c r="I60" i="10"/>
  <c r="Q60" i="10" s="1"/>
  <c r="L59" i="10"/>
  <c r="J59" i="10"/>
  <c r="O59" i="10" s="1"/>
  <c r="I59" i="10"/>
  <c r="Q59" i="10" s="1"/>
  <c r="N58" i="10"/>
  <c r="L58" i="10"/>
  <c r="J58" i="10"/>
  <c r="O58" i="10" s="1"/>
  <c r="I58" i="10"/>
  <c r="Q58" i="10" s="1"/>
  <c r="Q57" i="10"/>
  <c r="N57" i="10"/>
  <c r="L57" i="10"/>
  <c r="J57" i="10"/>
  <c r="O57" i="10" s="1"/>
  <c r="I57" i="10"/>
  <c r="O56" i="10"/>
  <c r="N56" i="10"/>
  <c r="L56" i="10"/>
  <c r="J56" i="10"/>
  <c r="I56" i="10"/>
  <c r="Q56" i="10" s="1"/>
  <c r="N55" i="10"/>
  <c r="L55" i="10"/>
  <c r="J55" i="10"/>
  <c r="O55" i="10" s="1"/>
  <c r="I55" i="10"/>
  <c r="Q55" i="10" s="1"/>
  <c r="N54" i="10"/>
  <c r="L54" i="10"/>
  <c r="J54" i="10"/>
  <c r="O54" i="10" s="1"/>
  <c r="I54" i="10"/>
  <c r="Q54" i="10" s="1"/>
  <c r="L53" i="10"/>
  <c r="J53" i="10"/>
  <c r="O53" i="10" s="1"/>
  <c r="I53" i="10"/>
  <c r="Q53" i="10" s="1"/>
  <c r="N52" i="10"/>
  <c r="L52" i="10"/>
  <c r="J52" i="10"/>
  <c r="O52" i="10" s="1"/>
  <c r="I52" i="10"/>
  <c r="Q52" i="10" s="1"/>
  <c r="Q51" i="10"/>
  <c r="N51" i="10"/>
  <c r="L51" i="10"/>
  <c r="J51" i="10"/>
  <c r="O51" i="10" s="1"/>
  <c r="I51" i="10"/>
  <c r="L50" i="10"/>
  <c r="J50" i="10"/>
  <c r="I50" i="10"/>
  <c r="Q50" i="10" s="1"/>
  <c r="N49" i="10"/>
  <c r="L49" i="10"/>
  <c r="J49" i="10"/>
  <c r="O49" i="10" s="1"/>
  <c r="I49" i="10"/>
  <c r="Q49" i="10" s="1"/>
  <c r="L48" i="10"/>
  <c r="J48" i="10"/>
  <c r="O48" i="10" s="1"/>
  <c r="I48" i="10"/>
  <c r="Q48" i="10" s="1"/>
  <c r="N47" i="10"/>
  <c r="L47" i="10"/>
  <c r="J47" i="10"/>
  <c r="O47" i="10" s="1"/>
  <c r="I47" i="10"/>
  <c r="Q47" i="10" s="1"/>
  <c r="L46" i="10"/>
  <c r="J46" i="10"/>
  <c r="O46" i="10" s="1"/>
  <c r="I46" i="10"/>
  <c r="Q46" i="10" s="1"/>
  <c r="Q45" i="10"/>
  <c r="N45" i="10"/>
  <c r="L45" i="10"/>
  <c r="J45" i="10"/>
  <c r="O45" i="10" s="1"/>
  <c r="I45" i="10"/>
  <c r="L44" i="10"/>
  <c r="J44" i="10"/>
  <c r="I44" i="10"/>
  <c r="Q44" i="10" s="1"/>
  <c r="L43" i="10"/>
  <c r="J43" i="10"/>
  <c r="O43" i="10" s="1"/>
  <c r="I43" i="10"/>
  <c r="Q43" i="10" s="1"/>
  <c r="N42" i="10"/>
  <c r="L42" i="10"/>
  <c r="J42" i="10"/>
  <c r="O42" i="10" s="1"/>
  <c r="I42" i="10"/>
  <c r="Q42" i="10" s="1"/>
  <c r="L41" i="10"/>
  <c r="J41" i="10"/>
  <c r="O41" i="10" s="1"/>
  <c r="I41" i="10"/>
  <c r="Q41" i="10" s="1"/>
  <c r="N40" i="10"/>
  <c r="L40" i="10"/>
  <c r="J40" i="10"/>
  <c r="O40" i="10" s="1"/>
  <c r="I40" i="10"/>
  <c r="Q40" i="10" s="1"/>
  <c r="Q39" i="10"/>
  <c r="N39" i="10"/>
  <c r="L39" i="10"/>
  <c r="J39" i="10"/>
  <c r="O39" i="10" s="1"/>
  <c r="I39" i="10"/>
  <c r="O38" i="10"/>
  <c r="N38" i="10"/>
  <c r="L38" i="10"/>
  <c r="J38" i="10"/>
  <c r="I38" i="10"/>
  <c r="Q38" i="10" s="1"/>
  <c r="N37" i="10"/>
  <c r="L37" i="10"/>
  <c r="J37" i="10"/>
  <c r="O37" i="10" s="1"/>
  <c r="I37" i="10"/>
  <c r="Q37" i="10" s="1"/>
  <c r="Q36" i="10"/>
  <c r="L36" i="10"/>
  <c r="J36" i="10"/>
  <c r="O36" i="10" s="1"/>
  <c r="I36" i="10"/>
  <c r="N35" i="10"/>
  <c r="L35" i="10"/>
  <c r="J35" i="10"/>
  <c r="O35" i="10" s="1"/>
  <c r="I35" i="10"/>
  <c r="Q35" i="10" s="1"/>
  <c r="L34" i="10"/>
  <c r="J34" i="10"/>
  <c r="O34" i="10" s="1"/>
  <c r="I34" i="10"/>
  <c r="Q34" i="10" s="1"/>
  <c r="Q33" i="10"/>
  <c r="N33" i="10"/>
  <c r="L33" i="10"/>
  <c r="J33" i="10"/>
  <c r="O33" i="10" s="1"/>
  <c r="I33" i="10"/>
  <c r="O32" i="10"/>
  <c r="N32" i="10"/>
  <c r="L32" i="10"/>
  <c r="J32" i="10"/>
  <c r="I32" i="10"/>
  <c r="Q32" i="10" s="1"/>
  <c r="N31" i="10"/>
  <c r="L31" i="10"/>
  <c r="J31" i="10"/>
  <c r="O31" i="10" s="1"/>
  <c r="I31" i="10"/>
  <c r="Q31" i="10" s="1"/>
  <c r="N30" i="10"/>
  <c r="L30" i="10"/>
  <c r="J30" i="10"/>
  <c r="O30" i="10" s="1"/>
  <c r="I30" i="10"/>
  <c r="Q30" i="10" s="1"/>
  <c r="N29" i="10"/>
  <c r="L29" i="10"/>
  <c r="J29" i="10"/>
  <c r="O29" i="10" s="1"/>
  <c r="I29" i="10"/>
  <c r="Q29" i="10" s="1"/>
  <c r="L28" i="10"/>
  <c r="J28" i="10"/>
  <c r="O28" i="10" s="1"/>
  <c r="I28" i="10"/>
  <c r="Q28" i="10" s="1"/>
  <c r="Q27" i="10"/>
  <c r="L27" i="10"/>
  <c r="J27" i="10"/>
  <c r="O27" i="10" s="1"/>
  <c r="I27" i="10"/>
  <c r="N26" i="10"/>
  <c r="L26" i="10"/>
  <c r="J26" i="10"/>
  <c r="O26" i="10" s="1"/>
  <c r="I26" i="10"/>
  <c r="Q26" i="10" s="1"/>
  <c r="O25" i="10"/>
  <c r="L25" i="10"/>
  <c r="J25" i="10"/>
  <c r="I25" i="10"/>
  <c r="Q25" i="10" s="1"/>
  <c r="L24" i="10"/>
  <c r="J24" i="10"/>
  <c r="I24" i="10"/>
  <c r="Q24" i="10" s="1"/>
  <c r="O23" i="10"/>
  <c r="N23" i="10"/>
  <c r="L23" i="10"/>
  <c r="J23" i="10"/>
  <c r="I23" i="10"/>
  <c r="Q23" i="10" s="1"/>
  <c r="Q22" i="10"/>
  <c r="N22" i="10"/>
  <c r="L22" i="10"/>
  <c r="J22" i="10"/>
  <c r="O22" i="10" s="1"/>
  <c r="I22" i="10"/>
  <c r="Q21" i="10"/>
  <c r="O21" i="10"/>
  <c r="N21" i="10"/>
  <c r="L21" i="10"/>
  <c r="J21" i="10"/>
  <c r="I21" i="10"/>
  <c r="Q20" i="10"/>
  <c r="O20" i="10"/>
  <c r="N20" i="10"/>
  <c r="L20" i="10"/>
  <c r="J20" i="10"/>
  <c r="I20" i="10"/>
  <c r="O19" i="10"/>
  <c r="L19" i="10"/>
  <c r="J19" i="10"/>
  <c r="I19" i="10"/>
  <c r="Q19" i="10" s="1"/>
  <c r="L18" i="10"/>
  <c r="J18" i="10"/>
  <c r="I18" i="10"/>
  <c r="Q18" i="10" s="1"/>
  <c r="N17" i="10"/>
  <c r="L17" i="10"/>
  <c r="J17" i="10"/>
  <c r="O17" i="10" s="1"/>
  <c r="I17" i="10"/>
  <c r="Q17" i="10" s="1"/>
  <c r="Q16" i="10"/>
  <c r="N16" i="10"/>
  <c r="L16" i="10"/>
  <c r="J16" i="10"/>
  <c r="O16" i="10" s="1"/>
  <c r="I16" i="10"/>
  <c r="Q15" i="10"/>
  <c r="O15" i="10"/>
  <c r="N15" i="10"/>
  <c r="L15" i="10"/>
  <c r="J15" i="10"/>
  <c r="I15" i="10"/>
  <c r="Q14" i="10"/>
  <c r="O14" i="10"/>
  <c r="N14" i="10"/>
  <c r="L14" i="10"/>
  <c r="J14" i="10"/>
  <c r="I14" i="10"/>
  <c r="L13" i="10"/>
  <c r="J13" i="10"/>
  <c r="I13" i="10"/>
  <c r="Q13" i="10" s="1"/>
  <c r="L12" i="10"/>
  <c r="J12" i="10"/>
  <c r="I12" i="10"/>
  <c r="Q12" i="10" s="1"/>
  <c r="N11" i="10"/>
  <c r="L11" i="10"/>
  <c r="J11" i="10"/>
  <c r="O11" i="10" s="1"/>
  <c r="I11" i="10"/>
  <c r="Q11" i="10" s="1"/>
  <c r="Q10" i="10"/>
  <c r="N10" i="10"/>
  <c r="L10" i="10"/>
  <c r="J10" i="10"/>
  <c r="O10" i="10" s="1"/>
  <c r="I10" i="10"/>
  <c r="Q9" i="10"/>
  <c r="O9" i="10"/>
  <c r="N9" i="10"/>
  <c r="L9" i="10"/>
  <c r="J9" i="10"/>
  <c r="I9" i="10"/>
  <c r="Q8" i="10"/>
  <c r="O8" i="10"/>
  <c r="N8" i="10"/>
  <c r="L8" i="10"/>
  <c r="J8" i="10"/>
  <c r="I8" i="10"/>
  <c r="L7" i="10"/>
  <c r="J7" i="10"/>
  <c r="I7" i="10"/>
  <c r="Q7" i="10" s="1"/>
  <c r="L6" i="10"/>
  <c r="J6" i="10"/>
  <c r="I6" i="10"/>
  <c r="Q6" i="10" s="1"/>
  <c r="N5" i="10"/>
  <c r="L5" i="10"/>
  <c r="J5" i="10"/>
  <c r="O5" i="10" s="1"/>
  <c r="I5" i="10"/>
  <c r="Q5" i="10" s="1"/>
  <c r="Q4" i="10"/>
  <c r="N4" i="10"/>
  <c r="M4" i="10"/>
  <c r="K4" i="10"/>
  <c r="J4" i="10"/>
  <c r="O4" i="10" s="1"/>
  <c r="I4" i="10"/>
  <c r="R152" i="9"/>
  <c r="P5" i="9"/>
  <c r="P6" i="9"/>
  <c r="P7" i="9"/>
  <c r="P8" i="9"/>
  <c r="P9" i="9"/>
  <c r="P10" i="9"/>
  <c r="P11" i="9"/>
  <c r="P13" i="9"/>
  <c r="P14" i="9"/>
  <c r="P15" i="9"/>
  <c r="P16" i="9"/>
  <c r="P17" i="9"/>
  <c r="P18" i="9"/>
  <c r="P20" i="9"/>
  <c r="P21" i="9"/>
  <c r="P22" i="9"/>
  <c r="P23" i="9"/>
  <c r="P24" i="9"/>
  <c r="P25" i="9"/>
  <c r="P27" i="9"/>
  <c r="P28" i="9"/>
  <c r="P29" i="9"/>
  <c r="P30" i="9"/>
  <c r="P31" i="9"/>
  <c r="P32" i="9"/>
  <c r="P34" i="9"/>
  <c r="P35" i="9"/>
  <c r="P36" i="9"/>
  <c r="P37" i="9"/>
  <c r="P38" i="9"/>
  <c r="P39" i="9"/>
  <c r="P41" i="9"/>
  <c r="P42" i="9"/>
  <c r="P43" i="9"/>
  <c r="P44" i="9"/>
  <c r="P45" i="9"/>
  <c r="P46" i="9"/>
  <c r="P48" i="9"/>
  <c r="P49" i="9"/>
  <c r="P50" i="9"/>
  <c r="P51" i="9"/>
  <c r="P52" i="9"/>
  <c r="P53" i="9"/>
  <c r="P55" i="9"/>
  <c r="P56" i="9"/>
  <c r="P57" i="9"/>
  <c r="P58" i="9"/>
  <c r="P59" i="9"/>
  <c r="P60" i="9"/>
  <c r="P62" i="9"/>
  <c r="P63" i="9"/>
  <c r="P64" i="9"/>
  <c r="P65" i="9"/>
  <c r="P66" i="9"/>
  <c r="P67" i="9"/>
  <c r="P69" i="9"/>
  <c r="P70" i="9"/>
  <c r="P71" i="9"/>
  <c r="P72" i="9"/>
  <c r="P73" i="9"/>
  <c r="P74" i="9"/>
  <c r="P76" i="9"/>
  <c r="P77" i="9"/>
  <c r="P78" i="9"/>
  <c r="P79" i="9"/>
  <c r="P80" i="9"/>
  <c r="P81" i="9"/>
  <c r="P83" i="9"/>
  <c r="P84" i="9"/>
  <c r="P85" i="9"/>
  <c r="P86" i="9"/>
  <c r="P87" i="9"/>
  <c r="P88" i="9"/>
  <c r="P90" i="9"/>
  <c r="P91" i="9"/>
  <c r="P92" i="9"/>
  <c r="P93" i="9"/>
  <c r="P94" i="9"/>
  <c r="P95" i="9"/>
  <c r="P97" i="9"/>
  <c r="P98" i="9"/>
  <c r="P99" i="9"/>
  <c r="P100" i="9"/>
  <c r="P101" i="9"/>
  <c r="P102" i="9"/>
  <c r="P104" i="9"/>
  <c r="P105" i="9"/>
  <c r="P106" i="9"/>
  <c r="P107" i="9"/>
  <c r="P108" i="9"/>
  <c r="P109" i="9"/>
  <c r="P111" i="9"/>
  <c r="P112" i="9"/>
  <c r="P113" i="9"/>
  <c r="P114" i="9"/>
  <c r="P115" i="9"/>
  <c r="P116" i="9"/>
  <c r="P118" i="9"/>
  <c r="P119" i="9"/>
  <c r="P120" i="9"/>
  <c r="P121" i="9"/>
  <c r="P122" i="9"/>
  <c r="P123" i="9"/>
  <c r="P125" i="9"/>
  <c r="P126" i="9"/>
  <c r="P127" i="9"/>
  <c r="P128" i="9"/>
  <c r="P129" i="9"/>
  <c r="P130" i="9"/>
  <c r="P132" i="9"/>
  <c r="P133" i="9"/>
  <c r="P134" i="9"/>
  <c r="P135" i="9"/>
  <c r="P136" i="9"/>
  <c r="P137" i="9"/>
  <c r="P139" i="9"/>
  <c r="P140" i="9"/>
  <c r="P141" i="9"/>
  <c r="P142" i="9"/>
  <c r="P143" i="9"/>
  <c r="P144" i="9"/>
  <c r="P146" i="9"/>
  <c r="P147" i="9"/>
  <c r="P148" i="9"/>
  <c r="P149" i="9"/>
  <c r="P150" i="9"/>
  <c r="P151" i="9"/>
  <c r="P153" i="9"/>
  <c r="P154" i="9"/>
  <c r="P4" i="9"/>
  <c r="L12" i="9"/>
  <c r="K5" i="9"/>
  <c r="R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4" i="9"/>
  <c r="L5" i="9"/>
  <c r="L6" i="9"/>
  <c r="L7" i="9"/>
  <c r="L8" i="9"/>
  <c r="L9" i="9"/>
  <c r="L10" i="9"/>
  <c r="L11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4" i="9"/>
  <c r="K4" i="9"/>
  <c r="J5" i="9"/>
  <c r="O5" i="9" s="1"/>
  <c r="J6" i="9"/>
  <c r="O6" i="9" s="1"/>
  <c r="J7" i="9"/>
  <c r="O7" i="9" s="1"/>
  <c r="J8" i="9"/>
  <c r="O8" i="9" s="1"/>
  <c r="J9" i="9"/>
  <c r="O9" i="9" s="1"/>
  <c r="J10" i="9"/>
  <c r="N10" i="9" s="1"/>
  <c r="J11" i="9"/>
  <c r="N11" i="9" s="1"/>
  <c r="J12" i="9"/>
  <c r="O12" i="9" s="1"/>
  <c r="J13" i="9"/>
  <c r="N13" i="9" s="1"/>
  <c r="J14" i="9"/>
  <c r="N14" i="9" s="1"/>
  <c r="J15" i="9"/>
  <c r="O15" i="9" s="1"/>
  <c r="J16" i="9"/>
  <c r="N16" i="9" s="1"/>
  <c r="J17" i="9"/>
  <c r="O17" i="9" s="1"/>
  <c r="J18" i="9"/>
  <c r="O18" i="9" s="1"/>
  <c r="J19" i="9"/>
  <c r="O19" i="9" s="1"/>
  <c r="J20" i="9"/>
  <c r="O20" i="9" s="1"/>
  <c r="J21" i="9"/>
  <c r="O21" i="9" s="1"/>
  <c r="J22" i="9"/>
  <c r="N22" i="9" s="1"/>
  <c r="J23" i="9"/>
  <c r="N23" i="9" s="1"/>
  <c r="J24" i="9"/>
  <c r="O24" i="9" s="1"/>
  <c r="J25" i="9"/>
  <c r="N25" i="9" s="1"/>
  <c r="J26" i="9"/>
  <c r="N26" i="9" s="1"/>
  <c r="J27" i="9"/>
  <c r="O27" i="9" s="1"/>
  <c r="J28" i="9"/>
  <c r="N28" i="9" s="1"/>
  <c r="J29" i="9"/>
  <c r="O29" i="9" s="1"/>
  <c r="J30" i="9"/>
  <c r="O30" i="9" s="1"/>
  <c r="J31" i="9"/>
  <c r="O31" i="9" s="1"/>
  <c r="J32" i="9"/>
  <c r="O32" i="9" s="1"/>
  <c r="J33" i="9"/>
  <c r="O33" i="9" s="1"/>
  <c r="J34" i="9"/>
  <c r="N34" i="9" s="1"/>
  <c r="J35" i="9"/>
  <c r="N35" i="9" s="1"/>
  <c r="J36" i="9"/>
  <c r="O36" i="9" s="1"/>
  <c r="J37" i="9"/>
  <c r="N37" i="9" s="1"/>
  <c r="J38" i="9"/>
  <c r="N38" i="9" s="1"/>
  <c r="J39" i="9"/>
  <c r="O39" i="9" s="1"/>
  <c r="J40" i="9"/>
  <c r="N40" i="9" s="1"/>
  <c r="J41" i="9"/>
  <c r="O41" i="9" s="1"/>
  <c r="J42" i="9"/>
  <c r="O42" i="9" s="1"/>
  <c r="J43" i="9"/>
  <c r="O43" i="9" s="1"/>
  <c r="J44" i="9"/>
  <c r="O44" i="9" s="1"/>
  <c r="J45" i="9"/>
  <c r="O45" i="9" s="1"/>
  <c r="J46" i="9"/>
  <c r="N46" i="9" s="1"/>
  <c r="J47" i="9"/>
  <c r="N47" i="9" s="1"/>
  <c r="J48" i="9"/>
  <c r="O48" i="9" s="1"/>
  <c r="J49" i="9"/>
  <c r="N49" i="9" s="1"/>
  <c r="J50" i="9"/>
  <c r="N50" i="9" s="1"/>
  <c r="J51" i="9"/>
  <c r="O51" i="9" s="1"/>
  <c r="J52" i="9"/>
  <c r="N52" i="9" s="1"/>
  <c r="J53" i="9"/>
  <c r="O53" i="9" s="1"/>
  <c r="J54" i="9"/>
  <c r="O54" i="9" s="1"/>
  <c r="J55" i="9"/>
  <c r="O55" i="9" s="1"/>
  <c r="J56" i="9"/>
  <c r="O56" i="9" s="1"/>
  <c r="J57" i="9"/>
  <c r="O57" i="9" s="1"/>
  <c r="J58" i="9"/>
  <c r="N58" i="9" s="1"/>
  <c r="J59" i="9"/>
  <c r="N59" i="9" s="1"/>
  <c r="J60" i="9"/>
  <c r="O60" i="9" s="1"/>
  <c r="J61" i="9"/>
  <c r="N61" i="9" s="1"/>
  <c r="J62" i="9"/>
  <c r="N62" i="9" s="1"/>
  <c r="J63" i="9"/>
  <c r="O63" i="9" s="1"/>
  <c r="J64" i="9"/>
  <c r="N64" i="9" s="1"/>
  <c r="J65" i="9"/>
  <c r="O65" i="9" s="1"/>
  <c r="J66" i="9"/>
  <c r="O66" i="9" s="1"/>
  <c r="J67" i="9"/>
  <c r="O67" i="9" s="1"/>
  <c r="J68" i="9"/>
  <c r="O68" i="9" s="1"/>
  <c r="J69" i="9"/>
  <c r="O69" i="9" s="1"/>
  <c r="J70" i="9"/>
  <c r="N70" i="9" s="1"/>
  <c r="J71" i="9"/>
  <c r="N71" i="9" s="1"/>
  <c r="J72" i="9"/>
  <c r="O72" i="9" s="1"/>
  <c r="J73" i="9"/>
  <c r="N73" i="9" s="1"/>
  <c r="J74" i="9"/>
  <c r="N74" i="9" s="1"/>
  <c r="J75" i="9"/>
  <c r="O75" i="9" s="1"/>
  <c r="J76" i="9"/>
  <c r="N76" i="9" s="1"/>
  <c r="J77" i="9"/>
  <c r="O77" i="9" s="1"/>
  <c r="J78" i="9"/>
  <c r="O78" i="9" s="1"/>
  <c r="J79" i="9"/>
  <c r="O79" i="9" s="1"/>
  <c r="J80" i="9"/>
  <c r="O80" i="9" s="1"/>
  <c r="J81" i="9"/>
  <c r="O81" i="9" s="1"/>
  <c r="J82" i="9"/>
  <c r="N82" i="9" s="1"/>
  <c r="J83" i="9"/>
  <c r="N83" i="9" s="1"/>
  <c r="J84" i="9"/>
  <c r="O84" i="9" s="1"/>
  <c r="J85" i="9"/>
  <c r="N85" i="9" s="1"/>
  <c r="J86" i="9"/>
  <c r="N86" i="9" s="1"/>
  <c r="J87" i="9"/>
  <c r="O87" i="9" s="1"/>
  <c r="J88" i="9"/>
  <c r="N88" i="9" s="1"/>
  <c r="J89" i="9"/>
  <c r="O89" i="9" s="1"/>
  <c r="J90" i="9"/>
  <c r="O90" i="9" s="1"/>
  <c r="J91" i="9"/>
  <c r="O91" i="9" s="1"/>
  <c r="J92" i="9"/>
  <c r="O92" i="9" s="1"/>
  <c r="J93" i="9"/>
  <c r="O93" i="9" s="1"/>
  <c r="J94" i="9"/>
  <c r="N94" i="9" s="1"/>
  <c r="J95" i="9"/>
  <c r="N95" i="9" s="1"/>
  <c r="J96" i="9"/>
  <c r="O96" i="9" s="1"/>
  <c r="J97" i="9"/>
  <c r="N97" i="9" s="1"/>
  <c r="J98" i="9"/>
  <c r="N98" i="9" s="1"/>
  <c r="J99" i="9"/>
  <c r="N99" i="9" s="1"/>
  <c r="J100" i="9"/>
  <c r="N100" i="9" s="1"/>
  <c r="J101" i="9"/>
  <c r="O101" i="9" s="1"/>
  <c r="J102" i="9"/>
  <c r="O102" i="9" s="1"/>
  <c r="J103" i="9"/>
  <c r="O103" i="9" s="1"/>
  <c r="J104" i="9"/>
  <c r="O104" i="9" s="1"/>
  <c r="J105" i="9"/>
  <c r="O105" i="9" s="1"/>
  <c r="J106" i="9"/>
  <c r="N106" i="9" s="1"/>
  <c r="J107" i="9"/>
  <c r="N107" i="9" s="1"/>
  <c r="J108" i="9"/>
  <c r="O108" i="9" s="1"/>
  <c r="J109" i="9"/>
  <c r="N109" i="9" s="1"/>
  <c r="J110" i="9"/>
  <c r="N110" i="9" s="1"/>
  <c r="J111" i="9"/>
  <c r="N111" i="9" s="1"/>
  <c r="J112" i="9"/>
  <c r="N112" i="9" s="1"/>
  <c r="J113" i="9"/>
  <c r="O113" i="9" s="1"/>
  <c r="J114" i="9"/>
  <c r="O114" i="9" s="1"/>
  <c r="J115" i="9"/>
  <c r="O115" i="9" s="1"/>
  <c r="J116" i="9"/>
  <c r="O116" i="9" s="1"/>
  <c r="J117" i="9"/>
  <c r="O117" i="9" s="1"/>
  <c r="J118" i="9"/>
  <c r="N118" i="9" s="1"/>
  <c r="J119" i="9"/>
  <c r="N119" i="9" s="1"/>
  <c r="J120" i="9"/>
  <c r="N120" i="9" s="1"/>
  <c r="J121" i="9"/>
  <c r="N121" i="9" s="1"/>
  <c r="J122" i="9"/>
  <c r="N122" i="9" s="1"/>
  <c r="J123" i="9"/>
  <c r="N123" i="9" s="1"/>
  <c r="J124" i="9"/>
  <c r="N124" i="9" s="1"/>
  <c r="J125" i="9"/>
  <c r="O125" i="9" s="1"/>
  <c r="J126" i="9"/>
  <c r="O126" i="9" s="1"/>
  <c r="J127" i="9"/>
  <c r="O127" i="9" s="1"/>
  <c r="J128" i="9"/>
  <c r="O128" i="9" s="1"/>
  <c r="J129" i="9"/>
  <c r="O129" i="9" s="1"/>
  <c r="J130" i="9"/>
  <c r="N130" i="9" s="1"/>
  <c r="J131" i="9"/>
  <c r="N131" i="9" s="1"/>
  <c r="J132" i="9"/>
  <c r="N132" i="9" s="1"/>
  <c r="J133" i="9"/>
  <c r="N133" i="9" s="1"/>
  <c r="J134" i="9"/>
  <c r="N134" i="9" s="1"/>
  <c r="J135" i="9"/>
  <c r="N135" i="9" s="1"/>
  <c r="J136" i="9"/>
  <c r="N136" i="9" s="1"/>
  <c r="J137" i="9"/>
  <c r="O137" i="9" s="1"/>
  <c r="J138" i="9"/>
  <c r="O138" i="9" s="1"/>
  <c r="J139" i="9"/>
  <c r="O139" i="9" s="1"/>
  <c r="J140" i="9"/>
  <c r="O140" i="9" s="1"/>
  <c r="J141" i="9"/>
  <c r="O141" i="9" s="1"/>
  <c r="J142" i="9"/>
  <c r="N142" i="9" s="1"/>
  <c r="J143" i="9"/>
  <c r="N143" i="9" s="1"/>
  <c r="J144" i="9"/>
  <c r="N144" i="9" s="1"/>
  <c r="J145" i="9"/>
  <c r="N145" i="9" s="1"/>
  <c r="J146" i="9"/>
  <c r="N146" i="9" s="1"/>
  <c r="J147" i="9"/>
  <c r="N147" i="9" s="1"/>
  <c r="J148" i="9"/>
  <c r="N148" i="9" s="1"/>
  <c r="J149" i="9"/>
  <c r="O149" i="9" s="1"/>
  <c r="J150" i="9"/>
  <c r="O150" i="9" s="1"/>
  <c r="J151" i="9"/>
  <c r="O151" i="9" s="1"/>
  <c r="J152" i="9"/>
  <c r="O152" i="9" s="1"/>
  <c r="J153" i="9"/>
  <c r="O153" i="9" s="1"/>
  <c r="J154" i="9"/>
  <c r="N154" i="9" s="1"/>
  <c r="J4" i="9"/>
  <c r="N4" i="9" s="1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" i="6"/>
  <c r="I1" i="6" a="1"/>
  <c r="I1" i="6" s="1"/>
  <c r="P1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2" i="5"/>
  <c r="L1" i="5" a="1"/>
  <c r="L1" i="5" s="1"/>
  <c r="H236" i="4"/>
  <c r="I236" i="4" s="1"/>
  <c r="J236" i="4" s="1"/>
  <c r="G236" i="4"/>
  <c r="H235" i="4"/>
  <c r="I235" i="4" s="1"/>
  <c r="J235" i="4" s="1"/>
  <c r="G235" i="4"/>
  <c r="G234" i="4"/>
  <c r="H234" i="4" s="1"/>
  <c r="I234" i="4" s="1"/>
  <c r="J234" i="4" s="1"/>
  <c r="H233" i="4"/>
  <c r="I233" i="4" s="1"/>
  <c r="J233" i="4" s="1"/>
  <c r="G233" i="4"/>
  <c r="H232" i="4"/>
  <c r="I232" i="4" s="1"/>
  <c r="J232" i="4" s="1"/>
  <c r="G232" i="4"/>
  <c r="G231" i="4"/>
  <c r="H231" i="4" s="1"/>
  <c r="I231" i="4" s="1"/>
  <c r="J231" i="4" s="1"/>
  <c r="G230" i="4"/>
  <c r="H230" i="4" s="1"/>
  <c r="I230" i="4" s="1"/>
  <c r="J230" i="4" s="1"/>
  <c r="H229" i="4"/>
  <c r="I229" i="4" s="1"/>
  <c r="J229" i="4" s="1"/>
  <c r="G229" i="4"/>
  <c r="G228" i="4"/>
  <c r="H228" i="4" s="1"/>
  <c r="I228" i="4" s="1"/>
  <c r="J228" i="4" s="1"/>
  <c r="H227" i="4"/>
  <c r="I227" i="4" s="1"/>
  <c r="J227" i="4" s="1"/>
  <c r="G227" i="4"/>
  <c r="H226" i="4"/>
  <c r="I226" i="4" s="1"/>
  <c r="J226" i="4" s="1"/>
  <c r="G226" i="4"/>
  <c r="G225" i="4"/>
  <c r="H225" i="4" s="1"/>
  <c r="I225" i="4" s="1"/>
  <c r="J225" i="4" s="1"/>
  <c r="G224" i="4"/>
  <c r="H224" i="4" s="1"/>
  <c r="I224" i="4" s="1"/>
  <c r="J224" i="4" s="1"/>
  <c r="G223" i="4"/>
  <c r="H223" i="4" s="1"/>
  <c r="I223" i="4" s="1"/>
  <c r="J223" i="4" s="1"/>
  <c r="G222" i="4"/>
  <c r="H222" i="4" s="1"/>
  <c r="I222" i="4" s="1"/>
  <c r="J222" i="4" s="1"/>
  <c r="G221" i="4"/>
  <c r="H221" i="4" s="1"/>
  <c r="I221" i="4" s="1"/>
  <c r="J221" i="4" s="1"/>
  <c r="H220" i="4"/>
  <c r="I220" i="4" s="1"/>
  <c r="J220" i="4" s="1"/>
  <c r="G220" i="4"/>
  <c r="G219" i="4"/>
  <c r="H219" i="4" s="1"/>
  <c r="I219" i="4" s="1"/>
  <c r="J219" i="4" s="1"/>
  <c r="G218" i="4"/>
  <c r="H218" i="4" s="1"/>
  <c r="I218" i="4" s="1"/>
  <c r="J218" i="4" s="1"/>
  <c r="G217" i="4"/>
  <c r="H217" i="4" s="1"/>
  <c r="I217" i="4" s="1"/>
  <c r="J217" i="4" s="1"/>
  <c r="G216" i="4"/>
  <c r="H216" i="4" s="1"/>
  <c r="I216" i="4" s="1"/>
  <c r="J216" i="4" s="1"/>
  <c r="H215" i="4"/>
  <c r="I215" i="4" s="1"/>
  <c r="J215" i="4" s="1"/>
  <c r="G215" i="4"/>
  <c r="G214" i="4"/>
  <c r="H214" i="4" s="1"/>
  <c r="I214" i="4" s="1"/>
  <c r="J214" i="4" s="1"/>
  <c r="G213" i="4"/>
  <c r="H213" i="4" s="1"/>
  <c r="I213" i="4" s="1"/>
  <c r="J213" i="4" s="1"/>
  <c r="G212" i="4"/>
  <c r="H212" i="4" s="1"/>
  <c r="I212" i="4" s="1"/>
  <c r="J212" i="4" s="1"/>
  <c r="G211" i="4"/>
  <c r="H211" i="4" s="1"/>
  <c r="I211" i="4" s="1"/>
  <c r="J211" i="4" s="1"/>
  <c r="G210" i="4"/>
  <c r="H210" i="4" s="1"/>
  <c r="I210" i="4" s="1"/>
  <c r="J210" i="4" s="1"/>
  <c r="G209" i="4"/>
  <c r="H209" i="4" s="1"/>
  <c r="I209" i="4" s="1"/>
  <c r="J209" i="4" s="1"/>
  <c r="H208" i="4"/>
  <c r="I208" i="4" s="1"/>
  <c r="J208" i="4" s="1"/>
  <c r="G208" i="4"/>
  <c r="G207" i="4"/>
  <c r="H207" i="4" s="1"/>
  <c r="I207" i="4" s="1"/>
  <c r="J207" i="4" s="1"/>
  <c r="H206" i="4"/>
  <c r="I206" i="4" s="1"/>
  <c r="J206" i="4" s="1"/>
  <c r="G206" i="4"/>
  <c r="G205" i="4"/>
  <c r="H205" i="4" s="1"/>
  <c r="I205" i="4" s="1"/>
  <c r="J205" i="4" s="1"/>
  <c r="G204" i="4"/>
  <c r="H204" i="4" s="1"/>
  <c r="I204" i="4" s="1"/>
  <c r="J204" i="4" s="1"/>
  <c r="H203" i="4"/>
  <c r="I203" i="4" s="1"/>
  <c r="J203" i="4" s="1"/>
  <c r="G203" i="4"/>
  <c r="G202" i="4"/>
  <c r="H202" i="4" s="1"/>
  <c r="I202" i="4" s="1"/>
  <c r="J202" i="4" s="1"/>
  <c r="G201" i="4"/>
  <c r="H201" i="4" s="1"/>
  <c r="I201" i="4" s="1"/>
  <c r="J201" i="4" s="1"/>
  <c r="H200" i="4"/>
  <c r="I200" i="4" s="1"/>
  <c r="J200" i="4" s="1"/>
  <c r="G200" i="4"/>
  <c r="H199" i="4"/>
  <c r="I199" i="4" s="1"/>
  <c r="J199" i="4" s="1"/>
  <c r="G199" i="4"/>
  <c r="G198" i="4"/>
  <c r="H198" i="4" s="1"/>
  <c r="I198" i="4" s="1"/>
  <c r="J198" i="4" s="1"/>
  <c r="H197" i="4"/>
  <c r="I197" i="4" s="1"/>
  <c r="J197" i="4" s="1"/>
  <c r="G197" i="4"/>
  <c r="H196" i="4"/>
  <c r="I196" i="4" s="1"/>
  <c r="J196" i="4" s="1"/>
  <c r="G196" i="4"/>
  <c r="G195" i="4"/>
  <c r="H195" i="4" s="1"/>
  <c r="I195" i="4" s="1"/>
  <c r="J195" i="4" s="1"/>
  <c r="G194" i="4"/>
  <c r="H194" i="4" s="1"/>
  <c r="I194" i="4" s="1"/>
  <c r="J194" i="4" s="1"/>
  <c r="G193" i="4"/>
  <c r="H193" i="4" s="1"/>
  <c r="I193" i="4" s="1"/>
  <c r="J193" i="4" s="1"/>
  <c r="G192" i="4"/>
  <c r="H192" i="4" s="1"/>
  <c r="I192" i="4" s="1"/>
  <c r="J192" i="4" s="1"/>
  <c r="H191" i="4"/>
  <c r="I191" i="4" s="1"/>
  <c r="J191" i="4" s="1"/>
  <c r="G191" i="4"/>
  <c r="H190" i="4"/>
  <c r="I190" i="4" s="1"/>
  <c r="J190" i="4" s="1"/>
  <c r="G190" i="4"/>
  <c r="G189" i="4"/>
  <c r="H189" i="4" s="1"/>
  <c r="I189" i="4" s="1"/>
  <c r="J189" i="4" s="1"/>
  <c r="G188" i="4"/>
  <c r="H188" i="4" s="1"/>
  <c r="I188" i="4" s="1"/>
  <c r="J188" i="4" s="1"/>
  <c r="G187" i="4"/>
  <c r="H187" i="4" s="1"/>
  <c r="I187" i="4" s="1"/>
  <c r="J187" i="4" s="1"/>
  <c r="G186" i="4"/>
  <c r="H186" i="4" s="1"/>
  <c r="I186" i="4" s="1"/>
  <c r="J186" i="4" s="1"/>
  <c r="G185" i="4"/>
  <c r="H185" i="4" s="1"/>
  <c r="I185" i="4" s="1"/>
  <c r="J185" i="4" s="1"/>
  <c r="H184" i="4"/>
  <c r="I184" i="4" s="1"/>
  <c r="J184" i="4" s="1"/>
  <c r="G184" i="4"/>
  <c r="G183" i="4"/>
  <c r="H183" i="4" s="1"/>
  <c r="I183" i="4" s="1"/>
  <c r="J183" i="4" s="1"/>
  <c r="G182" i="4"/>
  <c r="H182" i="4" s="1"/>
  <c r="I182" i="4" s="1"/>
  <c r="J182" i="4" s="1"/>
  <c r="G181" i="4"/>
  <c r="H181" i="4" s="1"/>
  <c r="I181" i="4" s="1"/>
  <c r="J181" i="4" s="1"/>
  <c r="G180" i="4"/>
  <c r="H180" i="4" s="1"/>
  <c r="I180" i="4" s="1"/>
  <c r="J180" i="4" s="1"/>
  <c r="H179" i="4"/>
  <c r="I179" i="4" s="1"/>
  <c r="J179" i="4" s="1"/>
  <c r="G179" i="4"/>
  <c r="G178" i="4"/>
  <c r="H178" i="4" s="1"/>
  <c r="I178" i="4" s="1"/>
  <c r="J178" i="4" s="1"/>
  <c r="G177" i="4"/>
  <c r="H177" i="4" s="1"/>
  <c r="I177" i="4" s="1"/>
  <c r="J177" i="4" s="1"/>
  <c r="G176" i="4"/>
  <c r="H176" i="4" s="1"/>
  <c r="I176" i="4" s="1"/>
  <c r="J176" i="4" s="1"/>
  <c r="G175" i="4"/>
  <c r="H175" i="4" s="1"/>
  <c r="I175" i="4" s="1"/>
  <c r="J175" i="4" s="1"/>
  <c r="G174" i="4"/>
  <c r="H174" i="4" s="1"/>
  <c r="I174" i="4" s="1"/>
  <c r="J174" i="4" s="1"/>
  <c r="G173" i="4"/>
  <c r="H173" i="4" s="1"/>
  <c r="I173" i="4" s="1"/>
  <c r="J173" i="4" s="1"/>
  <c r="H172" i="4"/>
  <c r="I172" i="4" s="1"/>
  <c r="J172" i="4" s="1"/>
  <c r="G172" i="4"/>
  <c r="G171" i="4"/>
  <c r="H171" i="4" s="1"/>
  <c r="I171" i="4" s="1"/>
  <c r="J171" i="4" s="1"/>
  <c r="H170" i="4"/>
  <c r="I170" i="4" s="1"/>
  <c r="J170" i="4" s="1"/>
  <c r="G170" i="4"/>
  <c r="G169" i="4"/>
  <c r="H169" i="4" s="1"/>
  <c r="I169" i="4" s="1"/>
  <c r="J169" i="4" s="1"/>
  <c r="G168" i="4"/>
  <c r="H168" i="4" s="1"/>
  <c r="I168" i="4" s="1"/>
  <c r="J168" i="4" s="1"/>
  <c r="H167" i="4"/>
  <c r="I167" i="4" s="1"/>
  <c r="J167" i="4" s="1"/>
  <c r="G167" i="4"/>
  <c r="G166" i="4"/>
  <c r="H166" i="4" s="1"/>
  <c r="I166" i="4" s="1"/>
  <c r="J166" i="4" s="1"/>
  <c r="G165" i="4"/>
  <c r="H165" i="4" s="1"/>
  <c r="I165" i="4" s="1"/>
  <c r="J165" i="4" s="1"/>
  <c r="H164" i="4"/>
  <c r="I164" i="4" s="1"/>
  <c r="J164" i="4" s="1"/>
  <c r="G164" i="4"/>
  <c r="H163" i="4"/>
  <c r="I163" i="4" s="1"/>
  <c r="J163" i="4" s="1"/>
  <c r="G163" i="4"/>
  <c r="G162" i="4"/>
  <c r="H162" i="4" s="1"/>
  <c r="I162" i="4" s="1"/>
  <c r="J162" i="4" s="1"/>
  <c r="H161" i="4"/>
  <c r="I161" i="4" s="1"/>
  <c r="J161" i="4" s="1"/>
  <c r="G161" i="4"/>
  <c r="H160" i="4"/>
  <c r="I160" i="4" s="1"/>
  <c r="J160" i="4" s="1"/>
  <c r="G160" i="4"/>
  <c r="G159" i="4"/>
  <c r="H159" i="4" s="1"/>
  <c r="I159" i="4" s="1"/>
  <c r="J159" i="4" s="1"/>
  <c r="G158" i="4"/>
  <c r="H158" i="4" s="1"/>
  <c r="I158" i="4" s="1"/>
  <c r="J158" i="4" s="1"/>
  <c r="G157" i="4"/>
  <c r="H157" i="4" s="1"/>
  <c r="I157" i="4" s="1"/>
  <c r="J157" i="4" s="1"/>
  <c r="G156" i="4"/>
  <c r="H156" i="4" s="1"/>
  <c r="I156" i="4" s="1"/>
  <c r="J156" i="4" s="1"/>
  <c r="H155" i="4"/>
  <c r="I155" i="4" s="1"/>
  <c r="J155" i="4" s="1"/>
  <c r="G155" i="4"/>
  <c r="G154" i="4"/>
  <c r="H154" i="4" s="1"/>
  <c r="I154" i="4" s="1"/>
  <c r="J154" i="4" s="1"/>
  <c r="G153" i="4"/>
  <c r="H153" i="4" s="1"/>
  <c r="I153" i="4" s="1"/>
  <c r="J153" i="4" s="1"/>
  <c r="H152" i="4"/>
  <c r="I152" i="4" s="1"/>
  <c r="J152" i="4" s="1"/>
  <c r="G152" i="4"/>
  <c r="H151" i="4"/>
  <c r="I151" i="4" s="1"/>
  <c r="J151" i="4" s="1"/>
  <c r="G151" i="4"/>
  <c r="G150" i="4"/>
  <c r="H150" i="4" s="1"/>
  <c r="I150" i="4" s="1"/>
  <c r="J150" i="4" s="1"/>
  <c r="H149" i="4"/>
  <c r="I149" i="4" s="1"/>
  <c r="J149" i="4" s="1"/>
  <c r="G149" i="4"/>
  <c r="H148" i="4"/>
  <c r="I148" i="4" s="1"/>
  <c r="J148" i="4" s="1"/>
  <c r="G148" i="4"/>
  <c r="G147" i="4"/>
  <c r="H147" i="4" s="1"/>
  <c r="I147" i="4" s="1"/>
  <c r="J147" i="4" s="1"/>
  <c r="H146" i="4"/>
  <c r="I146" i="4" s="1"/>
  <c r="J146" i="4" s="1"/>
  <c r="G146" i="4"/>
  <c r="H145" i="4"/>
  <c r="I145" i="4" s="1"/>
  <c r="J145" i="4" s="1"/>
  <c r="G145" i="4"/>
  <c r="G144" i="4"/>
  <c r="H144" i="4" s="1"/>
  <c r="I144" i="4" s="1"/>
  <c r="J144" i="4" s="1"/>
  <c r="G143" i="4"/>
  <c r="H143" i="4" s="1"/>
  <c r="I143" i="4" s="1"/>
  <c r="J143" i="4" s="1"/>
  <c r="H142" i="4"/>
  <c r="I142" i="4" s="1"/>
  <c r="J142" i="4" s="1"/>
  <c r="G142" i="4"/>
  <c r="G141" i="4"/>
  <c r="H141" i="4" s="1"/>
  <c r="I141" i="4" s="1"/>
  <c r="J141" i="4" s="1"/>
  <c r="H140" i="4"/>
  <c r="I140" i="4" s="1"/>
  <c r="J140" i="4" s="1"/>
  <c r="G140" i="4"/>
  <c r="H139" i="4"/>
  <c r="I139" i="4" s="1"/>
  <c r="J139" i="4" s="1"/>
  <c r="G139" i="4"/>
  <c r="G138" i="4"/>
  <c r="H138" i="4" s="1"/>
  <c r="I138" i="4" s="1"/>
  <c r="J138" i="4" s="1"/>
  <c r="G137" i="4"/>
  <c r="H137" i="4" s="1"/>
  <c r="I137" i="4" s="1"/>
  <c r="J137" i="4" s="1"/>
  <c r="G136" i="4"/>
  <c r="H136" i="4" s="1"/>
  <c r="I136" i="4" s="1"/>
  <c r="J136" i="4" s="1"/>
  <c r="G135" i="4"/>
  <c r="H135" i="4" s="1"/>
  <c r="I135" i="4" s="1"/>
  <c r="J135" i="4" s="1"/>
  <c r="G134" i="4"/>
  <c r="H134" i="4" s="1"/>
  <c r="I134" i="4" s="1"/>
  <c r="J134" i="4" s="1"/>
  <c r="H133" i="4"/>
  <c r="I133" i="4" s="1"/>
  <c r="J133" i="4" s="1"/>
  <c r="G133" i="4"/>
  <c r="G132" i="4"/>
  <c r="H132" i="4" s="1"/>
  <c r="I132" i="4" s="1"/>
  <c r="J132" i="4" s="1"/>
  <c r="G131" i="4"/>
  <c r="H131" i="4" s="1"/>
  <c r="I131" i="4" s="1"/>
  <c r="J131" i="4" s="1"/>
  <c r="G130" i="4"/>
  <c r="H130" i="4" s="1"/>
  <c r="I130" i="4" s="1"/>
  <c r="J130" i="4" s="1"/>
  <c r="G129" i="4"/>
  <c r="H129" i="4" s="1"/>
  <c r="I129" i="4" s="1"/>
  <c r="J129" i="4" s="1"/>
  <c r="H128" i="4"/>
  <c r="I128" i="4" s="1"/>
  <c r="J128" i="4" s="1"/>
  <c r="G128" i="4"/>
  <c r="G127" i="4"/>
  <c r="H127" i="4" s="1"/>
  <c r="I127" i="4" s="1"/>
  <c r="J127" i="4" s="1"/>
  <c r="G126" i="4"/>
  <c r="H126" i="4" s="1"/>
  <c r="I126" i="4" s="1"/>
  <c r="J126" i="4" s="1"/>
  <c r="G125" i="4"/>
  <c r="H125" i="4" s="1"/>
  <c r="I125" i="4" s="1"/>
  <c r="J125" i="4" s="1"/>
  <c r="G124" i="4"/>
  <c r="H124" i="4" s="1"/>
  <c r="I124" i="4" s="1"/>
  <c r="J124" i="4" s="1"/>
  <c r="G123" i="4"/>
  <c r="H123" i="4" s="1"/>
  <c r="I123" i="4" s="1"/>
  <c r="J123" i="4" s="1"/>
  <c r="G122" i="4"/>
  <c r="H122" i="4" s="1"/>
  <c r="I122" i="4" s="1"/>
  <c r="J122" i="4" s="1"/>
  <c r="H121" i="4"/>
  <c r="I121" i="4" s="1"/>
  <c r="J121" i="4" s="1"/>
  <c r="G121" i="4"/>
  <c r="G120" i="4"/>
  <c r="H120" i="4" s="1"/>
  <c r="I120" i="4" s="1"/>
  <c r="J120" i="4" s="1"/>
  <c r="H119" i="4"/>
  <c r="I119" i="4" s="1"/>
  <c r="J119" i="4" s="1"/>
  <c r="G119" i="4"/>
  <c r="G118" i="4"/>
  <c r="H118" i="4" s="1"/>
  <c r="I118" i="4" s="1"/>
  <c r="J118" i="4" s="1"/>
  <c r="G117" i="4"/>
  <c r="H117" i="4" s="1"/>
  <c r="I117" i="4" s="1"/>
  <c r="J117" i="4" s="1"/>
  <c r="H116" i="4"/>
  <c r="I116" i="4" s="1"/>
  <c r="J116" i="4" s="1"/>
  <c r="G116" i="4"/>
  <c r="G115" i="4"/>
  <c r="H115" i="4" s="1"/>
  <c r="I115" i="4" s="1"/>
  <c r="J115" i="4" s="1"/>
  <c r="G114" i="4"/>
  <c r="H114" i="4" s="1"/>
  <c r="I114" i="4" s="1"/>
  <c r="J114" i="4" s="1"/>
  <c r="H113" i="4"/>
  <c r="I113" i="4" s="1"/>
  <c r="J113" i="4" s="1"/>
  <c r="G113" i="4"/>
  <c r="H112" i="4"/>
  <c r="I112" i="4" s="1"/>
  <c r="J112" i="4" s="1"/>
  <c r="G112" i="4"/>
  <c r="G111" i="4"/>
  <c r="H111" i="4" s="1"/>
  <c r="I111" i="4" s="1"/>
  <c r="J111" i="4" s="1"/>
  <c r="G110" i="4"/>
  <c r="H110" i="4" s="1"/>
  <c r="I110" i="4" s="1"/>
  <c r="J110" i="4" s="1"/>
  <c r="G109" i="4"/>
  <c r="H109" i="4" s="1"/>
  <c r="I109" i="4" s="1"/>
  <c r="J109" i="4" s="1"/>
  <c r="G108" i="4"/>
  <c r="H108" i="4" s="1"/>
  <c r="I108" i="4" s="1"/>
  <c r="J108" i="4" s="1"/>
  <c r="H107" i="4"/>
  <c r="I107" i="4" s="1"/>
  <c r="J107" i="4" s="1"/>
  <c r="G107" i="4"/>
  <c r="G106" i="4"/>
  <c r="H106" i="4" s="1"/>
  <c r="I106" i="4" s="1"/>
  <c r="J106" i="4" s="1"/>
  <c r="G105" i="4"/>
  <c r="H105" i="4" s="1"/>
  <c r="I105" i="4" s="1"/>
  <c r="J105" i="4" s="1"/>
  <c r="G104" i="4"/>
  <c r="H104" i="4" s="1"/>
  <c r="I104" i="4" s="1"/>
  <c r="J104" i="4" s="1"/>
  <c r="G103" i="4"/>
  <c r="H103" i="4" s="1"/>
  <c r="I103" i="4" s="1"/>
  <c r="J103" i="4" s="1"/>
  <c r="G102" i="4"/>
  <c r="H102" i="4" s="1"/>
  <c r="I102" i="4" s="1"/>
  <c r="J102" i="4" s="1"/>
  <c r="G101" i="4"/>
  <c r="H101" i="4" s="1"/>
  <c r="I101" i="4" s="1"/>
  <c r="J101" i="4" s="1"/>
  <c r="G100" i="4"/>
  <c r="H100" i="4" s="1"/>
  <c r="I100" i="4" s="1"/>
  <c r="J100" i="4" s="1"/>
  <c r="G99" i="4"/>
  <c r="H99" i="4" s="1"/>
  <c r="I99" i="4" s="1"/>
  <c r="J99" i="4" s="1"/>
  <c r="H98" i="4"/>
  <c r="I98" i="4" s="1"/>
  <c r="J98" i="4" s="1"/>
  <c r="G98" i="4"/>
  <c r="H97" i="4"/>
  <c r="I97" i="4" s="1"/>
  <c r="J97" i="4" s="1"/>
  <c r="G97" i="4"/>
  <c r="J96" i="4"/>
  <c r="G96" i="4"/>
  <c r="H96" i="4" s="1"/>
  <c r="I96" i="4" s="1"/>
  <c r="G95" i="4"/>
  <c r="H95" i="4" s="1"/>
  <c r="I95" i="4" s="1"/>
  <c r="J95" i="4" s="1"/>
  <c r="H94" i="4"/>
  <c r="I94" i="4" s="1"/>
  <c r="J94" i="4" s="1"/>
  <c r="G94" i="4"/>
  <c r="G93" i="4"/>
  <c r="H93" i="4" s="1"/>
  <c r="I93" i="4" s="1"/>
  <c r="J93" i="4" s="1"/>
  <c r="H92" i="4"/>
  <c r="I92" i="4" s="1"/>
  <c r="J92" i="4" s="1"/>
  <c r="G92" i="4"/>
  <c r="G91" i="4"/>
  <c r="H91" i="4" s="1"/>
  <c r="I91" i="4" s="1"/>
  <c r="J91" i="4" s="1"/>
  <c r="G90" i="4"/>
  <c r="H90" i="4" s="1"/>
  <c r="I90" i="4" s="1"/>
  <c r="J90" i="4" s="1"/>
  <c r="H89" i="4"/>
  <c r="I89" i="4" s="1"/>
  <c r="J89" i="4" s="1"/>
  <c r="G89" i="4"/>
  <c r="G88" i="4"/>
  <c r="H88" i="4" s="1"/>
  <c r="I88" i="4" s="1"/>
  <c r="J88" i="4" s="1"/>
  <c r="G87" i="4"/>
  <c r="H87" i="4" s="1"/>
  <c r="I87" i="4" s="1"/>
  <c r="J87" i="4" s="1"/>
  <c r="G86" i="4"/>
  <c r="H86" i="4" s="1"/>
  <c r="I86" i="4" s="1"/>
  <c r="J86" i="4" s="1"/>
  <c r="H85" i="4"/>
  <c r="I85" i="4" s="1"/>
  <c r="J85" i="4" s="1"/>
  <c r="G85" i="4"/>
  <c r="J84" i="4"/>
  <c r="G84" i="4"/>
  <c r="H84" i="4" s="1"/>
  <c r="I84" i="4" s="1"/>
  <c r="H83" i="4"/>
  <c r="I83" i="4" s="1"/>
  <c r="J83" i="4" s="1"/>
  <c r="G83" i="4"/>
  <c r="G82" i="4"/>
  <c r="H82" i="4" s="1"/>
  <c r="I82" i="4" s="1"/>
  <c r="J82" i="4" s="1"/>
  <c r="G81" i="4"/>
  <c r="H81" i="4" s="1"/>
  <c r="I81" i="4" s="1"/>
  <c r="J81" i="4" s="1"/>
  <c r="G80" i="4"/>
  <c r="H80" i="4" s="1"/>
  <c r="I80" i="4" s="1"/>
  <c r="J80" i="4" s="1"/>
  <c r="H79" i="4"/>
  <c r="I79" i="4" s="1"/>
  <c r="J79" i="4" s="1"/>
  <c r="G79" i="4"/>
  <c r="G78" i="4"/>
  <c r="H78" i="4" s="1"/>
  <c r="I78" i="4" s="1"/>
  <c r="J78" i="4" s="1"/>
  <c r="G77" i="4"/>
  <c r="H77" i="4" s="1"/>
  <c r="I77" i="4" s="1"/>
  <c r="J77" i="4" s="1"/>
  <c r="G76" i="4"/>
  <c r="H76" i="4" s="1"/>
  <c r="I76" i="4" s="1"/>
  <c r="J76" i="4" s="1"/>
  <c r="G75" i="4"/>
  <c r="H75" i="4" s="1"/>
  <c r="I75" i="4" s="1"/>
  <c r="J75" i="4" s="1"/>
  <c r="H74" i="4"/>
  <c r="I74" i="4" s="1"/>
  <c r="J74" i="4" s="1"/>
  <c r="G74" i="4"/>
  <c r="G73" i="4"/>
  <c r="H73" i="4" s="1"/>
  <c r="I73" i="4" s="1"/>
  <c r="J73" i="4" s="1"/>
  <c r="J72" i="4"/>
  <c r="G72" i="4"/>
  <c r="H72" i="4" s="1"/>
  <c r="I72" i="4" s="1"/>
  <c r="H71" i="4"/>
  <c r="I71" i="4" s="1"/>
  <c r="J71" i="4" s="1"/>
  <c r="G71" i="4"/>
  <c r="G70" i="4"/>
  <c r="H70" i="4" s="1"/>
  <c r="I70" i="4" s="1"/>
  <c r="J70" i="4" s="1"/>
  <c r="G69" i="4"/>
  <c r="H69" i="4" s="1"/>
  <c r="I69" i="4" s="1"/>
  <c r="J69" i="4" s="1"/>
  <c r="G68" i="4"/>
  <c r="H68" i="4" s="1"/>
  <c r="I68" i="4" s="1"/>
  <c r="J68" i="4" s="1"/>
  <c r="G67" i="4"/>
  <c r="H67" i="4" s="1"/>
  <c r="I67" i="4" s="1"/>
  <c r="J67" i="4" s="1"/>
  <c r="G66" i="4"/>
  <c r="H66" i="4" s="1"/>
  <c r="I66" i="4" s="1"/>
  <c r="J66" i="4" s="1"/>
  <c r="H65" i="4"/>
  <c r="I65" i="4" s="1"/>
  <c r="J65" i="4" s="1"/>
  <c r="G65" i="4"/>
  <c r="G64" i="4"/>
  <c r="H64" i="4" s="1"/>
  <c r="I64" i="4" s="1"/>
  <c r="J64" i="4" s="1"/>
  <c r="G63" i="4"/>
  <c r="H63" i="4" s="1"/>
  <c r="I63" i="4" s="1"/>
  <c r="J63" i="4" s="1"/>
  <c r="H62" i="4"/>
  <c r="I62" i="4" s="1"/>
  <c r="J62" i="4" s="1"/>
  <c r="G62" i="4"/>
  <c r="G61" i="4"/>
  <c r="H61" i="4" s="1"/>
  <c r="I61" i="4" s="1"/>
  <c r="J61" i="4" s="1"/>
  <c r="G60" i="4"/>
  <c r="H60" i="4" s="1"/>
  <c r="I60" i="4" s="1"/>
  <c r="J60" i="4" s="1"/>
  <c r="H59" i="4"/>
  <c r="I59" i="4" s="1"/>
  <c r="J59" i="4" s="1"/>
  <c r="G59" i="4"/>
  <c r="G58" i="4"/>
  <c r="H58" i="4" s="1"/>
  <c r="I58" i="4" s="1"/>
  <c r="J58" i="4" s="1"/>
  <c r="J57" i="4"/>
  <c r="G57" i="4"/>
  <c r="H57" i="4" s="1"/>
  <c r="I57" i="4" s="1"/>
  <c r="H56" i="4"/>
  <c r="I56" i="4" s="1"/>
  <c r="J56" i="4" s="1"/>
  <c r="G56" i="4"/>
  <c r="G55" i="4"/>
  <c r="H55" i="4" s="1"/>
  <c r="I55" i="4" s="1"/>
  <c r="J55" i="4" s="1"/>
  <c r="G54" i="4"/>
  <c r="H54" i="4" s="1"/>
  <c r="I54" i="4" s="1"/>
  <c r="J54" i="4" s="1"/>
  <c r="H53" i="4"/>
  <c r="I53" i="4" s="1"/>
  <c r="J53" i="4" s="1"/>
  <c r="G53" i="4"/>
  <c r="G52" i="4"/>
  <c r="H52" i="4" s="1"/>
  <c r="I52" i="4" s="1"/>
  <c r="J52" i="4" s="1"/>
  <c r="G51" i="4"/>
  <c r="H51" i="4" s="1"/>
  <c r="I51" i="4" s="1"/>
  <c r="J51" i="4" s="1"/>
  <c r="G50" i="4"/>
  <c r="H50" i="4" s="1"/>
  <c r="I50" i="4" s="1"/>
  <c r="J50" i="4" s="1"/>
  <c r="G49" i="4"/>
  <c r="H49" i="4" s="1"/>
  <c r="I49" i="4" s="1"/>
  <c r="J49" i="4" s="1"/>
  <c r="G48" i="4"/>
  <c r="H48" i="4" s="1"/>
  <c r="I48" i="4" s="1"/>
  <c r="J48" i="4" s="1"/>
  <c r="H47" i="4"/>
  <c r="I47" i="4" s="1"/>
  <c r="J47" i="4" s="1"/>
  <c r="G47" i="4"/>
  <c r="G46" i="4"/>
  <c r="H46" i="4" s="1"/>
  <c r="I46" i="4" s="1"/>
  <c r="J46" i="4" s="1"/>
  <c r="G45" i="4"/>
  <c r="H45" i="4" s="1"/>
  <c r="I45" i="4" s="1"/>
  <c r="J45" i="4" s="1"/>
  <c r="H44" i="4"/>
  <c r="I44" i="4" s="1"/>
  <c r="J44" i="4" s="1"/>
  <c r="G44" i="4"/>
  <c r="G43" i="4"/>
  <c r="H43" i="4" s="1"/>
  <c r="I43" i="4" s="1"/>
  <c r="J43" i="4" s="1"/>
  <c r="G42" i="4"/>
  <c r="H42" i="4" s="1"/>
  <c r="I42" i="4" s="1"/>
  <c r="J42" i="4" s="1"/>
  <c r="G41" i="4"/>
  <c r="H41" i="4" s="1"/>
  <c r="I41" i="4" s="1"/>
  <c r="J41" i="4" s="1"/>
  <c r="G40" i="4"/>
  <c r="H40" i="4" s="1"/>
  <c r="I40" i="4" s="1"/>
  <c r="J40" i="4" s="1"/>
  <c r="G39" i="4"/>
  <c r="H39" i="4" s="1"/>
  <c r="I39" i="4" s="1"/>
  <c r="J39" i="4" s="1"/>
  <c r="H38" i="4"/>
  <c r="I38" i="4" s="1"/>
  <c r="J38" i="4" s="1"/>
  <c r="G38" i="4"/>
  <c r="G37" i="4"/>
  <c r="H37" i="4" s="1"/>
  <c r="I37" i="4" s="1"/>
  <c r="J37" i="4" s="1"/>
  <c r="G36" i="4"/>
  <c r="H36" i="4" s="1"/>
  <c r="I36" i="4" s="1"/>
  <c r="J36" i="4" s="1"/>
  <c r="G35" i="4"/>
  <c r="H35" i="4" s="1"/>
  <c r="I35" i="4" s="1"/>
  <c r="J35" i="4" s="1"/>
  <c r="G34" i="4"/>
  <c r="H34" i="4" s="1"/>
  <c r="I34" i="4" s="1"/>
  <c r="J34" i="4" s="1"/>
  <c r="G33" i="4"/>
  <c r="H33" i="4" s="1"/>
  <c r="I33" i="4" s="1"/>
  <c r="J33" i="4" s="1"/>
  <c r="H32" i="4"/>
  <c r="I32" i="4" s="1"/>
  <c r="J32" i="4" s="1"/>
  <c r="G32" i="4"/>
  <c r="G31" i="4"/>
  <c r="H31" i="4" s="1"/>
  <c r="I31" i="4" s="1"/>
  <c r="J31" i="4" s="1"/>
  <c r="G30" i="4"/>
  <c r="H30" i="4" s="1"/>
  <c r="I30" i="4" s="1"/>
  <c r="J30" i="4" s="1"/>
  <c r="G29" i="4"/>
  <c r="H29" i="4" s="1"/>
  <c r="I29" i="4" s="1"/>
  <c r="J29" i="4" s="1"/>
  <c r="G28" i="4"/>
  <c r="H28" i="4" s="1"/>
  <c r="I28" i="4" s="1"/>
  <c r="J28" i="4" s="1"/>
  <c r="G27" i="4"/>
  <c r="H27" i="4" s="1"/>
  <c r="I27" i="4" s="1"/>
  <c r="J27" i="4" s="1"/>
  <c r="H26" i="4"/>
  <c r="I26" i="4" s="1"/>
  <c r="J26" i="4" s="1"/>
  <c r="G26" i="4"/>
  <c r="G25" i="4"/>
  <c r="H25" i="4" s="1"/>
  <c r="I25" i="4" s="1"/>
  <c r="J25" i="4" s="1"/>
  <c r="J24" i="4"/>
  <c r="G24" i="4"/>
  <c r="H24" i="4" s="1"/>
  <c r="I24" i="4" s="1"/>
  <c r="H23" i="4"/>
  <c r="I23" i="4" s="1"/>
  <c r="J23" i="4" s="1"/>
  <c r="G23" i="4"/>
  <c r="G22" i="4"/>
  <c r="H22" i="4" s="1"/>
  <c r="I22" i="4" s="1"/>
  <c r="J22" i="4" s="1"/>
  <c r="G21" i="4"/>
  <c r="H21" i="4" s="1"/>
  <c r="I21" i="4" s="1"/>
  <c r="J21" i="4" s="1"/>
  <c r="G20" i="4"/>
  <c r="H20" i="4" s="1"/>
  <c r="I20" i="4" s="1"/>
  <c r="J20" i="4" s="1"/>
  <c r="G19" i="4"/>
  <c r="H19" i="4" s="1"/>
  <c r="I19" i="4" s="1"/>
  <c r="J19" i="4" s="1"/>
  <c r="G18" i="4"/>
  <c r="H18" i="4" s="1"/>
  <c r="I18" i="4" s="1"/>
  <c r="J18" i="4" s="1"/>
  <c r="H17" i="4"/>
  <c r="I17" i="4" s="1"/>
  <c r="J17" i="4" s="1"/>
  <c r="G17" i="4"/>
  <c r="G16" i="4"/>
  <c r="H16" i="4" s="1"/>
  <c r="I16" i="4" s="1"/>
  <c r="J16" i="4" s="1"/>
  <c r="G15" i="4"/>
  <c r="H15" i="4" s="1"/>
  <c r="I15" i="4" s="1"/>
  <c r="J15" i="4" s="1"/>
  <c r="G14" i="4"/>
  <c r="H14" i="4" s="1"/>
  <c r="I14" i="4" s="1"/>
  <c r="J14" i="4" s="1"/>
  <c r="G13" i="4"/>
  <c r="H13" i="4" s="1"/>
  <c r="I13" i="4" s="1"/>
  <c r="J13" i="4" s="1"/>
  <c r="G12" i="4"/>
  <c r="H12" i="4" s="1"/>
  <c r="I12" i="4" s="1"/>
  <c r="J12" i="4" s="1"/>
  <c r="G11" i="4"/>
  <c r="H11" i="4" s="1"/>
  <c r="I11" i="4" s="1"/>
  <c r="J11" i="4" s="1"/>
  <c r="G10" i="4"/>
  <c r="H10" i="4" s="1"/>
  <c r="I10" i="4" s="1"/>
  <c r="J10" i="4" s="1"/>
  <c r="G9" i="4"/>
  <c r="H9" i="4" s="1"/>
  <c r="I9" i="4" s="1"/>
  <c r="J9" i="4" s="1"/>
  <c r="H8" i="4"/>
  <c r="I8" i="4" s="1"/>
  <c r="J8" i="4" s="1"/>
  <c r="G8" i="4"/>
  <c r="G7" i="4"/>
  <c r="H7" i="4" s="1"/>
  <c r="I7" i="4" s="1"/>
  <c r="J7" i="4" s="1"/>
  <c r="G6" i="4"/>
  <c r="H6" i="4" s="1"/>
  <c r="I6" i="4" s="1"/>
  <c r="J6" i="4" s="1"/>
  <c r="G5" i="4"/>
  <c r="H5" i="4" s="1"/>
  <c r="I5" i="4" s="1"/>
  <c r="J5" i="4" s="1"/>
  <c r="G4" i="4"/>
  <c r="H4" i="4" s="1"/>
  <c r="I4" i="4" s="1"/>
  <c r="J4" i="4" s="1"/>
  <c r="G3" i="4"/>
  <c r="H3" i="4" s="1"/>
  <c r="I3" i="4" s="1"/>
  <c r="J3" i="4" s="1"/>
  <c r="G2" i="4"/>
  <c r="H2" i="4" s="1"/>
  <c r="I2" i="4" s="1"/>
  <c r="J2" i="4" s="1"/>
  <c r="I5" i="3"/>
  <c r="J5" i="3" s="1"/>
  <c r="I17" i="3"/>
  <c r="J17" i="3" s="1"/>
  <c r="I29" i="3"/>
  <c r="J29" i="3" s="1"/>
  <c r="I41" i="3"/>
  <c r="J41" i="3" s="1"/>
  <c r="I53" i="3"/>
  <c r="J53" i="3" s="1"/>
  <c r="I65" i="3"/>
  <c r="J65" i="3" s="1"/>
  <c r="I77" i="3"/>
  <c r="J77" i="3" s="1"/>
  <c r="I89" i="3"/>
  <c r="J89" i="3" s="1"/>
  <c r="I101" i="3"/>
  <c r="J101" i="3" s="1"/>
  <c r="I113" i="3"/>
  <c r="J113" i="3" s="1"/>
  <c r="I125" i="3"/>
  <c r="J125" i="3" s="1"/>
  <c r="I137" i="3"/>
  <c r="J137" i="3" s="1"/>
  <c r="I149" i="3"/>
  <c r="J149" i="3" s="1"/>
  <c r="I161" i="3"/>
  <c r="J161" i="3" s="1"/>
  <c r="I173" i="3"/>
  <c r="J173" i="3" s="1"/>
  <c r="I185" i="3"/>
  <c r="J185" i="3" s="1"/>
  <c r="I197" i="3"/>
  <c r="J197" i="3" s="1"/>
  <c r="I209" i="3"/>
  <c r="J209" i="3" s="1"/>
  <c r="I221" i="3"/>
  <c r="J221" i="3" s="1"/>
  <c r="I233" i="3"/>
  <c r="J233" i="3" s="1"/>
  <c r="H5" i="3"/>
  <c r="H8" i="3"/>
  <c r="I8" i="3" s="1"/>
  <c r="J8" i="3" s="1"/>
  <c r="H10" i="3"/>
  <c r="I10" i="3" s="1"/>
  <c r="J10" i="3" s="1"/>
  <c r="H17" i="3"/>
  <c r="H20" i="3"/>
  <c r="I20" i="3" s="1"/>
  <c r="J20" i="3" s="1"/>
  <c r="H22" i="3"/>
  <c r="I22" i="3" s="1"/>
  <c r="J22" i="3" s="1"/>
  <c r="H29" i="3"/>
  <c r="H32" i="3"/>
  <c r="I32" i="3" s="1"/>
  <c r="J32" i="3" s="1"/>
  <c r="H34" i="3"/>
  <c r="I34" i="3" s="1"/>
  <c r="J34" i="3" s="1"/>
  <c r="H41" i="3"/>
  <c r="H44" i="3"/>
  <c r="I44" i="3" s="1"/>
  <c r="J44" i="3" s="1"/>
  <c r="H46" i="3"/>
  <c r="I46" i="3" s="1"/>
  <c r="J46" i="3" s="1"/>
  <c r="H53" i="3"/>
  <c r="H56" i="3"/>
  <c r="I56" i="3" s="1"/>
  <c r="J56" i="3" s="1"/>
  <c r="H58" i="3"/>
  <c r="I58" i="3" s="1"/>
  <c r="J58" i="3" s="1"/>
  <c r="H65" i="3"/>
  <c r="H68" i="3"/>
  <c r="I68" i="3" s="1"/>
  <c r="J68" i="3" s="1"/>
  <c r="H70" i="3"/>
  <c r="I70" i="3" s="1"/>
  <c r="J70" i="3" s="1"/>
  <c r="H77" i="3"/>
  <c r="H80" i="3"/>
  <c r="I80" i="3" s="1"/>
  <c r="J80" i="3" s="1"/>
  <c r="H82" i="3"/>
  <c r="I82" i="3" s="1"/>
  <c r="J82" i="3" s="1"/>
  <c r="H89" i="3"/>
  <c r="H92" i="3"/>
  <c r="I92" i="3" s="1"/>
  <c r="J92" i="3" s="1"/>
  <c r="H94" i="3"/>
  <c r="I94" i="3" s="1"/>
  <c r="J94" i="3" s="1"/>
  <c r="H101" i="3"/>
  <c r="H104" i="3"/>
  <c r="I104" i="3" s="1"/>
  <c r="J104" i="3" s="1"/>
  <c r="H106" i="3"/>
  <c r="I106" i="3" s="1"/>
  <c r="J106" i="3" s="1"/>
  <c r="H113" i="3"/>
  <c r="H116" i="3"/>
  <c r="I116" i="3" s="1"/>
  <c r="J116" i="3" s="1"/>
  <c r="H118" i="3"/>
  <c r="I118" i="3" s="1"/>
  <c r="J118" i="3" s="1"/>
  <c r="H125" i="3"/>
  <c r="H128" i="3"/>
  <c r="I128" i="3" s="1"/>
  <c r="J128" i="3" s="1"/>
  <c r="H130" i="3"/>
  <c r="I130" i="3" s="1"/>
  <c r="J130" i="3" s="1"/>
  <c r="H137" i="3"/>
  <c r="H140" i="3"/>
  <c r="I140" i="3" s="1"/>
  <c r="J140" i="3" s="1"/>
  <c r="H142" i="3"/>
  <c r="I142" i="3" s="1"/>
  <c r="J142" i="3" s="1"/>
  <c r="H149" i="3"/>
  <c r="H152" i="3"/>
  <c r="I152" i="3" s="1"/>
  <c r="J152" i="3" s="1"/>
  <c r="H154" i="3"/>
  <c r="I154" i="3" s="1"/>
  <c r="J154" i="3" s="1"/>
  <c r="H161" i="3"/>
  <c r="H163" i="3"/>
  <c r="I163" i="3" s="1"/>
  <c r="J163" i="3" s="1"/>
  <c r="H164" i="3"/>
  <c r="I164" i="3" s="1"/>
  <c r="J164" i="3" s="1"/>
  <c r="H166" i="3"/>
  <c r="I166" i="3" s="1"/>
  <c r="J166" i="3" s="1"/>
  <c r="H173" i="3"/>
  <c r="H175" i="3"/>
  <c r="I175" i="3" s="1"/>
  <c r="J175" i="3" s="1"/>
  <c r="H176" i="3"/>
  <c r="I176" i="3" s="1"/>
  <c r="J176" i="3" s="1"/>
  <c r="H178" i="3"/>
  <c r="I178" i="3" s="1"/>
  <c r="J178" i="3" s="1"/>
  <c r="H185" i="3"/>
  <c r="H187" i="3"/>
  <c r="I187" i="3" s="1"/>
  <c r="J187" i="3" s="1"/>
  <c r="H188" i="3"/>
  <c r="I188" i="3" s="1"/>
  <c r="J188" i="3" s="1"/>
  <c r="H190" i="3"/>
  <c r="I190" i="3" s="1"/>
  <c r="J190" i="3" s="1"/>
  <c r="H197" i="3"/>
  <c r="H200" i="3"/>
  <c r="I200" i="3" s="1"/>
  <c r="J200" i="3" s="1"/>
  <c r="H202" i="3"/>
  <c r="I202" i="3" s="1"/>
  <c r="J202" i="3" s="1"/>
  <c r="H209" i="3"/>
  <c r="H212" i="3"/>
  <c r="I212" i="3" s="1"/>
  <c r="J212" i="3" s="1"/>
  <c r="H214" i="3"/>
  <c r="I214" i="3" s="1"/>
  <c r="J214" i="3" s="1"/>
  <c r="H221" i="3"/>
  <c r="H224" i="3"/>
  <c r="I224" i="3" s="1"/>
  <c r="J224" i="3" s="1"/>
  <c r="H226" i="3"/>
  <c r="I226" i="3" s="1"/>
  <c r="J226" i="3" s="1"/>
  <c r="H233" i="3"/>
  <c r="H235" i="3"/>
  <c r="I235" i="3" s="1"/>
  <c r="J235" i="3" s="1"/>
  <c r="H236" i="3"/>
  <c r="I236" i="3" s="1"/>
  <c r="J236" i="3" s="1"/>
  <c r="G2" i="3"/>
  <c r="H2" i="3" s="1"/>
  <c r="I2" i="3" s="1"/>
  <c r="J2" i="3" s="1"/>
  <c r="L1" i="3" s="1"/>
  <c r="L2" i="3" s="1" a="1"/>
  <c r="L2" i="3" s="1"/>
  <c r="G3" i="3"/>
  <c r="H3" i="3" s="1"/>
  <c r="I3" i="3" s="1"/>
  <c r="J3" i="3" s="1"/>
  <c r="G4" i="3"/>
  <c r="H4" i="3" s="1"/>
  <c r="I4" i="3" s="1"/>
  <c r="J4" i="3" s="1"/>
  <c r="G5" i="3"/>
  <c r="G6" i="3"/>
  <c r="H6" i="3" s="1"/>
  <c r="I6" i="3" s="1"/>
  <c r="J6" i="3" s="1"/>
  <c r="G7" i="3"/>
  <c r="H7" i="3" s="1"/>
  <c r="I7" i="3" s="1"/>
  <c r="J7" i="3" s="1"/>
  <c r="G8" i="3"/>
  <c r="G9" i="3"/>
  <c r="H9" i="3" s="1"/>
  <c r="I9" i="3" s="1"/>
  <c r="J9" i="3" s="1"/>
  <c r="G10" i="3"/>
  <c r="G11" i="3"/>
  <c r="H11" i="3" s="1"/>
  <c r="I11" i="3" s="1"/>
  <c r="J11" i="3" s="1"/>
  <c r="G12" i="3"/>
  <c r="H12" i="3" s="1"/>
  <c r="I12" i="3" s="1"/>
  <c r="J12" i="3" s="1"/>
  <c r="G13" i="3"/>
  <c r="H13" i="3" s="1"/>
  <c r="I13" i="3" s="1"/>
  <c r="J13" i="3" s="1"/>
  <c r="G14" i="3"/>
  <c r="H14" i="3" s="1"/>
  <c r="I14" i="3" s="1"/>
  <c r="J14" i="3" s="1"/>
  <c r="G15" i="3"/>
  <c r="H15" i="3" s="1"/>
  <c r="I15" i="3" s="1"/>
  <c r="J15" i="3" s="1"/>
  <c r="G16" i="3"/>
  <c r="H16" i="3" s="1"/>
  <c r="I16" i="3" s="1"/>
  <c r="J16" i="3" s="1"/>
  <c r="G17" i="3"/>
  <c r="G18" i="3"/>
  <c r="H18" i="3" s="1"/>
  <c r="I18" i="3" s="1"/>
  <c r="J18" i="3" s="1"/>
  <c r="G19" i="3"/>
  <c r="H19" i="3" s="1"/>
  <c r="I19" i="3" s="1"/>
  <c r="J19" i="3" s="1"/>
  <c r="G20" i="3"/>
  <c r="G21" i="3"/>
  <c r="H21" i="3" s="1"/>
  <c r="I21" i="3" s="1"/>
  <c r="J21" i="3" s="1"/>
  <c r="G22" i="3"/>
  <c r="G23" i="3"/>
  <c r="H23" i="3" s="1"/>
  <c r="I23" i="3" s="1"/>
  <c r="J23" i="3" s="1"/>
  <c r="G24" i="3"/>
  <c r="H24" i="3" s="1"/>
  <c r="I24" i="3" s="1"/>
  <c r="J24" i="3" s="1"/>
  <c r="G25" i="3"/>
  <c r="H25" i="3" s="1"/>
  <c r="I25" i="3" s="1"/>
  <c r="J25" i="3" s="1"/>
  <c r="G26" i="3"/>
  <c r="H26" i="3" s="1"/>
  <c r="I26" i="3" s="1"/>
  <c r="J26" i="3" s="1"/>
  <c r="G27" i="3"/>
  <c r="H27" i="3" s="1"/>
  <c r="I27" i="3" s="1"/>
  <c r="J27" i="3" s="1"/>
  <c r="G28" i="3"/>
  <c r="H28" i="3" s="1"/>
  <c r="I28" i="3" s="1"/>
  <c r="J28" i="3" s="1"/>
  <c r="G29" i="3"/>
  <c r="G30" i="3"/>
  <c r="H30" i="3" s="1"/>
  <c r="I30" i="3" s="1"/>
  <c r="J30" i="3" s="1"/>
  <c r="G31" i="3"/>
  <c r="H31" i="3" s="1"/>
  <c r="I31" i="3" s="1"/>
  <c r="J31" i="3" s="1"/>
  <c r="G32" i="3"/>
  <c r="G33" i="3"/>
  <c r="H33" i="3" s="1"/>
  <c r="I33" i="3" s="1"/>
  <c r="J33" i="3" s="1"/>
  <c r="G34" i="3"/>
  <c r="G35" i="3"/>
  <c r="H35" i="3" s="1"/>
  <c r="I35" i="3" s="1"/>
  <c r="J35" i="3" s="1"/>
  <c r="G36" i="3"/>
  <c r="H36" i="3" s="1"/>
  <c r="I36" i="3" s="1"/>
  <c r="J36" i="3" s="1"/>
  <c r="G37" i="3"/>
  <c r="H37" i="3" s="1"/>
  <c r="I37" i="3" s="1"/>
  <c r="J37" i="3" s="1"/>
  <c r="G38" i="3"/>
  <c r="H38" i="3" s="1"/>
  <c r="I38" i="3" s="1"/>
  <c r="J38" i="3" s="1"/>
  <c r="G39" i="3"/>
  <c r="H39" i="3" s="1"/>
  <c r="I39" i="3" s="1"/>
  <c r="J39" i="3" s="1"/>
  <c r="G40" i="3"/>
  <c r="H40" i="3" s="1"/>
  <c r="I40" i="3" s="1"/>
  <c r="J40" i="3" s="1"/>
  <c r="G41" i="3"/>
  <c r="G42" i="3"/>
  <c r="H42" i="3" s="1"/>
  <c r="I42" i="3" s="1"/>
  <c r="J42" i="3" s="1"/>
  <c r="G43" i="3"/>
  <c r="H43" i="3" s="1"/>
  <c r="I43" i="3" s="1"/>
  <c r="J43" i="3" s="1"/>
  <c r="G44" i="3"/>
  <c r="G45" i="3"/>
  <c r="H45" i="3" s="1"/>
  <c r="I45" i="3" s="1"/>
  <c r="J45" i="3" s="1"/>
  <c r="G46" i="3"/>
  <c r="G47" i="3"/>
  <c r="H47" i="3" s="1"/>
  <c r="I47" i="3" s="1"/>
  <c r="J47" i="3" s="1"/>
  <c r="G48" i="3"/>
  <c r="H48" i="3" s="1"/>
  <c r="I48" i="3" s="1"/>
  <c r="J48" i="3" s="1"/>
  <c r="G49" i="3"/>
  <c r="H49" i="3" s="1"/>
  <c r="I49" i="3" s="1"/>
  <c r="J49" i="3" s="1"/>
  <c r="G50" i="3"/>
  <c r="H50" i="3" s="1"/>
  <c r="I50" i="3" s="1"/>
  <c r="J50" i="3" s="1"/>
  <c r="G51" i="3"/>
  <c r="H51" i="3" s="1"/>
  <c r="I51" i="3" s="1"/>
  <c r="J51" i="3" s="1"/>
  <c r="G52" i="3"/>
  <c r="H52" i="3" s="1"/>
  <c r="I52" i="3" s="1"/>
  <c r="J52" i="3" s="1"/>
  <c r="G53" i="3"/>
  <c r="G54" i="3"/>
  <c r="H54" i="3" s="1"/>
  <c r="I54" i="3" s="1"/>
  <c r="J54" i="3" s="1"/>
  <c r="G55" i="3"/>
  <c r="H55" i="3" s="1"/>
  <c r="I55" i="3" s="1"/>
  <c r="J55" i="3" s="1"/>
  <c r="G56" i="3"/>
  <c r="G57" i="3"/>
  <c r="H57" i="3" s="1"/>
  <c r="I57" i="3" s="1"/>
  <c r="J57" i="3" s="1"/>
  <c r="G58" i="3"/>
  <c r="G59" i="3"/>
  <c r="H59" i="3" s="1"/>
  <c r="I59" i="3" s="1"/>
  <c r="J59" i="3" s="1"/>
  <c r="G60" i="3"/>
  <c r="H60" i="3" s="1"/>
  <c r="I60" i="3" s="1"/>
  <c r="J60" i="3" s="1"/>
  <c r="G61" i="3"/>
  <c r="H61" i="3" s="1"/>
  <c r="I61" i="3" s="1"/>
  <c r="J61" i="3" s="1"/>
  <c r="G62" i="3"/>
  <c r="H62" i="3" s="1"/>
  <c r="I62" i="3" s="1"/>
  <c r="J62" i="3" s="1"/>
  <c r="G63" i="3"/>
  <c r="H63" i="3" s="1"/>
  <c r="I63" i="3" s="1"/>
  <c r="J63" i="3" s="1"/>
  <c r="G64" i="3"/>
  <c r="H64" i="3" s="1"/>
  <c r="I64" i="3" s="1"/>
  <c r="J64" i="3" s="1"/>
  <c r="G65" i="3"/>
  <c r="G66" i="3"/>
  <c r="H66" i="3" s="1"/>
  <c r="I66" i="3" s="1"/>
  <c r="J66" i="3" s="1"/>
  <c r="G67" i="3"/>
  <c r="H67" i="3" s="1"/>
  <c r="I67" i="3" s="1"/>
  <c r="J67" i="3" s="1"/>
  <c r="G68" i="3"/>
  <c r="G69" i="3"/>
  <c r="H69" i="3" s="1"/>
  <c r="I69" i="3" s="1"/>
  <c r="J69" i="3" s="1"/>
  <c r="G70" i="3"/>
  <c r="G71" i="3"/>
  <c r="H71" i="3" s="1"/>
  <c r="I71" i="3" s="1"/>
  <c r="J71" i="3" s="1"/>
  <c r="G72" i="3"/>
  <c r="H72" i="3" s="1"/>
  <c r="I72" i="3" s="1"/>
  <c r="J72" i="3" s="1"/>
  <c r="G73" i="3"/>
  <c r="H73" i="3" s="1"/>
  <c r="I73" i="3" s="1"/>
  <c r="J73" i="3" s="1"/>
  <c r="G74" i="3"/>
  <c r="H74" i="3" s="1"/>
  <c r="I74" i="3" s="1"/>
  <c r="J74" i="3" s="1"/>
  <c r="G75" i="3"/>
  <c r="H75" i="3" s="1"/>
  <c r="I75" i="3" s="1"/>
  <c r="J75" i="3" s="1"/>
  <c r="G76" i="3"/>
  <c r="H76" i="3" s="1"/>
  <c r="I76" i="3" s="1"/>
  <c r="J76" i="3" s="1"/>
  <c r="G77" i="3"/>
  <c r="G78" i="3"/>
  <c r="H78" i="3" s="1"/>
  <c r="I78" i="3" s="1"/>
  <c r="J78" i="3" s="1"/>
  <c r="G79" i="3"/>
  <c r="H79" i="3" s="1"/>
  <c r="I79" i="3" s="1"/>
  <c r="J79" i="3" s="1"/>
  <c r="G80" i="3"/>
  <c r="G81" i="3"/>
  <c r="H81" i="3" s="1"/>
  <c r="I81" i="3" s="1"/>
  <c r="J81" i="3" s="1"/>
  <c r="G82" i="3"/>
  <c r="G83" i="3"/>
  <c r="H83" i="3" s="1"/>
  <c r="I83" i="3" s="1"/>
  <c r="J83" i="3" s="1"/>
  <c r="G84" i="3"/>
  <c r="H84" i="3" s="1"/>
  <c r="I84" i="3" s="1"/>
  <c r="J84" i="3" s="1"/>
  <c r="G85" i="3"/>
  <c r="H85" i="3" s="1"/>
  <c r="I85" i="3" s="1"/>
  <c r="J85" i="3" s="1"/>
  <c r="G86" i="3"/>
  <c r="H86" i="3" s="1"/>
  <c r="I86" i="3" s="1"/>
  <c r="J86" i="3" s="1"/>
  <c r="G87" i="3"/>
  <c r="H87" i="3" s="1"/>
  <c r="I87" i="3" s="1"/>
  <c r="J87" i="3" s="1"/>
  <c r="G88" i="3"/>
  <c r="H88" i="3" s="1"/>
  <c r="I88" i="3" s="1"/>
  <c r="J88" i="3" s="1"/>
  <c r="G89" i="3"/>
  <c r="G90" i="3"/>
  <c r="H90" i="3" s="1"/>
  <c r="I90" i="3" s="1"/>
  <c r="J90" i="3" s="1"/>
  <c r="G91" i="3"/>
  <c r="H91" i="3" s="1"/>
  <c r="I91" i="3" s="1"/>
  <c r="J91" i="3" s="1"/>
  <c r="G92" i="3"/>
  <c r="G93" i="3"/>
  <c r="H93" i="3" s="1"/>
  <c r="I93" i="3" s="1"/>
  <c r="J93" i="3" s="1"/>
  <c r="G94" i="3"/>
  <c r="G95" i="3"/>
  <c r="H95" i="3" s="1"/>
  <c r="I95" i="3" s="1"/>
  <c r="J95" i="3" s="1"/>
  <c r="G96" i="3"/>
  <c r="H96" i="3" s="1"/>
  <c r="I96" i="3" s="1"/>
  <c r="J96" i="3" s="1"/>
  <c r="G97" i="3"/>
  <c r="H97" i="3" s="1"/>
  <c r="I97" i="3" s="1"/>
  <c r="J97" i="3" s="1"/>
  <c r="G98" i="3"/>
  <c r="H98" i="3" s="1"/>
  <c r="I98" i="3" s="1"/>
  <c r="J98" i="3" s="1"/>
  <c r="G99" i="3"/>
  <c r="H99" i="3" s="1"/>
  <c r="I99" i="3" s="1"/>
  <c r="J99" i="3" s="1"/>
  <c r="G100" i="3"/>
  <c r="H100" i="3" s="1"/>
  <c r="I100" i="3" s="1"/>
  <c r="J100" i="3" s="1"/>
  <c r="G101" i="3"/>
  <c r="G102" i="3"/>
  <c r="H102" i="3" s="1"/>
  <c r="I102" i="3" s="1"/>
  <c r="J102" i="3" s="1"/>
  <c r="G103" i="3"/>
  <c r="H103" i="3" s="1"/>
  <c r="I103" i="3" s="1"/>
  <c r="J103" i="3" s="1"/>
  <c r="G104" i="3"/>
  <c r="G105" i="3"/>
  <c r="H105" i="3" s="1"/>
  <c r="I105" i="3" s="1"/>
  <c r="J105" i="3" s="1"/>
  <c r="G106" i="3"/>
  <c r="G107" i="3"/>
  <c r="H107" i="3" s="1"/>
  <c r="I107" i="3" s="1"/>
  <c r="J107" i="3" s="1"/>
  <c r="G108" i="3"/>
  <c r="H108" i="3" s="1"/>
  <c r="I108" i="3" s="1"/>
  <c r="J108" i="3" s="1"/>
  <c r="G109" i="3"/>
  <c r="H109" i="3" s="1"/>
  <c r="I109" i="3" s="1"/>
  <c r="J109" i="3" s="1"/>
  <c r="G110" i="3"/>
  <c r="H110" i="3" s="1"/>
  <c r="I110" i="3" s="1"/>
  <c r="J110" i="3" s="1"/>
  <c r="G111" i="3"/>
  <c r="H111" i="3" s="1"/>
  <c r="I111" i="3" s="1"/>
  <c r="J111" i="3" s="1"/>
  <c r="G112" i="3"/>
  <c r="H112" i="3" s="1"/>
  <c r="I112" i="3" s="1"/>
  <c r="J112" i="3" s="1"/>
  <c r="G113" i="3"/>
  <c r="G114" i="3"/>
  <c r="H114" i="3" s="1"/>
  <c r="I114" i="3" s="1"/>
  <c r="J114" i="3" s="1"/>
  <c r="G115" i="3"/>
  <c r="H115" i="3" s="1"/>
  <c r="I115" i="3" s="1"/>
  <c r="J115" i="3" s="1"/>
  <c r="G116" i="3"/>
  <c r="G117" i="3"/>
  <c r="H117" i="3" s="1"/>
  <c r="I117" i="3" s="1"/>
  <c r="J117" i="3" s="1"/>
  <c r="G118" i="3"/>
  <c r="G119" i="3"/>
  <c r="H119" i="3" s="1"/>
  <c r="I119" i="3" s="1"/>
  <c r="J119" i="3" s="1"/>
  <c r="G120" i="3"/>
  <c r="H120" i="3" s="1"/>
  <c r="I120" i="3" s="1"/>
  <c r="J120" i="3" s="1"/>
  <c r="G121" i="3"/>
  <c r="H121" i="3" s="1"/>
  <c r="I121" i="3" s="1"/>
  <c r="J121" i="3" s="1"/>
  <c r="G122" i="3"/>
  <c r="H122" i="3" s="1"/>
  <c r="I122" i="3" s="1"/>
  <c r="J122" i="3" s="1"/>
  <c r="G123" i="3"/>
  <c r="H123" i="3" s="1"/>
  <c r="I123" i="3" s="1"/>
  <c r="J123" i="3" s="1"/>
  <c r="G124" i="3"/>
  <c r="H124" i="3" s="1"/>
  <c r="I124" i="3" s="1"/>
  <c r="J124" i="3" s="1"/>
  <c r="G125" i="3"/>
  <c r="G126" i="3"/>
  <c r="H126" i="3" s="1"/>
  <c r="I126" i="3" s="1"/>
  <c r="J126" i="3" s="1"/>
  <c r="G127" i="3"/>
  <c r="H127" i="3" s="1"/>
  <c r="I127" i="3" s="1"/>
  <c r="J127" i="3" s="1"/>
  <c r="G128" i="3"/>
  <c r="G129" i="3"/>
  <c r="H129" i="3" s="1"/>
  <c r="I129" i="3" s="1"/>
  <c r="J129" i="3" s="1"/>
  <c r="G130" i="3"/>
  <c r="G131" i="3"/>
  <c r="H131" i="3" s="1"/>
  <c r="I131" i="3" s="1"/>
  <c r="J131" i="3" s="1"/>
  <c r="G132" i="3"/>
  <c r="H132" i="3" s="1"/>
  <c r="I132" i="3" s="1"/>
  <c r="J132" i="3" s="1"/>
  <c r="G133" i="3"/>
  <c r="H133" i="3" s="1"/>
  <c r="I133" i="3" s="1"/>
  <c r="J133" i="3" s="1"/>
  <c r="G134" i="3"/>
  <c r="H134" i="3" s="1"/>
  <c r="I134" i="3" s="1"/>
  <c r="J134" i="3" s="1"/>
  <c r="G135" i="3"/>
  <c r="H135" i="3" s="1"/>
  <c r="I135" i="3" s="1"/>
  <c r="J135" i="3" s="1"/>
  <c r="G136" i="3"/>
  <c r="H136" i="3" s="1"/>
  <c r="I136" i="3" s="1"/>
  <c r="J136" i="3" s="1"/>
  <c r="G137" i="3"/>
  <c r="G138" i="3"/>
  <c r="H138" i="3" s="1"/>
  <c r="I138" i="3" s="1"/>
  <c r="J138" i="3" s="1"/>
  <c r="G139" i="3"/>
  <c r="H139" i="3" s="1"/>
  <c r="I139" i="3" s="1"/>
  <c r="J139" i="3" s="1"/>
  <c r="G140" i="3"/>
  <c r="G141" i="3"/>
  <c r="H141" i="3" s="1"/>
  <c r="I141" i="3" s="1"/>
  <c r="J141" i="3" s="1"/>
  <c r="G142" i="3"/>
  <c r="G143" i="3"/>
  <c r="H143" i="3" s="1"/>
  <c r="I143" i="3" s="1"/>
  <c r="J143" i="3" s="1"/>
  <c r="G144" i="3"/>
  <c r="H144" i="3" s="1"/>
  <c r="I144" i="3" s="1"/>
  <c r="J144" i="3" s="1"/>
  <c r="G145" i="3"/>
  <c r="H145" i="3" s="1"/>
  <c r="I145" i="3" s="1"/>
  <c r="J145" i="3" s="1"/>
  <c r="G146" i="3"/>
  <c r="H146" i="3" s="1"/>
  <c r="I146" i="3" s="1"/>
  <c r="J146" i="3" s="1"/>
  <c r="G147" i="3"/>
  <c r="H147" i="3" s="1"/>
  <c r="I147" i="3" s="1"/>
  <c r="J147" i="3" s="1"/>
  <c r="G148" i="3"/>
  <c r="H148" i="3" s="1"/>
  <c r="I148" i="3" s="1"/>
  <c r="J148" i="3" s="1"/>
  <c r="G149" i="3"/>
  <c r="G150" i="3"/>
  <c r="H150" i="3" s="1"/>
  <c r="I150" i="3" s="1"/>
  <c r="J150" i="3" s="1"/>
  <c r="G151" i="3"/>
  <c r="H151" i="3" s="1"/>
  <c r="I151" i="3" s="1"/>
  <c r="J151" i="3" s="1"/>
  <c r="G152" i="3"/>
  <c r="G153" i="3"/>
  <c r="H153" i="3" s="1"/>
  <c r="I153" i="3" s="1"/>
  <c r="J153" i="3" s="1"/>
  <c r="G154" i="3"/>
  <c r="G155" i="3"/>
  <c r="H155" i="3" s="1"/>
  <c r="I155" i="3" s="1"/>
  <c r="J155" i="3" s="1"/>
  <c r="G156" i="3"/>
  <c r="H156" i="3" s="1"/>
  <c r="I156" i="3" s="1"/>
  <c r="J156" i="3" s="1"/>
  <c r="G157" i="3"/>
  <c r="H157" i="3" s="1"/>
  <c r="I157" i="3" s="1"/>
  <c r="J157" i="3" s="1"/>
  <c r="G158" i="3"/>
  <c r="H158" i="3" s="1"/>
  <c r="I158" i="3" s="1"/>
  <c r="J158" i="3" s="1"/>
  <c r="G159" i="3"/>
  <c r="H159" i="3" s="1"/>
  <c r="I159" i="3" s="1"/>
  <c r="J159" i="3" s="1"/>
  <c r="G160" i="3"/>
  <c r="H160" i="3" s="1"/>
  <c r="I160" i="3" s="1"/>
  <c r="J160" i="3" s="1"/>
  <c r="G161" i="3"/>
  <c r="G162" i="3"/>
  <c r="H162" i="3" s="1"/>
  <c r="I162" i="3" s="1"/>
  <c r="J162" i="3" s="1"/>
  <c r="G163" i="3"/>
  <c r="G164" i="3"/>
  <c r="G165" i="3"/>
  <c r="H165" i="3" s="1"/>
  <c r="I165" i="3" s="1"/>
  <c r="J165" i="3" s="1"/>
  <c r="G166" i="3"/>
  <c r="G167" i="3"/>
  <c r="H167" i="3" s="1"/>
  <c r="I167" i="3" s="1"/>
  <c r="J167" i="3" s="1"/>
  <c r="G168" i="3"/>
  <c r="H168" i="3" s="1"/>
  <c r="I168" i="3" s="1"/>
  <c r="J168" i="3" s="1"/>
  <c r="G169" i="3"/>
  <c r="H169" i="3" s="1"/>
  <c r="I169" i="3" s="1"/>
  <c r="J169" i="3" s="1"/>
  <c r="G170" i="3"/>
  <c r="H170" i="3" s="1"/>
  <c r="I170" i="3" s="1"/>
  <c r="J170" i="3" s="1"/>
  <c r="G171" i="3"/>
  <c r="H171" i="3" s="1"/>
  <c r="I171" i="3" s="1"/>
  <c r="J171" i="3" s="1"/>
  <c r="G172" i="3"/>
  <c r="H172" i="3" s="1"/>
  <c r="I172" i="3" s="1"/>
  <c r="J172" i="3" s="1"/>
  <c r="G173" i="3"/>
  <c r="G174" i="3"/>
  <c r="H174" i="3" s="1"/>
  <c r="I174" i="3" s="1"/>
  <c r="J174" i="3" s="1"/>
  <c r="G175" i="3"/>
  <c r="G176" i="3"/>
  <c r="G177" i="3"/>
  <c r="H177" i="3" s="1"/>
  <c r="I177" i="3" s="1"/>
  <c r="J177" i="3" s="1"/>
  <c r="G178" i="3"/>
  <c r="G179" i="3"/>
  <c r="H179" i="3" s="1"/>
  <c r="I179" i="3" s="1"/>
  <c r="J179" i="3" s="1"/>
  <c r="G180" i="3"/>
  <c r="H180" i="3" s="1"/>
  <c r="I180" i="3" s="1"/>
  <c r="J180" i="3" s="1"/>
  <c r="G181" i="3"/>
  <c r="H181" i="3" s="1"/>
  <c r="I181" i="3" s="1"/>
  <c r="J181" i="3" s="1"/>
  <c r="G182" i="3"/>
  <c r="H182" i="3" s="1"/>
  <c r="I182" i="3" s="1"/>
  <c r="J182" i="3" s="1"/>
  <c r="G183" i="3"/>
  <c r="H183" i="3" s="1"/>
  <c r="I183" i="3" s="1"/>
  <c r="J183" i="3" s="1"/>
  <c r="G184" i="3"/>
  <c r="H184" i="3" s="1"/>
  <c r="I184" i="3" s="1"/>
  <c r="J184" i="3" s="1"/>
  <c r="G185" i="3"/>
  <c r="G186" i="3"/>
  <c r="H186" i="3" s="1"/>
  <c r="I186" i="3" s="1"/>
  <c r="J186" i="3" s="1"/>
  <c r="G187" i="3"/>
  <c r="G188" i="3"/>
  <c r="G189" i="3"/>
  <c r="H189" i="3" s="1"/>
  <c r="I189" i="3" s="1"/>
  <c r="J189" i="3" s="1"/>
  <c r="G190" i="3"/>
  <c r="G191" i="3"/>
  <c r="H191" i="3" s="1"/>
  <c r="I191" i="3" s="1"/>
  <c r="J191" i="3" s="1"/>
  <c r="G192" i="3"/>
  <c r="H192" i="3" s="1"/>
  <c r="I192" i="3" s="1"/>
  <c r="J192" i="3" s="1"/>
  <c r="G193" i="3"/>
  <c r="H193" i="3" s="1"/>
  <c r="I193" i="3" s="1"/>
  <c r="J193" i="3" s="1"/>
  <c r="G194" i="3"/>
  <c r="H194" i="3" s="1"/>
  <c r="I194" i="3" s="1"/>
  <c r="J194" i="3" s="1"/>
  <c r="G195" i="3"/>
  <c r="H195" i="3" s="1"/>
  <c r="I195" i="3" s="1"/>
  <c r="J195" i="3" s="1"/>
  <c r="G196" i="3"/>
  <c r="H196" i="3" s="1"/>
  <c r="I196" i="3" s="1"/>
  <c r="J196" i="3" s="1"/>
  <c r="G197" i="3"/>
  <c r="G198" i="3"/>
  <c r="H198" i="3" s="1"/>
  <c r="I198" i="3" s="1"/>
  <c r="J198" i="3" s="1"/>
  <c r="G199" i="3"/>
  <c r="H199" i="3" s="1"/>
  <c r="I199" i="3" s="1"/>
  <c r="J199" i="3" s="1"/>
  <c r="G200" i="3"/>
  <c r="G201" i="3"/>
  <c r="H201" i="3" s="1"/>
  <c r="I201" i="3" s="1"/>
  <c r="J201" i="3" s="1"/>
  <c r="G202" i="3"/>
  <c r="G203" i="3"/>
  <c r="H203" i="3" s="1"/>
  <c r="I203" i="3" s="1"/>
  <c r="J203" i="3" s="1"/>
  <c r="G204" i="3"/>
  <c r="H204" i="3" s="1"/>
  <c r="I204" i="3" s="1"/>
  <c r="J204" i="3" s="1"/>
  <c r="G205" i="3"/>
  <c r="H205" i="3" s="1"/>
  <c r="I205" i="3" s="1"/>
  <c r="J205" i="3" s="1"/>
  <c r="G206" i="3"/>
  <c r="H206" i="3" s="1"/>
  <c r="I206" i="3" s="1"/>
  <c r="J206" i="3" s="1"/>
  <c r="G207" i="3"/>
  <c r="H207" i="3" s="1"/>
  <c r="I207" i="3" s="1"/>
  <c r="J207" i="3" s="1"/>
  <c r="G208" i="3"/>
  <c r="H208" i="3" s="1"/>
  <c r="I208" i="3" s="1"/>
  <c r="J208" i="3" s="1"/>
  <c r="G209" i="3"/>
  <c r="G210" i="3"/>
  <c r="H210" i="3" s="1"/>
  <c r="I210" i="3" s="1"/>
  <c r="J210" i="3" s="1"/>
  <c r="G211" i="3"/>
  <c r="H211" i="3" s="1"/>
  <c r="I211" i="3" s="1"/>
  <c r="J211" i="3" s="1"/>
  <c r="G212" i="3"/>
  <c r="G213" i="3"/>
  <c r="H213" i="3" s="1"/>
  <c r="I213" i="3" s="1"/>
  <c r="J213" i="3" s="1"/>
  <c r="G214" i="3"/>
  <c r="G215" i="3"/>
  <c r="H215" i="3" s="1"/>
  <c r="I215" i="3" s="1"/>
  <c r="J215" i="3" s="1"/>
  <c r="G216" i="3"/>
  <c r="H216" i="3" s="1"/>
  <c r="I216" i="3" s="1"/>
  <c r="J216" i="3" s="1"/>
  <c r="G217" i="3"/>
  <c r="H217" i="3" s="1"/>
  <c r="I217" i="3" s="1"/>
  <c r="J217" i="3" s="1"/>
  <c r="G218" i="3"/>
  <c r="H218" i="3" s="1"/>
  <c r="I218" i="3" s="1"/>
  <c r="J218" i="3" s="1"/>
  <c r="G219" i="3"/>
  <c r="H219" i="3" s="1"/>
  <c r="I219" i="3" s="1"/>
  <c r="J219" i="3" s="1"/>
  <c r="G220" i="3"/>
  <c r="H220" i="3" s="1"/>
  <c r="I220" i="3" s="1"/>
  <c r="J220" i="3" s="1"/>
  <c r="G221" i="3"/>
  <c r="G222" i="3"/>
  <c r="H222" i="3" s="1"/>
  <c r="I222" i="3" s="1"/>
  <c r="J222" i="3" s="1"/>
  <c r="G223" i="3"/>
  <c r="H223" i="3" s="1"/>
  <c r="I223" i="3" s="1"/>
  <c r="J223" i="3" s="1"/>
  <c r="G224" i="3"/>
  <c r="G225" i="3"/>
  <c r="H225" i="3" s="1"/>
  <c r="I225" i="3" s="1"/>
  <c r="J225" i="3" s="1"/>
  <c r="G226" i="3"/>
  <c r="G227" i="3"/>
  <c r="H227" i="3" s="1"/>
  <c r="I227" i="3" s="1"/>
  <c r="J227" i="3" s="1"/>
  <c r="G228" i="3"/>
  <c r="H228" i="3" s="1"/>
  <c r="I228" i="3" s="1"/>
  <c r="J228" i="3" s="1"/>
  <c r="G229" i="3"/>
  <c r="H229" i="3" s="1"/>
  <c r="I229" i="3" s="1"/>
  <c r="J229" i="3" s="1"/>
  <c r="G230" i="3"/>
  <c r="H230" i="3" s="1"/>
  <c r="I230" i="3" s="1"/>
  <c r="J230" i="3" s="1"/>
  <c r="G231" i="3"/>
  <c r="H231" i="3" s="1"/>
  <c r="I231" i="3" s="1"/>
  <c r="J231" i="3" s="1"/>
  <c r="G232" i="3"/>
  <c r="H232" i="3" s="1"/>
  <c r="I232" i="3" s="1"/>
  <c r="J232" i="3" s="1"/>
  <c r="G233" i="3"/>
  <c r="G234" i="3"/>
  <c r="H234" i="3" s="1"/>
  <c r="I234" i="3" s="1"/>
  <c r="J234" i="3" s="1"/>
  <c r="G235" i="3"/>
  <c r="G236" i="3"/>
  <c r="P28" i="13" l="1"/>
  <c r="O28" i="13"/>
  <c r="N28" i="13"/>
  <c r="P64" i="13"/>
  <c r="O64" i="13"/>
  <c r="N64" i="13"/>
  <c r="P34" i="13"/>
  <c r="O34" i="13"/>
  <c r="N34" i="13"/>
  <c r="P46" i="13"/>
  <c r="O46" i="13"/>
  <c r="N46" i="13"/>
  <c r="P16" i="13"/>
  <c r="O16" i="13"/>
  <c r="N16" i="13"/>
  <c r="P58" i="13"/>
  <c r="O58" i="13"/>
  <c r="N58" i="13"/>
  <c r="P52" i="13"/>
  <c r="O52" i="13"/>
  <c r="N52" i="13"/>
  <c r="P4" i="13"/>
  <c r="O4" i="13"/>
  <c r="N4" i="13"/>
  <c r="R4" i="13" s="1"/>
  <c r="K5" i="13" s="1"/>
  <c r="M5" i="13" s="1"/>
  <c r="P76" i="13"/>
  <c r="O76" i="13"/>
  <c r="N76" i="13"/>
  <c r="P70" i="13"/>
  <c r="O70" i="13"/>
  <c r="N70" i="13"/>
  <c r="P10" i="13"/>
  <c r="O10" i="13"/>
  <c r="N10" i="13"/>
  <c r="P22" i="13"/>
  <c r="O22" i="13"/>
  <c r="N22" i="13"/>
  <c r="O82" i="13"/>
  <c r="N82" i="13"/>
  <c r="O40" i="13"/>
  <c r="N40" i="13"/>
  <c r="N103" i="13"/>
  <c r="N109" i="13"/>
  <c r="N115" i="13"/>
  <c r="N121" i="13"/>
  <c r="N127" i="13"/>
  <c r="N133" i="13"/>
  <c r="N139" i="13"/>
  <c r="N145" i="13"/>
  <c r="N151" i="13"/>
  <c r="O103" i="13"/>
  <c r="O109" i="13"/>
  <c r="O115" i="13"/>
  <c r="O121" i="13"/>
  <c r="O127" i="13"/>
  <c r="O133" i="13"/>
  <c r="O139" i="13"/>
  <c r="O145" i="13"/>
  <c r="O5" i="13"/>
  <c r="O11" i="13"/>
  <c r="O17" i="13"/>
  <c r="O23" i="13"/>
  <c r="O29" i="13"/>
  <c r="N102" i="13"/>
  <c r="N108" i="13"/>
  <c r="N114" i="13"/>
  <c r="N120" i="13"/>
  <c r="N126" i="13"/>
  <c r="N132" i="13"/>
  <c r="N138" i="13"/>
  <c r="N144" i="13"/>
  <c r="N150" i="13"/>
  <c r="N101" i="13"/>
  <c r="N107" i="13"/>
  <c r="N113" i="13"/>
  <c r="N119" i="13"/>
  <c r="N125" i="13"/>
  <c r="N131" i="13"/>
  <c r="N137" i="13"/>
  <c r="N143" i="13"/>
  <c r="N149" i="13"/>
  <c r="N9" i="13"/>
  <c r="N15" i="13"/>
  <c r="N21" i="13"/>
  <c r="N27" i="13"/>
  <c r="N33" i="13"/>
  <c r="N39" i="13"/>
  <c r="N45" i="13"/>
  <c r="N51" i="13"/>
  <c r="N57" i="13"/>
  <c r="N63" i="13"/>
  <c r="N69" i="13"/>
  <c r="N75" i="13"/>
  <c r="N81" i="13"/>
  <c r="O101" i="13"/>
  <c r="O107" i="13"/>
  <c r="O113" i="13"/>
  <c r="O119" i="13"/>
  <c r="O125" i="13"/>
  <c r="O131" i="13"/>
  <c r="O137" i="13"/>
  <c r="O143" i="13"/>
  <c r="O149" i="13"/>
  <c r="O9" i="13"/>
  <c r="O15" i="13"/>
  <c r="O21" i="13"/>
  <c r="O27" i="13"/>
  <c r="O33" i="13"/>
  <c r="O39" i="13"/>
  <c r="O45" i="13"/>
  <c r="N154" i="13"/>
  <c r="N8" i="13"/>
  <c r="N14" i="13"/>
  <c r="N20" i="13"/>
  <c r="N26" i="13"/>
  <c r="N32" i="13"/>
  <c r="N38" i="13"/>
  <c r="N44" i="13"/>
  <c r="N50" i="13"/>
  <c r="N56" i="13"/>
  <c r="N62" i="13"/>
  <c r="N68" i="13"/>
  <c r="N74" i="13"/>
  <c r="N80" i="13"/>
  <c r="O8" i="13"/>
  <c r="O14" i="13"/>
  <c r="O20" i="13"/>
  <c r="N99" i="13"/>
  <c r="N105" i="13"/>
  <c r="N111" i="13"/>
  <c r="N117" i="13"/>
  <c r="N123" i="13"/>
  <c r="N129" i="13"/>
  <c r="N135" i="13"/>
  <c r="N141" i="13"/>
  <c r="N147" i="13"/>
  <c r="N153" i="13"/>
  <c r="N7" i="13"/>
  <c r="N13" i="13"/>
  <c r="N19" i="13"/>
  <c r="N25" i="13"/>
  <c r="N31" i="13"/>
  <c r="O99" i="13"/>
  <c r="O105" i="13"/>
  <c r="O111" i="13"/>
  <c r="O117" i="13"/>
  <c r="O123" i="13"/>
  <c r="O129" i="13"/>
  <c r="O135" i="13"/>
  <c r="O141" i="13"/>
  <c r="O147" i="13"/>
  <c r="O153" i="13"/>
  <c r="P64" i="12"/>
  <c r="O64" i="12"/>
  <c r="N64" i="12"/>
  <c r="P101" i="12"/>
  <c r="O101" i="12"/>
  <c r="N101" i="12"/>
  <c r="O40" i="12"/>
  <c r="N40" i="12"/>
  <c r="P16" i="12"/>
  <c r="O16" i="12"/>
  <c r="N16" i="12"/>
  <c r="P119" i="12"/>
  <c r="O119" i="12"/>
  <c r="N119" i="12"/>
  <c r="P107" i="12"/>
  <c r="O107" i="12"/>
  <c r="N107" i="12"/>
  <c r="P4" i="12"/>
  <c r="O4" i="12"/>
  <c r="N4" i="12"/>
  <c r="R4" i="12" s="1"/>
  <c r="K5" i="12" s="1"/>
  <c r="M5" i="12" s="1"/>
  <c r="P76" i="12"/>
  <c r="O76" i="12"/>
  <c r="N76" i="12"/>
  <c r="P143" i="12"/>
  <c r="O143" i="12"/>
  <c r="N143" i="12"/>
  <c r="P58" i="12"/>
  <c r="O58" i="12"/>
  <c r="N58" i="12"/>
  <c r="O82" i="12"/>
  <c r="N82" i="12"/>
  <c r="P52" i="12"/>
  <c r="O52" i="12"/>
  <c r="N52" i="12"/>
  <c r="P125" i="12"/>
  <c r="O125" i="12"/>
  <c r="N125" i="12"/>
  <c r="P34" i="12"/>
  <c r="O34" i="12"/>
  <c r="N34" i="12"/>
  <c r="P28" i="12"/>
  <c r="O28" i="12"/>
  <c r="N28" i="12"/>
  <c r="P22" i="12"/>
  <c r="O22" i="12"/>
  <c r="N22" i="12"/>
  <c r="P70" i="12"/>
  <c r="O70" i="12"/>
  <c r="N70" i="12"/>
  <c r="P46" i="12"/>
  <c r="O46" i="12"/>
  <c r="N46" i="12"/>
  <c r="P113" i="12"/>
  <c r="O113" i="12"/>
  <c r="N113" i="12"/>
  <c r="P10" i="12"/>
  <c r="O10" i="12"/>
  <c r="N10" i="12"/>
  <c r="N11" i="12"/>
  <c r="N17" i="12"/>
  <c r="N23" i="12"/>
  <c r="N29" i="12"/>
  <c r="N35" i="12"/>
  <c r="N41" i="12"/>
  <c r="N47" i="12"/>
  <c r="N53" i="12"/>
  <c r="N59" i="12"/>
  <c r="N65" i="12"/>
  <c r="N71" i="12"/>
  <c r="N77" i="12"/>
  <c r="N83" i="12"/>
  <c r="O103" i="12"/>
  <c r="O109" i="12"/>
  <c r="O115" i="12"/>
  <c r="O121" i="12"/>
  <c r="O127" i="12"/>
  <c r="O133" i="12"/>
  <c r="O139" i="12"/>
  <c r="O145" i="12"/>
  <c r="O151" i="12"/>
  <c r="N5" i="12"/>
  <c r="O5" i="12"/>
  <c r="O11" i="12"/>
  <c r="O17" i="12"/>
  <c r="O23" i="12"/>
  <c r="O29" i="12"/>
  <c r="O35" i="12"/>
  <c r="N102" i="12"/>
  <c r="N108" i="12"/>
  <c r="N114" i="12"/>
  <c r="N120" i="12"/>
  <c r="N126" i="12"/>
  <c r="N132" i="12"/>
  <c r="N138" i="12"/>
  <c r="N144" i="12"/>
  <c r="N150" i="12"/>
  <c r="N131" i="12"/>
  <c r="N137" i="12"/>
  <c r="N149" i="12"/>
  <c r="N9" i="12"/>
  <c r="N15" i="12"/>
  <c r="N21" i="12"/>
  <c r="N27" i="12"/>
  <c r="N33" i="12"/>
  <c r="N39" i="12"/>
  <c r="N45" i="12"/>
  <c r="N51" i="12"/>
  <c r="N57" i="12"/>
  <c r="N63" i="12"/>
  <c r="N69" i="12"/>
  <c r="N75" i="12"/>
  <c r="N81" i="12"/>
  <c r="O131" i="12"/>
  <c r="O137" i="12"/>
  <c r="O149" i="12"/>
  <c r="O9" i="12"/>
  <c r="O15" i="12"/>
  <c r="O21" i="12"/>
  <c r="N142" i="12"/>
  <c r="N148" i="12"/>
  <c r="N154" i="12"/>
  <c r="N8" i="12"/>
  <c r="N14" i="12"/>
  <c r="N20" i="12"/>
  <c r="N26" i="12"/>
  <c r="N32" i="12"/>
  <c r="N38" i="12"/>
  <c r="N44" i="12"/>
  <c r="N50" i="12"/>
  <c r="N56" i="12"/>
  <c r="N62" i="12"/>
  <c r="N68" i="12"/>
  <c r="N74" i="12"/>
  <c r="N80" i="12"/>
  <c r="O100" i="12"/>
  <c r="O106" i="12"/>
  <c r="O112" i="12"/>
  <c r="O118" i="12"/>
  <c r="O124" i="12"/>
  <c r="O130" i="12"/>
  <c r="O136" i="12"/>
  <c r="O142" i="12"/>
  <c r="O148" i="12"/>
  <c r="O154" i="12"/>
  <c r="O8" i="12"/>
  <c r="O20" i="12"/>
  <c r="O26" i="12"/>
  <c r="O32" i="12"/>
  <c r="O38" i="12"/>
  <c r="N99" i="12"/>
  <c r="N105" i="12"/>
  <c r="N111" i="12"/>
  <c r="N117" i="12"/>
  <c r="N123" i="12"/>
  <c r="N129" i="12"/>
  <c r="N135" i="12"/>
  <c r="N141" i="12"/>
  <c r="N147" i="12"/>
  <c r="N153" i="12"/>
  <c r="N13" i="12"/>
  <c r="N19" i="12"/>
  <c r="N25" i="12"/>
  <c r="O99" i="12"/>
  <c r="O105" i="12"/>
  <c r="O111" i="12"/>
  <c r="O117" i="12"/>
  <c r="O123" i="12"/>
  <c r="O129" i="12"/>
  <c r="O135" i="12"/>
  <c r="O141" i="12"/>
  <c r="O147" i="12"/>
  <c r="O153" i="12"/>
  <c r="N7" i="12"/>
  <c r="R4" i="10"/>
  <c r="K5" i="10" s="1"/>
  <c r="M5" i="10" s="1"/>
  <c r="P5" i="10" s="1"/>
  <c r="N120" i="10"/>
  <c r="N99" i="10"/>
  <c r="N106" i="10"/>
  <c r="N134" i="10"/>
  <c r="N146" i="10"/>
  <c r="N44" i="10"/>
  <c r="N53" i="10"/>
  <c r="N62" i="10"/>
  <c r="N71" i="10"/>
  <c r="N76" i="10"/>
  <c r="N7" i="10"/>
  <c r="N13" i="10"/>
  <c r="N19" i="10"/>
  <c r="N25" i="10"/>
  <c r="N28" i="10"/>
  <c r="O44" i="10"/>
  <c r="O62" i="10"/>
  <c r="N78" i="10"/>
  <c r="N101" i="10"/>
  <c r="N108" i="10"/>
  <c r="N129" i="10"/>
  <c r="O134" i="10"/>
  <c r="O146" i="10"/>
  <c r="O7" i="10"/>
  <c r="O13" i="10"/>
  <c r="N46" i="10"/>
  <c r="N64" i="10"/>
  <c r="N131" i="10"/>
  <c r="N136" i="10"/>
  <c r="N141" i="10"/>
  <c r="N6" i="10"/>
  <c r="N18" i="10"/>
  <c r="N24" i="10"/>
  <c r="N48" i="10"/>
  <c r="N66" i="10"/>
  <c r="N73" i="10"/>
  <c r="O145" i="10"/>
  <c r="N12" i="10"/>
  <c r="O6" i="10"/>
  <c r="O12" i="10"/>
  <c r="O18" i="10"/>
  <c r="O24" i="10"/>
  <c r="N41" i="10"/>
  <c r="N50" i="10"/>
  <c r="N59" i="10"/>
  <c r="N68" i="10"/>
  <c r="N119" i="10"/>
  <c r="N126" i="10"/>
  <c r="N143" i="10"/>
  <c r="N34" i="10"/>
  <c r="O50" i="10"/>
  <c r="O68" i="10"/>
  <c r="N82" i="10"/>
  <c r="N105" i="10"/>
  <c r="N112" i="10"/>
  <c r="N133" i="10"/>
  <c r="N27" i="10"/>
  <c r="N36" i="10"/>
  <c r="N43" i="10"/>
  <c r="N61" i="10"/>
  <c r="N70" i="10"/>
  <c r="N77" i="10"/>
  <c r="N107" i="10"/>
  <c r="N114" i="10"/>
  <c r="N145" i="10"/>
  <c r="N147" i="10"/>
  <c r="O144" i="10"/>
  <c r="N144" i="10"/>
  <c r="N125" i="10"/>
  <c r="N137" i="10"/>
  <c r="N142" i="10"/>
  <c r="N151" i="10"/>
  <c r="O151" i="10"/>
  <c r="N150" i="10"/>
  <c r="N154" i="10"/>
  <c r="O154" i="10"/>
  <c r="N153" i="10"/>
  <c r="O153" i="10"/>
  <c r="M5" i="9"/>
  <c r="M4" i="9"/>
  <c r="R5" i="9"/>
  <c r="K6" i="9" s="1"/>
  <c r="M6" i="9" s="1"/>
  <c r="N87" i="9"/>
  <c r="N51" i="9"/>
  <c r="N84" i="9"/>
  <c r="N48" i="9"/>
  <c r="N45" i="9"/>
  <c r="N39" i="9"/>
  <c r="N72" i="9"/>
  <c r="N36" i="9"/>
  <c r="N24" i="9"/>
  <c r="N105" i="9"/>
  <c r="O148" i="9"/>
  <c r="N96" i="9"/>
  <c r="O124" i="9"/>
  <c r="N93" i="9"/>
  <c r="O112" i="9"/>
  <c r="O136" i="9"/>
  <c r="O100" i="9"/>
  <c r="N81" i="9"/>
  <c r="N33" i="9"/>
  <c r="O88" i="9"/>
  <c r="N75" i="9"/>
  <c r="N27" i="9"/>
  <c r="O76" i="9"/>
  <c r="N153" i="9"/>
  <c r="O64" i="9"/>
  <c r="N141" i="9"/>
  <c r="N69" i="9"/>
  <c r="N21" i="9"/>
  <c r="O52" i="9"/>
  <c r="N129" i="9"/>
  <c r="N63" i="9"/>
  <c r="N15" i="9"/>
  <c r="O40" i="9"/>
  <c r="N117" i="9"/>
  <c r="N60" i="9"/>
  <c r="N12" i="9"/>
  <c r="O28" i="9"/>
  <c r="N108" i="9"/>
  <c r="N57" i="9"/>
  <c r="N9" i="9"/>
  <c r="O16" i="9"/>
  <c r="N152" i="9"/>
  <c r="N140" i="9"/>
  <c r="N128" i="9"/>
  <c r="N116" i="9"/>
  <c r="N104" i="9"/>
  <c r="N92" i="9"/>
  <c r="N80" i="9"/>
  <c r="N68" i="9"/>
  <c r="N56" i="9"/>
  <c r="N44" i="9"/>
  <c r="N32" i="9"/>
  <c r="N20" i="9"/>
  <c r="N8" i="9"/>
  <c r="O147" i="9"/>
  <c r="O135" i="9"/>
  <c r="O123" i="9"/>
  <c r="O111" i="9"/>
  <c r="O99" i="9"/>
  <c r="N151" i="9"/>
  <c r="N139" i="9"/>
  <c r="N127" i="9"/>
  <c r="N115" i="9"/>
  <c r="N103" i="9"/>
  <c r="N91" i="9"/>
  <c r="N79" i="9"/>
  <c r="N67" i="9"/>
  <c r="N55" i="9"/>
  <c r="N43" i="9"/>
  <c r="N31" i="9"/>
  <c r="N19" i="9"/>
  <c r="N7" i="9"/>
  <c r="O146" i="9"/>
  <c r="O134" i="9"/>
  <c r="O122" i="9"/>
  <c r="O110" i="9"/>
  <c r="O98" i="9"/>
  <c r="O86" i="9"/>
  <c r="O74" i="9"/>
  <c r="O62" i="9"/>
  <c r="O50" i="9"/>
  <c r="O38" i="9"/>
  <c r="O26" i="9"/>
  <c r="O14" i="9"/>
  <c r="N150" i="9"/>
  <c r="N138" i="9"/>
  <c r="N126" i="9"/>
  <c r="N114" i="9"/>
  <c r="N102" i="9"/>
  <c r="N90" i="9"/>
  <c r="N78" i="9"/>
  <c r="N66" i="9"/>
  <c r="N54" i="9"/>
  <c r="N42" i="9"/>
  <c r="N30" i="9"/>
  <c r="N18" i="9"/>
  <c r="N6" i="9"/>
  <c r="O145" i="9"/>
  <c r="O133" i="9"/>
  <c r="O121" i="9"/>
  <c r="O109" i="9"/>
  <c r="O97" i="9"/>
  <c r="O85" i="9"/>
  <c r="O73" i="9"/>
  <c r="O61" i="9"/>
  <c r="O49" i="9"/>
  <c r="O37" i="9"/>
  <c r="O25" i="9"/>
  <c r="O13" i="9"/>
  <c r="N149" i="9"/>
  <c r="N137" i="9"/>
  <c r="N125" i="9"/>
  <c r="N113" i="9"/>
  <c r="N101" i="9"/>
  <c r="N89" i="9"/>
  <c r="N77" i="9"/>
  <c r="N65" i="9"/>
  <c r="N53" i="9"/>
  <c r="N41" i="9"/>
  <c r="N29" i="9"/>
  <c r="N17" i="9"/>
  <c r="N5" i="9"/>
  <c r="O144" i="9"/>
  <c r="O132" i="9"/>
  <c r="O120" i="9"/>
  <c r="O4" i="9"/>
  <c r="O143" i="9"/>
  <c r="O131" i="9"/>
  <c r="O119" i="9"/>
  <c r="O107" i="9"/>
  <c r="O95" i="9"/>
  <c r="O83" i="9"/>
  <c r="O71" i="9"/>
  <c r="O59" i="9"/>
  <c r="O47" i="9"/>
  <c r="O35" i="9"/>
  <c r="O23" i="9"/>
  <c r="O11" i="9"/>
  <c r="O154" i="9"/>
  <c r="O142" i="9"/>
  <c r="O130" i="9"/>
  <c r="O118" i="9"/>
  <c r="O106" i="9"/>
  <c r="O94" i="9"/>
  <c r="O82" i="9"/>
  <c r="O70" i="9"/>
  <c r="O58" i="9"/>
  <c r="O46" i="9"/>
  <c r="O34" i="9"/>
  <c r="O22" i="9"/>
  <c r="O10" i="9"/>
  <c r="P5" i="13" l="1"/>
  <c r="R5" i="13" s="1"/>
  <c r="K6" i="13" s="1"/>
  <c r="M6" i="13" s="1"/>
  <c r="R6" i="13" s="1"/>
  <c r="K7" i="13" s="1"/>
  <c r="M7" i="13" s="1"/>
  <c r="R7" i="13" s="1"/>
  <c r="K8" i="13" s="1"/>
  <c r="M8" i="13" s="1"/>
  <c r="R8" i="13" s="1"/>
  <c r="K9" i="13" s="1"/>
  <c r="M9" i="13" s="1"/>
  <c r="R9" i="13" s="1"/>
  <c r="K10" i="13" s="1"/>
  <c r="M10" i="13" s="1"/>
  <c r="R10" i="13" s="1"/>
  <c r="K11" i="13" s="1"/>
  <c r="M11" i="13" s="1"/>
  <c r="R11" i="13" s="1"/>
  <c r="K12" i="13" s="1"/>
  <c r="M12" i="13" s="1"/>
  <c r="P5" i="12"/>
  <c r="R5" i="12" s="1"/>
  <c r="K6" i="12" s="1"/>
  <c r="M6" i="12" s="1"/>
  <c r="R6" i="12" s="1"/>
  <c r="K7" i="12" s="1"/>
  <c r="M7" i="12" s="1"/>
  <c r="R7" i="12" s="1"/>
  <c r="K8" i="12" s="1"/>
  <c r="M8" i="12" s="1"/>
  <c r="R8" i="12" s="1"/>
  <c r="K9" i="12" s="1"/>
  <c r="M9" i="12" s="1"/>
  <c r="R9" i="12" s="1"/>
  <c r="K10" i="12" s="1"/>
  <c r="M10" i="12" s="1"/>
  <c r="R10" i="12" s="1"/>
  <c r="K11" i="12" s="1"/>
  <c r="M11" i="12" s="1"/>
  <c r="R11" i="12" s="1"/>
  <c r="K12" i="12" s="1"/>
  <c r="M12" i="12" s="1"/>
  <c r="R5" i="10"/>
  <c r="K6" i="10" s="1"/>
  <c r="M6" i="10" s="1"/>
  <c r="R6" i="10" s="1"/>
  <c r="K7" i="10" s="1"/>
  <c r="M7" i="10" s="1"/>
  <c r="R7" i="10" s="1"/>
  <c r="K8" i="10" s="1"/>
  <c r="M8" i="10" s="1"/>
  <c r="R8" i="10" s="1"/>
  <c r="K9" i="10" s="1"/>
  <c r="M9" i="10" s="1"/>
  <c r="R9" i="10" s="1"/>
  <c r="K10" i="10" s="1"/>
  <c r="M10" i="10" s="1"/>
  <c r="R10" i="10" s="1"/>
  <c r="K11" i="10" s="1"/>
  <c r="M11" i="10" s="1"/>
  <c r="R11" i="10" s="1"/>
  <c r="K12" i="10" s="1"/>
  <c r="M12" i="10" s="1"/>
  <c r="P12" i="10" s="1"/>
  <c r="R6" i="9"/>
  <c r="K7" i="9" s="1"/>
  <c r="M7" i="9" s="1"/>
  <c r="R7" i="9" s="1"/>
  <c r="K8" i="9" s="1"/>
  <c r="M8" i="9" s="1"/>
  <c r="R8" i="9" s="1"/>
  <c r="K9" i="9" s="1"/>
  <c r="M9" i="9" s="1"/>
  <c r="R9" i="9" s="1"/>
  <c r="K10" i="9" s="1"/>
  <c r="M10" i="9" s="1"/>
  <c r="R10" i="9" s="1"/>
  <c r="K11" i="9" s="1"/>
  <c r="M11" i="9" s="1"/>
  <c r="R11" i="9" s="1"/>
  <c r="K12" i="9" s="1"/>
  <c r="M12" i="9" s="1"/>
  <c r="P12" i="9" s="1"/>
  <c r="P12" i="13" l="1"/>
  <c r="R12" i="13"/>
  <c r="K13" i="13" s="1"/>
  <c r="M13" i="13" s="1"/>
  <c r="R13" i="13" s="1"/>
  <c r="K14" i="13" s="1"/>
  <c r="M14" i="13" s="1"/>
  <c r="R14" i="13" s="1"/>
  <c r="K15" i="13" s="1"/>
  <c r="M15" i="13" s="1"/>
  <c r="R15" i="13" s="1"/>
  <c r="K16" i="13" s="1"/>
  <c r="M16" i="13" s="1"/>
  <c r="R16" i="13" s="1"/>
  <c r="K17" i="13" s="1"/>
  <c r="M17" i="13" s="1"/>
  <c r="R17" i="13" s="1"/>
  <c r="K18" i="13" s="1"/>
  <c r="M18" i="13" s="1"/>
  <c r="R18" i="13" s="1"/>
  <c r="K19" i="13" s="1"/>
  <c r="M19" i="13" s="1"/>
  <c r="P12" i="12"/>
  <c r="R12" i="12" s="1"/>
  <c r="K13" i="12" s="1"/>
  <c r="M13" i="12" s="1"/>
  <c r="R13" i="12" s="1"/>
  <c r="K14" i="12" s="1"/>
  <c r="M14" i="12" s="1"/>
  <c r="R14" i="12" s="1"/>
  <c r="K15" i="12" s="1"/>
  <c r="M15" i="12" s="1"/>
  <c r="R15" i="12" s="1"/>
  <c r="K16" i="12" s="1"/>
  <c r="M16" i="12" s="1"/>
  <c r="R16" i="12" s="1"/>
  <c r="K17" i="12" s="1"/>
  <c r="M17" i="12" s="1"/>
  <c r="R17" i="12" s="1"/>
  <c r="K18" i="12" s="1"/>
  <c r="M18" i="12" s="1"/>
  <c r="R18" i="12" s="1"/>
  <c r="K19" i="12" s="1"/>
  <c r="M19" i="12" s="1"/>
  <c r="R12" i="10"/>
  <c r="K13" i="10" s="1"/>
  <c r="M13" i="10" s="1"/>
  <c r="R13" i="10" s="1"/>
  <c r="K14" i="10" s="1"/>
  <c r="M14" i="10" s="1"/>
  <c r="R14" i="10" s="1"/>
  <c r="K15" i="10" s="1"/>
  <c r="M15" i="10" s="1"/>
  <c r="R15" i="10" s="1"/>
  <c r="K16" i="10" s="1"/>
  <c r="M16" i="10" s="1"/>
  <c r="R16" i="10" s="1"/>
  <c r="K17" i="10" s="1"/>
  <c r="M17" i="10" s="1"/>
  <c r="R17" i="10" s="1"/>
  <c r="K18" i="10" s="1"/>
  <c r="M18" i="10" s="1"/>
  <c r="R18" i="10" s="1"/>
  <c r="K19" i="10" s="1"/>
  <c r="M19" i="10" s="1"/>
  <c r="P19" i="10" s="1"/>
  <c r="R12" i="9"/>
  <c r="K13" i="9" s="1"/>
  <c r="M13" i="9" s="1"/>
  <c r="R13" i="9" s="1"/>
  <c r="K14" i="9" s="1"/>
  <c r="M14" i="9" s="1"/>
  <c r="R14" i="9" s="1"/>
  <c r="K15" i="9" s="1"/>
  <c r="M15" i="9" s="1"/>
  <c r="R15" i="9" s="1"/>
  <c r="K16" i="9" s="1"/>
  <c r="P19" i="13" l="1"/>
  <c r="R19" i="13" s="1"/>
  <c r="K20" i="13" s="1"/>
  <c r="M20" i="13" s="1"/>
  <c r="R20" i="13" s="1"/>
  <c r="K21" i="13" s="1"/>
  <c r="M21" i="13" s="1"/>
  <c r="R21" i="13" s="1"/>
  <c r="K22" i="13" s="1"/>
  <c r="M22" i="13" s="1"/>
  <c r="R22" i="13" s="1"/>
  <c r="K23" i="13" s="1"/>
  <c r="M23" i="13" s="1"/>
  <c r="R23" i="13" s="1"/>
  <c r="K24" i="13" s="1"/>
  <c r="M24" i="13" s="1"/>
  <c r="R24" i="13" s="1"/>
  <c r="K25" i="13" s="1"/>
  <c r="M25" i="13" s="1"/>
  <c r="R25" i="13" s="1"/>
  <c r="K26" i="13" s="1"/>
  <c r="M26" i="13" s="1"/>
  <c r="P19" i="12"/>
  <c r="R19" i="12" s="1"/>
  <c r="K20" i="12" s="1"/>
  <c r="M20" i="12" s="1"/>
  <c r="R20" i="12" s="1"/>
  <c r="K21" i="12" s="1"/>
  <c r="M21" i="12" s="1"/>
  <c r="R21" i="12" s="1"/>
  <c r="K22" i="12" s="1"/>
  <c r="M22" i="12" s="1"/>
  <c r="R22" i="12" s="1"/>
  <c r="K23" i="12" s="1"/>
  <c r="M23" i="12" s="1"/>
  <c r="R23" i="12" s="1"/>
  <c r="K24" i="12" s="1"/>
  <c r="M24" i="12" s="1"/>
  <c r="R24" i="12" s="1"/>
  <c r="K25" i="12" s="1"/>
  <c r="M25" i="12" s="1"/>
  <c r="R25" i="12" s="1"/>
  <c r="K26" i="12" s="1"/>
  <c r="M26" i="12" s="1"/>
  <c r="R19" i="10"/>
  <c r="K20" i="10" s="1"/>
  <c r="M20" i="10" s="1"/>
  <c r="R20" i="10" s="1"/>
  <c r="K21" i="10" s="1"/>
  <c r="M21" i="10" s="1"/>
  <c r="R21" i="10" s="1"/>
  <c r="K22" i="10" s="1"/>
  <c r="M22" i="10" s="1"/>
  <c r="R22" i="10" s="1"/>
  <c r="K23" i="10" s="1"/>
  <c r="M23" i="10" s="1"/>
  <c r="R23" i="10" s="1"/>
  <c r="K24" i="10" s="1"/>
  <c r="M24" i="10" s="1"/>
  <c r="R24" i="10" s="1"/>
  <c r="K25" i="10" s="1"/>
  <c r="M25" i="10" s="1"/>
  <c r="R25" i="10" s="1"/>
  <c r="K26" i="10" s="1"/>
  <c r="M26" i="10" s="1"/>
  <c r="P26" i="10" s="1"/>
  <c r="M16" i="9"/>
  <c r="R16" i="9" s="1"/>
  <c r="K17" i="9" s="1"/>
  <c r="M17" i="9" s="1"/>
  <c r="R17" i="9" s="1"/>
  <c r="K18" i="9" s="1"/>
  <c r="M18" i="9" s="1"/>
  <c r="R18" i="9" s="1"/>
  <c r="K19" i="9" s="1"/>
  <c r="M19" i="9" s="1"/>
  <c r="P19" i="9" s="1"/>
  <c r="R26" i="13" l="1"/>
  <c r="K27" i="13" s="1"/>
  <c r="M27" i="13" s="1"/>
  <c r="R27" i="13" s="1"/>
  <c r="K28" i="13" s="1"/>
  <c r="M28" i="13" s="1"/>
  <c r="R28" i="13" s="1"/>
  <c r="K29" i="13" s="1"/>
  <c r="M29" i="13" s="1"/>
  <c r="R29" i="13" s="1"/>
  <c r="K30" i="13" s="1"/>
  <c r="M30" i="13" s="1"/>
  <c r="R30" i="13" s="1"/>
  <c r="K31" i="13" s="1"/>
  <c r="M31" i="13" s="1"/>
  <c r="R31" i="13" s="1"/>
  <c r="K32" i="13" s="1"/>
  <c r="M32" i="13" s="1"/>
  <c r="R32" i="13" s="1"/>
  <c r="K33" i="13" s="1"/>
  <c r="M33" i="13" s="1"/>
  <c r="P26" i="13"/>
  <c r="P26" i="12"/>
  <c r="R26" i="12" s="1"/>
  <c r="K27" i="12" s="1"/>
  <c r="M27" i="12" s="1"/>
  <c r="R27" i="12" s="1"/>
  <c r="K28" i="12" s="1"/>
  <c r="M28" i="12" s="1"/>
  <c r="R28" i="12" s="1"/>
  <c r="K29" i="12" s="1"/>
  <c r="M29" i="12" s="1"/>
  <c r="R29" i="12" s="1"/>
  <c r="K30" i="12" s="1"/>
  <c r="M30" i="12" s="1"/>
  <c r="R30" i="12" s="1"/>
  <c r="K31" i="12" s="1"/>
  <c r="M31" i="12" s="1"/>
  <c r="R31" i="12" s="1"/>
  <c r="K32" i="12" s="1"/>
  <c r="M32" i="12" s="1"/>
  <c r="R32" i="12" s="1"/>
  <c r="K33" i="12" s="1"/>
  <c r="M33" i="12" s="1"/>
  <c r="R26" i="10"/>
  <c r="K27" i="10" s="1"/>
  <c r="M27" i="10" s="1"/>
  <c r="R27" i="10" s="1"/>
  <c r="K28" i="10" s="1"/>
  <c r="M28" i="10" s="1"/>
  <c r="R28" i="10" s="1"/>
  <c r="K29" i="10" s="1"/>
  <c r="M29" i="10" s="1"/>
  <c r="R29" i="10" s="1"/>
  <c r="K30" i="10" s="1"/>
  <c r="M30" i="10" s="1"/>
  <c r="R30" i="10" s="1"/>
  <c r="K31" i="10" s="1"/>
  <c r="M31" i="10" s="1"/>
  <c r="R31" i="10" s="1"/>
  <c r="K32" i="10" s="1"/>
  <c r="M32" i="10" s="1"/>
  <c r="R32" i="10" s="1"/>
  <c r="K33" i="10" s="1"/>
  <c r="M33" i="10" s="1"/>
  <c r="P33" i="10" s="1"/>
  <c r="R19" i="9"/>
  <c r="K20" i="9" s="1"/>
  <c r="M20" i="9" s="1"/>
  <c r="R20" i="9" s="1"/>
  <c r="K21" i="9" s="1"/>
  <c r="M21" i="9" s="1"/>
  <c r="R21" i="9" s="1"/>
  <c r="K22" i="9" s="1"/>
  <c r="M22" i="9" s="1"/>
  <c r="R22" i="9" s="1"/>
  <c r="K23" i="9" s="1"/>
  <c r="M23" i="9" s="1"/>
  <c r="R23" i="9" s="1"/>
  <c r="K24" i="9" s="1"/>
  <c r="M24" i="9" s="1"/>
  <c r="R24" i="9" s="1"/>
  <c r="K25" i="9" s="1"/>
  <c r="M25" i="9" s="1"/>
  <c r="R25" i="9" s="1"/>
  <c r="K26" i="9" s="1"/>
  <c r="M26" i="9" s="1"/>
  <c r="P26" i="9" s="1"/>
  <c r="P33" i="13" l="1"/>
  <c r="R33" i="13" s="1"/>
  <c r="K34" i="13" s="1"/>
  <c r="M34" i="13" s="1"/>
  <c r="R34" i="13" s="1"/>
  <c r="K35" i="13" s="1"/>
  <c r="M35" i="13" s="1"/>
  <c r="R35" i="13" s="1"/>
  <c r="K36" i="13" s="1"/>
  <c r="M36" i="13" s="1"/>
  <c r="R36" i="13" s="1"/>
  <c r="K37" i="13" s="1"/>
  <c r="M37" i="13" s="1"/>
  <c r="R37" i="13" s="1"/>
  <c r="K38" i="13" s="1"/>
  <c r="M38" i="13" s="1"/>
  <c r="R38" i="13" s="1"/>
  <c r="K39" i="13" s="1"/>
  <c r="M39" i="13" s="1"/>
  <c r="R39" i="13" s="1"/>
  <c r="K40" i="13" s="1"/>
  <c r="M40" i="13" s="1"/>
  <c r="R33" i="12"/>
  <c r="K34" i="12" s="1"/>
  <c r="M34" i="12" s="1"/>
  <c r="R34" i="12" s="1"/>
  <c r="K35" i="12" s="1"/>
  <c r="M35" i="12" s="1"/>
  <c r="R35" i="12" s="1"/>
  <c r="K36" i="12" s="1"/>
  <c r="M36" i="12" s="1"/>
  <c r="R36" i="12" s="1"/>
  <c r="K37" i="12" s="1"/>
  <c r="M37" i="12" s="1"/>
  <c r="R37" i="12" s="1"/>
  <c r="K38" i="12" s="1"/>
  <c r="M38" i="12" s="1"/>
  <c r="R38" i="12" s="1"/>
  <c r="K39" i="12" s="1"/>
  <c r="M39" i="12" s="1"/>
  <c r="R39" i="12" s="1"/>
  <c r="K40" i="12" s="1"/>
  <c r="M40" i="12" s="1"/>
  <c r="P33" i="12"/>
  <c r="R33" i="10"/>
  <c r="K34" i="10" s="1"/>
  <c r="M34" i="10" s="1"/>
  <c r="R34" i="10" s="1"/>
  <c r="K35" i="10" s="1"/>
  <c r="M35" i="10" s="1"/>
  <c r="R35" i="10" s="1"/>
  <c r="K36" i="10" s="1"/>
  <c r="M36" i="10" s="1"/>
  <c r="R36" i="10" s="1"/>
  <c r="K37" i="10" s="1"/>
  <c r="M37" i="10" s="1"/>
  <c r="R37" i="10" s="1"/>
  <c r="K38" i="10" s="1"/>
  <c r="M38" i="10" s="1"/>
  <c r="R38" i="10" s="1"/>
  <c r="K39" i="10" s="1"/>
  <c r="M39" i="10" s="1"/>
  <c r="R39" i="10" s="1"/>
  <c r="K40" i="10" s="1"/>
  <c r="M40" i="10" s="1"/>
  <c r="P40" i="10" s="1"/>
  <c r="R26" i="9"/>
  <c r="K27" i="9" s="1"/>
  <c r="M27" i="9" s="1"/>
  <c r="R27" i="9" s="1"/>
  <c r="K28" i="9" s="1"/>
  <c r="M28" i="9" s="1"/>
  <c r="R28" i="9" s="1"/>
  <c r="K29" i="9" s="1"/>
  <c r="M29" i="9" s="1"/>
  <c r="R29" i="9" s="1"/>
  <c r="K30" i="9" s="1"/>
  <c r="M30" i="9" s="1"/>
  <c r="R30" i="9" s="1"/>
  <c r="K31" i="9" s="1"/>
  <c r="M31" i="9" s="1"/>
  <c r="R31" i="9" s="1"/>
  <c r="K32" i="9" s="1"/>
  <c r="M32" i="9" s="1"/>
  <c r="R32" i="9" s="1"/>
  <c r="K33" i="9" s="1"/>
  <c r="M33" i="9" s="1"/>
  <c r="P33" i="9" s="1"/>
  <c r="P40" i="13" l="1"/>
  <c r="R40" i="13" s="1"/>
  <c r="K41" i="13" s="1"/>
  <c r="M41" i="13" s="1"/>
  <c r="R41" i="13" s="1"/>
  <c r="K42" i="13" s="1"/>
  <c r="M42" i="13" s="1"/>
  <c r="R42" i="13" s="1"/>
  <c r="K43" i="13" s="1"/>
  <c r="M43" i="13" s="1"/>
  <c r="R43" i="13" s="1"/>
  <c r="K44" i="13" s="1"/>
  <c r="M44" i="13" s="1"/>
  <c r="R44" i="13" s="1"/>
  <c r="K45" i="13" s="1"/>
  <c r="M45" i="13" s="1"/>
  <c r="R45" i="13" s="1"/>
  <c r="K46" i="13" s="1"/>
  <c r="M46" i="13" s="1"/>
  <c r="R46" i="13" s="1"/>
  <c r="K47" i="13" s="1"/>
  <c r="M47" i="13" s="1"/>
  <c r="P40" i="12"/>
  <c r="R40" i="12" s="1"/>
  <c r="K41" i="12" s="1"/>
  <c r="M41" i="12" s="1"/>
  <c r="R41" i="12" s="1"/>
  <c r="K42" i="12" s="1"/>
  <c r="M42" i="12" s="1"/>
  <c r="R42" i="12" s="1"/>
  <c r="K43" i="12" s="1"/>
  <c r="M43" i="12" s="1"/>
  <c r="R43" i="12" s="1"/>
  <c r="K44" i="12" s="1"/>
  <c r="M44" i="12" s="1"/>
  <c r="R44" i="12" s="1"/>
  <c r="K45" i="12" s="1"/>
  <c r="M45" i="12" s="1"/>
  <c r="R45" i="12" s="1"/>
  <c r="K46" i="12" s="1"/>
  <c r="M46" i="12" s="1"/>
  <c r="R46" i="12" s="1"/>
  <c r="K47" i="12" s="1"/>
  <c r="M47" i="12" s="1"/>
  <c r="R40" i="10"/>
  <c r="K41" i="10" s="1"/>
  <c r="M41" i="10" s="1"/>
  <c r="R41" i="10" s="1"/>
  <c r="K42" i="10" s="1"/>
  <c r="M42" i="10" s="1"/>
  <c r="R42" i="10" s="1"/>
  <c r="K43" i="10" s="1"/>
  <c r="M43" i="10" s="1"/>
  <c r="R43" i="10" s="1"/>
  <c r="K44" i="10" s="1"/>
  <c r="M44" i="10" s="1"/>
  <c r="R44" i="10" s="1"/>
  <c r="K45" i="10" s="1"/>
  <c r="M45" i="10" s="1"/>
  <c r="R45" i="10" s="1"/>
  <c r="K46" i="10" s="1"/>
  <c r="M46" i="10" s="1"/>
  <c r="R46" i="10" s="1"/>
  <c r="K47" i="10" s="1"/>
  <c r="M47" i="10" s="1"/>
  <c r="P47" i="10" s="1"/>
  <c r="R33" i="9"/>
  <c r="K34" i="9" s="1"/>
  <c r="M34" i="9" s="1"/>
  <c r="R34" i="9" s="1"/>
  <c r="K35" i="9" s="1"/>
  <c r="M35" i="9" s="1"/>
  <c r="R35" i="9" s="1"/>
  <c r="K36" i="9" s="1"/>
  <c r="M36" i="9" s="1"/>
  <c r="R36" i="9" s="1"/>
  <c r="K37" i="9" s="1"/>
  <c r="M37" i="9" s="1"/>
  <c r="R37" i="9" s="1"/>
  <c r="K38" i="9" s="1"/>
  <c r="M38" i="9" s="1"/>
  <c r="R38" i="9" s="1"/>
  <c r="K39" i="9" s="1"/>
  <c r="M39" i="9" s="1"/>
  <c r="R39" i="9" s="1"/>
  <c r="K40" i="9" s="1"/>
  <c r="M40" i="9" s="1"/>
  <c r="P40" i="9" s="1"/>
  <c r="R47" i="13" l="1"/>
  <c r="K48" i="13" s="1"/>
  <c r="M48" i="13" s="1"/>
  <c r="R48" i="13" s="1"/>
  <c r="K49" i="13" s="1"/>
  <c r="M49" i="13" s="1"/>
  <c r="R49" i="13" s="1"/>
  <c r="K50" i="13" s="1"/>
  <c r="M50" i="13" s="1"/>
  <c r="R50" i="13" s="1"/>
  <c r="K51" i="13" s="1"/>
  <c r="M51" i="13" s="1"/>
  <c r="R51" i="13" s="1"/>
  <c r="K52" i="13" s="1"/>
  <c r="M52" i="13" s="1"/>
  <c r="R52" i="13" s="1"/>
  <c r="K53" i="13" s="1"/>
  <c r="M53" i="13" s="1"/>
  <c r="R53" i="13" s="1"/>
  <c r="K54" i="13" s="1"/>
  <c r="M54" i="13" s="1"/>
  <c r="P47" i="13"/>
  <c r="P47" i="12"/>
  <c r="R47" i="12" s="1"/>
  <c r="K48" i="12" s="1"/>
  <c r="M48" i="12" s="1"/>
  <c r="R48" i="12" s="1"/>
  <c r="K49" i="12" s="1"/>
  <c r="M49" i="12" s="1"/>
  <c r="R49" i="12" s="1"/>
  <c r="K50" i="12" s="1"/>
  <c r="M50" i="12" s="1"/>
  <c r="R50" i="12" s="1"/>
  <c r="K51" i="12" s="1"/>
  <c r="M51" i="12" s="1"/>
  <c r="R51" i="12" s="1"/>
  <c r="K52" i="12" s="1"/>
  <c r="M52" i="12" s="1"/>
  <c r="R52" i="12" s="1"/>
  <c r="K53" i="12" s="1"/>
  <c r="M53" i="12" s="1"/>
  <c r="R53" i="12" s="1"/>
  <c r="K54" i="12" s="1"/>
  <c r="M54" i="12" s="1"/>
  <c r="R47" i="10"/>
  <c r="K48" i="10" s="1"/>
  <c r="M48" i="10" s="1"/>
  <c r="R48" i="10" s="1"/>
  <c r="K49" i="10" s="1"/>
  <c r="M49" i="10" s="1"/>
  <c r="R49" i="10" s="1"/>
  <c r="K50" i="10" s="1"/>
  <c r="M50" i="10" s="1"/>
  <c r="R50" i="10" s="1"/>
  <c r="K51" i="10" s="1"/>
  <c r="M51" i="10" s="1"/>
  <c r="R51" i="10" s="1"/>
  <c r="K52" i="10" s="1"/>
  <c r="M52" i="10" s="1"/>
  <c r="R52" i="10" s="1"/>
  <c r="K53" i="10" s="1"/>
  <c r="M53" i="10" s="1"/>
  <c r="R53" i="10" s="1"/>
  <c r="K54" i="10" s="1"/>
  <c r="M54" i="10" s="1"/>
  <c r="P54" i="10" s="1"/>
  <c r="R40" i="9"/>
  <c r="K41" i="9" s="1"/>
  <c r="M41" i="9" s="1"/>
  <c r="R41" i="9" s="1"/>
  <c r="K42" i="9" s="1"/>
  <c r="M42" i="9" s="1"/>
  <c r="R42" i="9" s="1"/>
  <c r="K43" i="9" s="1"/>
  <c r="M43" i="9" s="1"/>
  <c r="R43" i="9" s="1"/>
  <c r="K44" i="9" s="1"/>
  <c r="M44" i="9" s="1"/>
  <c r="R44" i="9" s="1"/>
  <c r="K45" i="9" s="1"/>
  <c r="M45" i="9" s="1"/>
  <c r="R45" i="9" s="1"/>
  <c r="K46" i="9" s="1"/>
  <c r="M46" i="9" s="1"/>
  <c r="R46" i="9" s="1"/>
  <c r="K47" i="9" s="1"/>
  <c r="M47" i="9" s="1"/>
  <c r="P47" i="9" s="1"/>
  <c r="P54" i="13" l="1"/>
  <c r="R54" i="13" s="1"/>
  <c r="K55" i="13" s="1"/>
  <c r="M55" i="13" s="1"/>
  <c r="R55" i="13" s="1"/>
  <c r="K56" i="13" s="1"/>
  <c r="M56" i="13" s="1"/>
  <c r="R56" i="13" s="1"/>
  <c r="K57" i="13" s="1"/>
  <c r="M57" i="13" s="1"/>
  <c r="R57" i="13" s="1"/>
  <c r="K58" i="13" s="1"/>
  <c r="M58" i="13" s="1"/>
  <c r="R58" i="13" s="1"/>
  <c r="K59" i="13" s="1"/>
  <c r="M59" i="13" s="1"/>
  <c r="R59" i="13" s="1"/>
  <c r="K60" i="13" s="1"/>
  <c r="M60" i="13" s="1"/>
  <c r="R60" i="13" s="1"/>
  <c r="K61" i="13" s="1"/>
  <c r="M61" i="13" s="1"/>
  <c r="P54" i="12"/>
  <c r="R54" i="12" s="1"/>
  <c r="K55" i="12" s="1"/>
  <c r="M55" i="12" s="1"/>
  <c r="R55" i="12" s="1"/>
  <c r="K56" i="12" s="1"/>
  <c r="M56" i="12" s="1"/>
  <c r="R56" i="12" s="1"/>
  <c r="K57" i="12" s="1"/>
  <c r="M57" i="12" s="1"/>
  <c r="R57" i="12" s="1"/>
  <c r="K58" i="12" s="1"/>
  <c r="M58" i="12" s="1"/>
  <c r="R58" i="12" s="1"/>
  <c r="K59" i="12" s="1"/>
  <c r="M59" i="12" s="1"/>
  <c r="R59" i="12" s="1"/>
  <c r="K60" i="12" s="1"/>
  <c r="M60" i="12" s="1"/>
  <c r="R60" i="12" s="1"/>
  <c r="K61" i="12" s="1"/>
  <c r="M61" i="12" s="1"/>
  <c r="R54" i="10"/>
  <c r="K55" i="10" s="1"/>
  <c r="M55" i="10" s="1"/>
  <c r="R55" i="10" s="1"/>
  <c r="K56" i="10" s="1"/>
  <c r="M56" i="10" s="1"/>
  <c r="R56" i="10" s="1"/>
  <c r="K57" i="10" s="1"/>
  <c r="M57" i="10" s="1"/>
  <c r="R57" i="10" s="1"/>
  <c r="K58" i="10" s="1"/>
  <c r="M58" i="10" s="1"/>
  <c r="R58" i="10" s="1"/>
  <c r="K59" i="10" s="1"/>
  <c r="M59" i="10" s="1"/>
  <c r="R59" i="10" s="1"/>
  <c r="K60" i="10" s="1"/>
  <c r="M60" i="10" s="1"/>
  <c r="R60" i="10" s="1"/>
  <c r="K61" i="10" s="1"/>
  <c r="M61" i="10" s="1"/>
  <c r="P61" i="10" s="1"/>
  <c r="R47" i="9"/>
  <c r="K48" i="9" s="1"/>
  <c r="M48" i="9" s="1"/>
  <c r="R48" i="9" s="1"/>
  <c r="K49" i="9" s="1"/>
  <c r="M49" i="9" s="1"/>
  <c r="R49" i="9" s="1"/>
  <c r="K50" i="9" s="1"/>
  <c r="M50" i="9" s="1"/>
  <c r="R50" i="9" s="1"/>
  <c r="K51" i="9" s="1"/>
  <c r="M51" i="9" s="1"/>
  <c r="R51" i="9" s="1"/>
  <c r="K52" i="9" s="1"/>
  <c r="M52" i="9" s="1"/>
  <c r="R52" i="9" s="1"/>
  <c r="K53" i="9" s="1"/>
  <c r="M53" i="9" s="1"/>
  <c r="R53" i="9" s="1"/>
  <c r="K54" i="9" s="1"/>
  <c r="M54" i="9" s="1"/>
  <c r="P54" i="9" s="1"/>
  <c r="P61" i="13" l="1"/>
  <c r="R61" i="13" s="1"/>
  <c r="K62" i="13" s="1"/>
  <c r="M62" i="13" s="1"/>
  <c r="R62" i="13" s="1"/>
  <c r="K63" i="13" s="1"/>
  <c r="M63" i="13" s="1"/>
  <c r="R63" i="13" s="1"/>
  <c r="K64" i="13" s="1"/>
  <c r="M64" i="13" s="1"/>
  <c r="R64" i="13" s="1"/>
  <c r="K65" i="13" s="1"/>
  <c r="M65" i="13" s="1"/>
  <c r="R65" i="13" s="1"/>
  <c r="K66" i="13" s="1"/>
  <c r="M66" i="13" s="1"/>
  <c r="R66" i="13" s="1"/>
  <c r="K67" i="13" s="1"/>
  <c r="M67" i="13" s="1"/>
  <c r="R67" i="13" s="1"/>
  <c r="K68" i="13" s="1"/>
  <c r="M68" i="13" s="1"/>
  <c r="P61" i="12"/>
  <c r="R61" i="12" s="1"/>
  <c r="K62" i="12" s="1"/>
  <c r="M62" i="12" s="1"/>
  <c r="R62" i="12" s="1"/>
  <c r="K63" i="12" s="1"/>
  <c r="M63" i="12" s="1"/>
  <c r="R63" i="12" s="1"/>
  <c r="K64" i="12" s="1"/>
  <c r="M64" i="12" s="1"/>
  <c r="R64" i="12" s="1"/>
  <c r="K65" i="12" s="1"/>
  <c r="M65" i="12" s="1"/>
  <c r="R65" i="12" s="1"/>
  <c r="K66" i="12" s="1"/>
  <c r="M66" i="12" s="1"/>
  <c r="R66" i="12" s="1"/>
  <c r="K67" i="12" s="1"/>
  <c r="M67" i="12" s="1"/>
  <c r="R67" i="12" s="1"/>
  <c r="K68" i="12" s="1"/>
  <c r="M68" i="12" s="1"/>
  <c r="R61" i="10"/>
  <c r="K62" i="10" s="1"/>
  <c r="M62" i="10" s="1"/>
  <c r="R62" i="10" s="1"/>
  <c r="K63" i="10" s="1"/>
  <c r="M63" i="10" s="1"/>
  <c r="R63" i="10" s="1"/>
  <c r="K64" i="10" s="1"/>
  <c r="M64" i="10" s="1"/>
  <c r="R64" i="10" s="1"/>
  <c r="K65" i="10" s="1"/>
  <c r="M65" i="10" s="1"/>
  <c r="R65" i="10" s="1"/>
  <c r="K66" i="10" s="1"/>
  <c r="M66" i="10" s="1"/>
  <c r="R66" i="10" s="1"/>
  <c r="K67" i="10" s="1"/>
  <c r="M67" i="10" s="1"/>
  <c r="R67" i="10" s="1"/>
  <c r="K68" i="10" s="1"/>
  <c r="M68" i="10" s="1"/>
  <c r="P68" i="10" s="1"/>
  <c r="R54" i="9"/>
  <c r="K55" i="9" s="1"/>
  <c r="M55" i="9" s="1"/>
  <c r="R55" i="9" s="1"/>
  <c r="K56" i="9" s="1"/>
  <c r="M56" i="9" s="1"/>
  <c r="R56" i="9" s="1"/>
  <c r="K57" i="9" s="1"/>
  <c r="M57" i="9" s="1"/>
  <c r="R57" i="9" s="1"/>
  <c r="K58" i="9" s="1"/>
  <c r="M58" i="9" s="1"/>
  <c r="R58" i="9" s="1"/>
  <c r="K59" i="9" s="1"/>
  <c r="M59" i="9" s="1"/>
  <c r="R59" i="9" s="1"/>
  <c r="K60" i="9" s="1"/>
  <c r="M60" i="9" s="1"/>
  <c r="R60" i="9" s="1"/>
  <c r="K61" i="9" s="1"/>
  <c r="M61" i="9" s="1"/>
  <c r="P61" i="9" s="1"/>
  <c r="R68" i="13" l="1"/>
  <c r="K69" i="13" s="1"/>
  <c r="M69" i="13" s="1"/>
  <c r="R69" i="13" s="1"/>
  <c r="K70" i="13" s="1"/>
  <c r="M70" i="13" s="1"/>
  <c r="R70" i="13" s="1"/>
  <c r="K71" i="13" s="1"/>
  <c r="M71" i="13" s="1"/>
  <c r="R71" i="13" s="1"/>
  <c r="K72" i="13" s="1"/>
  <c r="M72" i="13" s="1"/>
  <c r="R72" i="13" s="1"/>
  <c r="K73" i="13" s="1"/>
  <c r="M73" i="13" s="1"/>
  <c r="R73" i="13" s="1"/>
  <c r="K74" i="13" s="1"/>
  <c r="M74" i="13" s="1"/>
  <c r="R74" i="13" s="1"/>
  <c r="K75" i="13" s="1"/>
  <c r="M75" i="13" s="1"/>
  <c r="P68" i="13"/>
  <c r="P68" i="12"/>
  <c r="R68" i="12" s="1"/>
  <c r="K69" i="12" s="1"/>
  <c r="M69" i="12" s="1"/>
  <c r="R69" i="12" s="1"/>
  <c r="K70" i="12" s="1"/>
  <c r="M70" i="12" s="1"/>
  <c r="R70" i="12" s="1"/>
  <c r="K71" i="12" s="1"/>
  <c r="M71" i="12" s="1"/>
  <c r="R71" i="12" s="1"/>
  <c r="K72" i="12" s="1"/>
  <c r="M72" i="12" s="1"/>
  <c r="R72" i="12" s="1"/>
  <c r="K73" i="12" s="1"/>
  <c r="M73" i="12" s="1"/>
  <c r="R73" i="12" s="1"/>
  <c r="K74" i="12" s="1"/>
  <c r="M74" i="12" s="1"/>
  <c r="R74" i="12" s="1"/>
  <c r="K75" i="12" s="1"/>
  <c r="M75" i="12" s="1"/>
  <c r="R68" i="10"/>
  <c r="K69" i="10" s="1"/>
  <c r="M69" i="10" s="1"/>
  <c r="R69" i="10" s="1"/>
  <c r="K70" i="10" s="1"/>
  <c r="M70" i="10" s="1"/>
  <c r="R70" i="10" s="1"/>
  <c r="K71" i="10" s="1"/>
  <c r="M71" i="10" s="1"/>
  <c r="R71" i="10" s="1"/>
  <c r="K72" i="10" s="1"/>
  <c r="M72" i="10" s="1"/>
  <c r="R72" i="10" s="1"/>
  <c r="K73" i="10" s="1"/>
  <c r="M73" i="10" s="1"/>
  <c r="R73" i="10" s="1"/>
  <c r="K74" i="10" s="1"/>
  <c r="M74" i="10" s="1"/>
  <c r="R74" i="10" s="1"/>
  <c r="K75" i="10" s="1"/>
  <c r="M75" i="10" s="1"/>
  <c r="P75" i="10" s="1"/>
  <c r="R61" i="9"/>
  <c r="K62" i="9" s="1"/>
  <c r="M62" i="9" s="1"/>
  <c r="R62" i="9" s="1"/>
  <c r="K63" i="9" s="1"/>
  <c r="M63" i="9" s="1"/>
  <c r="R63" i="9" s="1"/>
  <c r="K64" i="9" s="1"/>
  <c r="M64" i="9" s="1"/>
  <c r="R64" i="9" s="1"/>
  <c r="K65" i="9" s="1"/>
  <c r="M65" i="9" s="1"/>
  <c r="R65" i="9" s="1"/>
  <c r="K66" i="9" s="1"/>
  <c r="M66" i="9" s="1"/>
  <c r="R66" i="9" s="1"/>
  <c r="K67" i="9" s="1"/>
  <c r="M67" i="9" s="1"/>
  <c r="R67" i="9" s="1"/>
  <c r="K68" i="9" s="1"/>
  <c r="M68" i="9" s="1"/>
  <c r="P68" i="9" s="1"/>
  <c r="R75" i="13" l="1"/>
  <c r="K76" i="13" s="1"/>
  <c r="M76" i="13" s="1"/>
  <c r="R76" i="13" s="1"/>
  <c r="K77" i="13" s="1"/>
  <c r="M77" i="13" s="1"/>
  <c r="R77" i="13" s="1"/>
  <c r="K78" i="13" s="1"/>
  <c r="M78" i="13" s="1"/>
  <c r="R78" i="13" s="1"/>
  <c r="K79" i="13" s="1"/>
  <c r="M79" i="13" s="1"/>
  <c r="R79" i="13" s="1"/>
  <c r="K80" i="13" s="1"/>
  <c r="M80" i="13" s="1"/>
  <c r="R80" i="13" s="1"/>
  <c r="K81" i="13" s="1"/>
  <c r="M81" i="13" s="1"/>
  <c r="R81" i="13" s="1"/>
  <c r="K82" i="13" s="1"/>
  <c r="M82" i="13" s="1"/>
  <c r="P75" i="13"/>
  <c r="P75" i="12"/>
  <c r="R75" i="12" s="1"/>
  <c r="K76" i="12" s="1"/>
  <c r="M76" i="12" s="1"/>
  <c r="R76" i="12" s="1"/>
  <c r="K77" i="12" s="1"/>
  <c r="M77" i="12" s="1"/>
  <c r="R77" i="12" s="1"/>
  <c r="K78" i="12" s="1"/>
  <c r="M78" i="12" s="1"/>
  <c r="R78" i="12" s="1"/>
  <c r="K79" i="12" s="1"/>
  <c r="M79" i="12" s="1"/>
  <c r="R79" i="12" s="1"/>
  <c r="K80" i="12" s="1"/>
  <c r="M80" i="12" s="1"/>
  <c r="R80" i="12" s="1"/>
  <c r="K81" i="12" s="1"/>
  <c r="M81" i="12" s="1"/>
  <c r="R81" i="12" s="1"/>
  <c r="K82" i="12" s="1"/>
  <c r="M82" i="12" s="1"/>
  <c r="R75" i="10"/>
  <c r="K76" i="10" s="1"/>
  <c r="M76" i="10" s="1"/>
  <c r="R76" i="10" s="1"/>
  <c r="K77" i="10" s="1"/>
  <c r="M77" i="10" s="1"/>
  <c r="R77" i="10" s="1"/>
  <c r="K78" i="10" s="1"/>
  <c r="M78" i="10" s="1"/>
  <c r="R78" i="10" s="1"/>
  <c r="K79" i="10" s="1"/>
  <c r="M79" i="10" s="1"/>
  <c r="R79" i="10" s="1"/>
  <c r="K80" i="10" s="1"/>
  <c r="M80" i="10" s="1"/>
  <c r="R80" i="10" s="1"/>
  <c r="K81" i="10" s="1"/>
  <c r="M81" i="10" s="1"/>
  <c r="R81" i="10" s="1"/>
  <c r="K82" i="10" s="1"/>
  <c r="M82" i="10" s="1"/>
  <c r="P82" i="10" s="1"/>
  <c r="R68" i="9"/>
  <c r="K69" i="9" s="1"/>
  <c r="M69" i="9" s="1"/>
  <c r="R69" i="9" s="1"/>
  <c r="K70" i="9" s="1"/>
  <c r="M70" i="9" s="1"/>
  <c r="R70" i="9" s="1"/>
  <c r="K71" i="9" s="1"/>
  <c r="M71" i="9" s="1"/>
  <c r="R71" i="9" s="1"/>
  <c r="K72" i="9" s="1"/>
  <c r="M72" i="9" s="1"/>
  <c r="R72" i="9" s="1"/>
  <c r="K73" i="9" s="1"/>
  <c r="M73" i="9" s="1"/>
  <c r="R73" i="9" s="1"/>
  <c r="K74" i="9" s="1"/>
  <c r="M74" i="9" s="1"/>
  <c r="R74" i="9" s="1"/>
  <c r="K75" i="9" s="1"/>
  <c r="M75" i="9" s="1"/>
  <c r="P75" i="9" s="1"/>
  <c r="P82" i="13" l="1"/>
  <c r="R82" i="13" s="1"/>
  <c r="K83" i="13" s="1"/>
  <c r="M83" i="13" s="1"/>
  <c r="R83" i="13" s="1"/>
  <c r="K84" i="13" s="1"/>
  <c r="M84" i="13" s="1"/>
  <c r="R84" i="13" s="1"/>
  <c r="K85" i="13" s="1"/>
  <c r="M85" i="13" s="1"/>
  <c r="R85" i="13" s="1"/>
  <c r="K86" i="13" s="1"/>
  <c r="M86" i="13" s="1"/>
  <c r="R86" i="13" s="1"/>
  <c r="K87" i="13" s="1"/>
  <c r="M87" i="13" s="1"/>
  <c r="R87" i="13" s="1"/>
  <c r="K88" i="13" s="1"/>
  <c r="M88" i="13" s="1"/>
  <c r="R88" i="13" s="1"/>
  <c r="K89" i="13" s="1"/>
  <c r="M89" i="13" s="1"/>
  <c r="R89" i="13" s="1"/>
  <c r="K90" i="13" s="1"/>
  <c r="M90" i="13" s="1"/>
  <c r="R90" i="13" s="1"/>
  <c r="K91" i="13" s="1"/>
  <c r="M91" i="13" s="1"/>
  <c r="R91" i="13" s="1"/>
  <c r="K92" i="13" s="1"/>
  <c r="M92" i="13" s="1"/>
  <c r="R92" i="13" s="1"/>
  <c r="K93" i="13" s="1"/>
  <c r="M93" i="13" s="1"/>
  <c r="R93" i="13" s="1"/>
  <c r="K94" i="13" s="1"/>
  <c r="M94" i="13" s="1"/>
  <c r="R94" i="13" s="1"/>
  <c r="K95" i="13" s="1"/>
  <c r="M95" i="13" s="1"/>
  <c r="R95" i="13" s="1"/>
  <c r="K96" i="13" s="1"/>
  <c r="M96" i="13" s="1"/>
  <c r="R96" i="13" s="1"/>
  <c r="K97" i="13" s="1"/>
  <c r="M97" i="13" s="1"/>
  <c r="R97" i="13" s="1"/>
  <c r="K98" i="13" s="1"/>
  <c r="M98" i="13" s="1"/>
  <c r="R98" i="13" s="1"/>
  <c r="K99" i="13" s="1"/>
  <c r="M99" i="13" s="1"/>
  <c r="R99" i="13" s="1"/>
  <c r="K100" i="13" s="1"/>
  <c r="M100" i="13" s="1"/>
  <c r="R100" i="13" s="1"/>
  <c r="K101" i="13" s="1"/>
  <c r="M101" i="13" s="1"/>
  <c r="R101" i="13" s="1"/>
  <c r="K102" i="13" s="1"/>
  <c r="M102" i="13" s="1"/>
  <c r="R102" i="13" s="1"/>
  <c r="K103" i="13" s="1"/>
  <c r="M103" i="13" s="1"/>
  <c r="P82" i="12"/>
  <c r="R82" i="12" s="1"/>
  <c r="K83" i="12" s="1"/>
  <c r="M83" i="12" s="1"/>
  <c r="R83" i="12" s="1"/>
  <c r="K84" i="12" s="1"/>
  <c r="M84" i="12" s="1"/>
  <c r="R84" i="12" s="1"/>
  <c r="K85" i="12" s="1"/>
  <c r="M85" i="12" s="1"/>
  <c r="R85" i="12" s="1"/>
  <c r="K86" i="12" s="1"/>
  <c r="M86" i="12" s="1"/>
  <c r="R86" i="12" s="1"/>
  <c r="K87" i="12" s="1"/>
  <c r="M87" i="12" s="1"/>
  <c r="R87" i="12" s="1"/>
  <c r="K88" i="12" s="1"/>
  <c r="M88" i="12" s="1"/>
  <c r="R88" i="12" s="1"/>
  <c r="K89" i="12" s="1"/>
  <c r="M89" i="12" s="1"/>
  <c r="R89" i="12" s="1"/>
  <c r="K90" i="12" s="1"/>
  <c r="M90" i="12" s="1"/>
  <c r="R90" i="12" s="1"/>
  <c r="K91" i="12" s="1"/>
  <c r="M91" i="12" s="1"/>
  <c r="R91" i="12" s="1"/>
  <c r="K92" i="12" s="1"/>
  <c r="M92" i="12" s="1"/>
  <c r="R92" i="12" s="1"/>
  <c r="K93" i="12" s="1"/>
  <c r="M93" i="12" s="1"/>
  <c r="R93" i="12" s="1"/>
  <c r="K94" i="12" s="1"/>
  <c r="M94" i="12" s="1"/>
  <c r="R94" i="12" s="1"/>
  <c r="K95" i="12" s="1"/>
  <c r="M95" i="12" s="1"/>
  <c r="R95" i="12" s="1"/>
  <c r="K96" i="12" s="1"/>
  <c r="M96" i="12" s="1"/>
  <c r="R96" i="12" s="1"/>
  <c r="K97" i="12" s="1"/>
  <c r="M97" i="12" s="1"/>
  <c r="R97" i="12" s="1"/>
  <c r="K98" i="12" s="1"/>
  <c r="M98" i="12" s="1"/>
  <c r="R98" i="12" s="1"/>
  <c r="K99" i="12" s="1"/>
  <c r="M99" i="12" s="1"/>
  <c r="R99" i="12" s="1"/>
  <c r="K100" i="12" s="1"/>
  <c r="M100" i="12" s="1"/>
  <c r="R100" i="12" s="1"/>
  <c r="K101" i="12" s="1"/>
  <c r="M101" i="12" s="1"/>
  <c r="R101" i="12" s="1"/>
  <c r="K102" i="12" s="1"/>
  <c r="M102" i="12" s="1"/>
  <c r="R102" i="12" s="1"/>
  <c r="K103" i="12" s="1"/>
  <c r="M103" i="12" s="1"/>
  <c r="R82" i="10"/>
  <c r="K83" i="10" s="1"/>
  <c r="M83" i="10" s="1"/>
  <c r="R83" i="10" s="1"/>
  <c r="K84" i="10" s="1"/>
  <c r="M84" i="10" s="1"/>
  <c r="R84" i="10" s="1"/>
  <c r="R75" i="9"/>
  <c r="K76" i="9" s="1"/>
  <c r="M76" i="9" s="1"/>
  <c r="R76" i="9" s="1"/>
  <c r="K77" i="9" s="1"/>
  <c r="M77" i="9" s="1"/>
  <c r="R77" i="9" s="1"/>
  <c r="K78" i="9" s="1"/>
  <c r="M78" i="9" s="1"/>
  <c r="R78" i="9" s="1"/>
  <c r="K79" i="9" s="1"/>
  <c r="M79" i="9" s="1"/>
  <c r="R79" i="9" s="1"/>
  <c r="K80" i="9" s="1"/>
  <c r="M80" i="9" s="1"/>
  <c r="R80" i="9" s="1"/>
  <c r="K81" i="9" s="1"/>
  <c r="M81" i="9" s="1"/>
  <c r="R81" i="9" s="1"/>
  <c r="K82" i="9" s="1"/>
  <c r="M82" i="9" s="1"/>
  <c r="P82" i="9" s="1"/>
  <c r="P103" i="13" l="1"/>
  <c r="R103" i="13" s="1"/>
  <c r="K104" i="13" s="1"/>
  <c r="M104" i="13" s="1"/>
  <c r="R104" i="13" s="1"/>
  <c r="K105" i="13" s="1"/>
  <c r="M105" i="13" s="1"/>
  <c r="R105" i="13" s="1"/>
  <c r="K106" i="13" s="1"/>
  <c r="M106" i="13" s="1"/>
  <c r="R106" i="13" s="1"/>
  <c r="K107" i="13" s="1"/>
  <c r="M107" i="13" s="1"/>
  <c r="R107" i="13" s="1"/>
  <c r="K108" i="13" s="1"/>
  <c r="M108" i="13" s="1"/>
  <c r="R108" i="13" s="1"/>
  <c r="K109" i="13" s="1"/>
  <c r="M109" i="13" s="1"/>
  <c r="R109" i="13" s="1"/>
  <c r="K110" i="13" s="1"/>
  <c r="M110" i="13" s="1"/>
  <c r="P103" i="12"/>
  <c r="R103" i="12" s="1"/>
  <c r="K104" i="12" s="1"/>
  <c r="M104" i="12" s="1"/>
  <c r="R104" i="12" s="1"/>
  <c r="K105" i="12" s="1"/>
  <c r="M105" i="12" s="1"/>
  <c r="R105" i="12" s="1"/>
  <c r="K106" i="12" s="1"/>
  <c r="M106" i="12" s="1"/>
  <c r="R106" i="12" s="1"/>
  <c r="K107" i="12" s="1"/>
  <c r="M107" i="12" s="1"/>
  <c r="R107" i="12" s="1"/>
  <c r="K108" i="12" s="1"/>
  <c r="M108" i="12" s="1"/>
  <c r="R108" i="12" s="1"/>
  <c r="K109" i="12" s="1"/>
  <c r="M109" i="12" s="1"/>
  <c r="R109" i="12" s="1"/>
  <c r="K110" i="12" s="1"/>
  <c r="M110" i="12" s="1"/>
  <c r="K85" i="10"/>
  <c r="M85" i="10" s="1"/>
  <c r="R85" i="10" s="1"/>
  <c r="K86" i="10" s="1"/>
  <c r="M86" i="10" s="1"/>
  <c r="R86" i="10" s="1"/>
  <c r="K87" i="10" s="1"/>
  <c r="R82" i="9"/>
  <c r="K83" i="9" s="1"/>
  <c r="M83" i="9" s="1"/>
  <c r="R83" i="9" s="1"/>
  <c r="K84" i="9" s="1"/>
  <c r="M84" i="9" s="1"/>
  <c r="R84" i="9" s="1"/>
  <c r="K85" i="9" s="1"/>
  <c r="M85" i="9" s="1"/>
  <c r="R85" i="9" s="1"/>
  <c r="K86" i="9" s="1"/>
  <c r="M86" i="9" s="1"/>
  <c r="R86" i="9" s="1"/>
  <c r="K87" i="9" s="1"/>
  <c r="M87" i="9" s="1"/>
  <c r="R87" i="9" s="1"/>
  <c r="K88" i="9" s="1"/>
  <c r="M88" i="9" s="1"/>
  <c r="R88" i="9" s="1"/>
  <c r="K89" i="9" s="1"/>
  <c r="M89" i="9" s="1"/>
  <c r="P110" i="13" l="1"/>
  <c r="R110" i="13" s="1"/>
  <c r="K111" i="13" s="1"/>
  <c r="M111" i="13" s="1"/>
  <c r="R111" i="13" s="1"/>
  <c r="K112" i="13" s="1"/>
  <c r="M112" i="13" s="1"/>
  <c r="R112" i="13" s="1"/>
  <c r="K113" i="13" s="1"/>
  <c r="M113" i="13" s="1"/>
  <c r="R113" i="13" s="1"/>
  <c r="K114" i="13" s="1"/>
  <c r="M114" i="13" s="1"/>
  <c r="R114" i="13" s="1"/>
  <c r="K115" i="13" s="1"/>
  <c r="M115" i="13" s="1"/>
  <c r="R115" i="13" s="1"/>
  <c r="K116" i="13" s="1"/>
  <c r="M116" i="13" s="1"/>
  <c r="R116" i="13" s="1"/>
  <c r="K117" i="13" s="1"/>
  <c r="M117" i="13" s="1"/>
  <c r="P110" i="12"/>
  <c r="R110" i="12" s="1"/>
  <c r="K111" i="12" s="1"/>
  <c r="M111" i="12" s="1"/>
  <c r="R111" i="12" s="1"/>
  <c r="K112" i="12" s="1"/>
  <c r="M112" i="12" s="1"/>
  <c r="R112" i="12" s="1"/>
  <c r="K113" i="12" s="1"/>
  <c r="M113" i="12" s="1"/>
  <c r="R113" i="12" s="1"/>
  <c r="K114" i="12" s="1"/>
  <c r="M114" i="12" s="1"/>
  <c r="R114" i="12" s="1"/>
  <c r="K115" i="12" s="1"/>
  <c r="M115" i="12" s="1"/>
  <c r="R115" i="12" s="1"/>
  <c r="K116" i="12" s="1"/>
  <c r="M116" i="12" s="1"/>
  <c r="R116" i="12" s="1"/>
  <c r="K117" i="12" s="1"/>
  <c r="M117" i="12" s="1"/>
  <c r="M87" i="10"/>
  <c r="R87" i="10" s="1"/>
  <c r="K88" i="10" s="1"/>
  <c r="P89" i="9"/>
  <c r="R89" i="9" s="1"/>
  <c r="K90" i="9" s="1"/>
  <c r="M90" i="9" s="1"/>
  <c r="R90" i="9" s="1"/>
  <c r="K91" i="9" s="1"/>
  <c r="M91" i="9" s="1"/>
  <c r="R91" i="9" s="1"/>
  <c r="K92" i="9" s="1"/>
  <c r="M92" i="9" s="1"/>
  <c r="R92" i="9" s="1"/>
  <c r="K93" i="9" s="1"/>
  <c r="M93" i="9" s="1"/>
  <c r="R93" i="9" s="1"/>
  <c r="K94" i="9" s="1"/>
  <c r="M94" i="9" s="1"/>
  <c r="R94" i="9" s="1"/>
  <c r="K95" i="9" s="1"/>
  <c r="M95" i="9" s="1"/>
  <c r="R95" i="9" s="1"/>
  <c r="K96" i="9" s="1"/>
  <c r="M96" i="9" s="1"/>
  <c r="P117" i="13" l="1"/>
  <c r="R117" i="13" s="1"/>
  <c r="K118" i="13" s="1"/>
  <c r="M118" i="13" s="1"/>
  <c r="R118" i="13" s="1"/>
  <c r="K119" i="13" s="1"/>
  <c r="M119" i="13" s="1"/>
  <c r="R119" i="13" s="1"/>
  <c r="K120" i="13" s="1"/>
  <c r="M120" i="13" s="1"/>
  <c r="R120" i="13" s="1"/>
  <c r="K121" i="13" s="1"/>
  <c r="M121" i="13" s="1"/>
  <c r="R121" i="13" s="1"/>
  <c r="K122" i="13" s="1"/>
  <c r="M122" i="13" s="1"/>
  <c r="R122" i="13" s="1"/>
  <c r="K123" i="13" s="1"/>
  <c r="M123" i="13" s="1"/>
  <c r="R123" i="13" s="1"/>
  <c r="K124" i="13" s="1"/>
  <c r="M124" i="13" s="1"/>
  <c r="P117" i="12"/>
  <c r="R117" i="12" s="1"/>
  <c r="K118" i="12" s="1"/>
  <c r="M118" i="12" s="1"/>
  <c r="R118" i="12" s="1"/>
  <c r="K119" i="12" s="1"/>
  <c r="M119" i="12" s="1"/>
  <c r="R119" i="12" s="1"/>
  <c r="K120" i="12" s="1"/>
  <c r="M120" i="12" s="1"/>
  <c r="R120" i="12" s="1"/>
  <c r="K121" i="12" s="1"/>
  <c r="M121" i="12" s="1"/>
  <c r="R121" i="12" s="1"/>
  <c r="K122" i="12" s="1"/>
  <c r="M122" i="12" s="1"/>
  <c r="R122" i="12" s="1"/>
  <c r="K123" i="12" s="1"/>
  <c r="M123" i="12" s="1"/>
  <c r="R123" i="12" s="1"/>
  <c r="K124" i="12" s="1"/>
  <c r="M124" i="12" s="1"/>
  <c r="M88" i="10"/>
  <c r="R88" i="10" s="1"/>
  <c r="K89" i="10" s="1"/>
  <c r="P96" i="9"/>
  <c r="R96" i="9"/>
  <c r="K97" i="9" s="1"/>
  <c r="M97" i="9" s="1"/>
  <c r="R97" i="9" s="1"/>
  <c r="K98" i="9" s="1"/>
  <c r="M98" i="9" s="1"/>
  <c r="R98" i="9" s="1"/>
  <c r="K99" i="9" s="1"/>
  <c r="M99" i="9" s="1"/>
  <c r="R99" i="9" s="1"/>
  <c r="K100" i="9" s="1"/>
  <c r="M100" i="9" s="1"/>
  <c r="R100" i="9" s="1"/>
  <c r="K101" i="9" s="1"/>
  <c r="M101" i="9" s="1"/>
  <c r="R101" i="9" s="1"/>
  <c r="K102" i="9" s="1"/>
  <c r="M102" i="9" s="1"/>
  <c r="R102" i="9" s="1"/>
  <c r="K103" i="9" s="1"/>
  <c r="M103" i="9" s="1"/>
  <c r="P103" i="9" s="1"/>
  <c r="R103" i="9" s="1"/>
  <c r="K104" i="9" s="1"/>
  <c r="M104" i="9" s="1"/>
  <c r="R104" i="9" s="1"/>
  <c r="K105" i="9" s="1"/>
  <c r="M105" i="9" s="1"/>
  <c r="R105" i="9" s="1"/>
  <c r="K106" i="9" s="1"/>
  <c r="M106" i="9" s="1"/>
  <c r="R106" i="9" s="1"/>
  <c r="K107" i="9" s="1"/>
  <c r="M107" i="9" s="1"/>
  <c r="R107" i="9" s="1"/>
  <c r="K108" i="9" s="1"/>
  <c r="M108" i="9" s="1"/>
  <c r="R108" i="9" s="1"/>
  <c r="K109" i="9" s="1"/>
  <c r="M109" i="9" s="1"/>
  <c r="R109" i="9" s="1"/>
  <c r="K110" i="9" s="1"/>
  <c r="M110" i="9" s="1"/>
  <c r="P110" i="9" s="1"/>
  <c r="P124" i="13" l="1"/>
  <c r="R124" i="13" s="1"/>
  <c r="K125" i="13" s="1"/>
  <c r="M125" i="13" s="1"/>
  <c r="R125" i="13" s="1"/>
  <c r="K126" i="13" s="1"/>
  <c r="M126" i="13" s="1"/>
  <c r="R126" i="13" s="1"/>
  <c r="K127" i="13" s="1"/>
  <c r="M127" i="13" s="1"/>
  <c r="R127" i="13" s="1"/>
  <c r="K128" i="13" s="1"/>
  <c r="M128" i="13" s="1"/>
  <c r="R128" i="13" s="1"/>
  <c r="K129" i="13" s="1"/>
  <c r="M129" i="13" s="1"/>
  <c r="R129" i="13" s="1"/>
  <c r="K130" i="13" s="1"/>
  <c r="M130" i="13" s="1"/>
  <c r="R130" i="13" s="1"/>
  <c r="K131" i="13" s="1"/>
  <c r="M131" i="13" s="1"/>
  <c r="P124" i="12"/>
  <c r="R124" i="12" s="1"/>
  <c r="K125" i="12" s="1"/>
  <c r="M125" i="12" s="1"/>
  <c r="R125" i="12" s="1"/>
  <c r="K126" i="12" s="1"/>
  <c r="M126" i="12" s="1"/>
  <c r="R126" i="12" s="1"/>
  <c r="K127" i="12" s="1"/>
  <c r="M127" i="12" s="1"/>
  <c r="R127" i="12" s="1"/>
  <c r="K128" i="12" s="1"/>
  <c r="M128" i="12" s="1"/>
  <c r="R128" i="12" s="1"/>
  <c r="K129" i="12" s="1"/>
  <c r="M129" i="12" s="1"/>
  <c r="R129" i="12" s="1"/>
  <c r="K130" i="12" s="1"/>
  <c r="M130" i="12" s="1"/>
  <c r="R130" i="12" s="1"/>
  <c r="K131" i="12" s="1"/>
  <c r="M131" i="12" s="1"/>
  <c r="M89" i="10"/>
  <c r="R110" i="9"/>
  <c r="K111" i="9" s="1"/>
  <c r="M111" i="9" s="1"/>
  <c r="R111" i="9" s="1"/>
  <c r="K112" i="9" s="1"/>
  <c r="M112" i="9" s="1"/>
  <c r="R112" i="9" s="1"/>
  <c r="K113" i="9" s="1"/>
  <c r="M113" i="9" s="1"/>
  <c r="R113" i="9" s="1"/>
  <c r="K114" i="9" s="1"/>
  <c r="M114" i="9" s="1"/>
  <c r="R114" i="9" s="1"/>
  <c r="K115" i="9" s="1"/>
  <c r="M115" i="9" s="1"/>
  <c r="R115" i="9" s="1"/>
  <c r="K116" i="9" s="1"/>
  <c r="M116" i="9" s="1"/>
  <c r="R116" i="9" s="1"/>
  <c r="K117" i="9" s="1"/>
  <c r="M117" i="9" s="1"/>
  <c r="P117" i="9" s="1"/>
  <c r="P131" i="13" l="1"/>
  <c r="R131" i="13" s="1"/>
  <c r="K132" i="13" s="1"/>
  <c r="M132" i="13" s="1"/>
  <c r="R132" i="13" s="1"/>
  <c r="K133" i="13" s="1"/>
  <c r="M133" i="13" s="1"/>
  <c r="R133" i="13" s="1"/>
  <c r="K134" i="13" s="1"/>
  <c r="M134" i="13" s="1"/>
  <c r="R134" i="13" s="1"/>
  <c r="K135" i="13" s="1"/>
  <c r="M135" i="13" s="1"/>
  <c r="R135" i="13" s="1"/>
  <c r="K136" i="13" s="1"/>
  <c r="M136" i="13" s="1"/>
  <c r="R136" i="13" s="1"/>
  <c r="K137" i="13" s="1"/>
  <c r="M137" i="13" s="1"/>
  <c r="R137" i="13" s="1"/>
  <c r="K138" i="13" s="1"/>
  <c r="M138" i="13" s="1"/>
  <c r="P131" i="12"/>
  <c r="R131" i="12" s="1"/>
  <c r="K132" i="12" s="1"/>
  <c r="M132" i="12" s="1"/>
  <c r="R132" i="12" s="1"/>
  <c r="K133" i="12" s="1"/>
  <c r="M133" i="12" s="1"/>
  <c r="R133" i="12" s="1"/>
  <c r="K134" i="12" s="1"/>
  <c r="M134" i="12" s="1"/>
  <c r="R134" i="12" s="1"/>
  <c r="K135" i="12" s="1"/>
  <c r="M135" i="12" s="1"/>
  <c r="R135" i="12" s="1"/>
  <c r="K136" i="12" s="1"/>
  <c r="M136" i="12" s="1"/>
  <c r="R136" i="12" s="1"/>
  <c r="K137" i="12" s="1"/>
  <c r="M137" i="12" s="1"/>
  <c r="R137" i="12" s="1"/>
  <c r="K138" i="12" s="1"/>
  <c r="M138" i="12" s="1"/>
  <c r="R89" i="10"/>
  <c r="K90" i="10" s="1"/>
  <c r="R117" i="9"/>
  <c r="K118" i="9" s="1"/>
  <c r="M118" i="9" s="1"/>
  <c r="R118" i="9" s="1"/>
  <c r="K119" i="9" s="1"/>
  <c r="M119" i="9" s="1"/>
  <c r="R119" i="9" s="1"/>
  <c r="K120" i="9" s="1"/>
  <c r="M120" i="9" s="1"/>
  <c r="R120" i="9" s="1"/>
  <c r="K121" i="9" s="1"/>
  <c r="M121" i="9" s="1"/>
  <c r="R121" i="9" s="1"/>
  <c r="K122" i="9" s="1"/>
  <c r="M122" i="9" s="1"/>
  <c r="R122" i="9" s="1"/>
  <c r="K123" i="9" s="1"/>
  <c r="M123" i="9" s="1"/>
  <c r="R123" i="9" s="1"/>
  <c r="K124" i="9" s="1"/>
  <c r="M124" i="9" s="1"/>
  <c r="P124" i="9" s="1"/>
  <c r="P138" i="13" l="1"/>
  <c r="R138" i="13" s="1"/>
  <c r="K139" i="13" s="1"/>
  <c r="M139" i="13" s="1"/>
  <c r="R139" i="13" s="1"/>
  <c r="K140" i="13" s="1"/>
  <c r="M140" i="13" s="1"/>
  <c r="R140" i="13" s="1"/>
  <c r="K141" i="13" s="1"/>
  <c r="M141" i="13" s="1"/>
  <c r="R141" i="13" s="1"/>
  <c r="K142" i="13" s="1"/>
  <c r="M142" i="13" s="1"/>
  <c r="R142" i="13" s="1"/>
  <c r="K143" i="13" s="1"/>
  <c r="M143" i="13" s="1"/>
  <c r="R143" i="13" s="1"/>
  <c r="K144" i="13" s="1"/>
  <c r="M144" i="13" s="1"/>
  <c r="R144" i="13" s="1"/>
  <c r="K145" i="13" s="1"/>
  <c r="M145" i="13" s="1"/>
  <c r="P138" i="12"/>
  <c r="R138" i="12" s="1"/>
  <c r="K139" i="12" s="1"/>
  <c r="M139" i="12" s="1"/>
  <c r="R139" i="12" s="1"/>
  <c r="K140" i="12" s="1"/>
  <c r="M140" i="12" s="1"/>
  <c r="R140" i="12" s="1"/>
  <c r="K141" i="12" s="1"/>
  <c r="M141" i="12" s="1"/>
  <c r="R141" i="12" s="1"/>
  <c r="K142" i="12" s="1"/>
  <c r="M142" i="12" s="1"/>
  <c r="R142" i="12" s="1"/>
  <c r="K143" i="12" s="1"/>
  <c r="M143" i="12" s="1"/>
  <c r="R143" i="12" s="1"/>
  <c r="K144" i="12" s="1"/>
  <c r="M144" i="12" s="1"/>
  <c r="R144" i="12" s="1"/>
  <c r="K145" i="12" s="1"/>
  <c r="M145" i="12" s="1"/>
  <c r="M90" i="10"/>
  <c r="R90" i="10" s="1"/>
  <c r="K91" i="10" s="1"/>
  <c r="R124" i="9"/>
  <c r="K125" i="9" s="1"/>
  <c r="M125" i="9" s="1"/>
  <c r="R125" i="9" s="1"/>
  <c r="K126" i="9" s="1"/>
  <c r="M126" i="9" s="1"/>
  <c r="R126" i="9" s="1"/>
  <c r="K127" i="9" s="1"/>
  <c r="M127" i="9" s="1"/>
  <c r="R127" i="9" s="1"/>
  <c r="K128" i="9" s="1"/>
  <c r="M128" i="9" s="1"/>
  <c r="R128" i="9" s="1"/>
  <c r="K129" i="9" s="1"/>
  <c r="M129" i="9" s="1"/>
  <c r="R129" i="9" s="1"/>
  <c r="K130" i="9" s="1"/>
  <c r="M130" i="9" s="1"/>
  <c r="R130" i="9" s="1"/>
  <c r="K131" i="9" s="1"/>
  <c r="M131" i="9" s="1"/>
  <c r="P131" i="9" s="1"/>
  <c r="P145" i="13" l="1"/>
  <c r="R145" i="13" s="1"/>
  <c r="K146" i="13" s="1"/>
  <c r="M146" i="13" s="1"/>
  <c r="R146" i="13" s="1"/>
  <c r="K147" i="13" s="1"/>
  <c r="M147" i="13" s="1"/>
  <c r="R147" i="13" s="1"/>
  <c r="K148" i="13" s="1"/>
  <c r="M148" i="13" s="1"/>
  <c r="R148" i="13" s="1"/>
  <c r="K149" i="13" s="1"/>
  <c r="M149" i="13" s="1"/>
  <c r="R149" i="13" s="1"/>
  <c r="K150" i="13" s="1"/>
  <c r="M150" i="13" s="1"/>
  <c r="R150" i="13" s="1"/>
  <c r="K151" i="13" s="1"/>
  <c r="M151" i="13" s="1"/>
  <c r="R151" i="13" s="1"/>
  <c r="K152" i="13" s="1"/>
  <c r="M152" i="13" s="1"/>
  <c r="P145" i="12"/>
  <c r="R145" i="12" s="1"/>
  <c r="K146" i="12" s="1"/>
  <c r="M146" i="12" s="1"/>
  <c r="R146" i="12" s="1"/>
  <c r="K147" i="12" s="1"/>
  <c r="M147" i="12" s="1"/>
  <c r="R147" i="12" s="1"/>
  <c r="K148" i="12" s="1"/>
  <c r="M148" i="12" s="1"/>
  <c r="R148" i="12" s="1"/>
  <c r="K149" i="12" s="1"/>
  <c r="M149" i="12" s="1"/>
  <c r="R149" i="12" s="1"/>
  <c r="K150" i="12" s="1"/>
  <c r="M150" i="12" s="1"/>
  <c r="R150" i="12" s="1"/>
  <c r="K151" i="12" s="1"/>
  <c r="M151" i="12" s="1"/>
  <c r="R151" i="12" s="1"/>
  <c r="K152" i="12" s="1"/>
  <c r="M152" i="12" s="1"/>
  <c r="M91" i="10"/>
  <c r="R91" i="10" s="1"/>
  <c r="K92" i="10" s="1"/>
  <c r="R131" i="9"/>
  <c r="K132" i="9" s="1"/>
  <c r="M132" i="9" s="1"/>
  <c r="R132" i="9" s="1"/>
  <c r="K133" i="9" s="1"/>
  <c r="M133" i="9" s="1"/>
  <c r="R133" i="9" s="1"/>
  <c r="K134" i="9" s="1"/>
  <c r="M134" i="9" s="1"/>
  <c r="R134" i="9" s="1"/>
  <c r="K135" i="9" s="1"/>
  <c r="M135" i="9" s="1"/>
  <c r="R135" i="9" s="1"/>
  <c r="K136" i="9" s="1"/>
  <c r="M136" i="9" s="1"/>
  <c r="R136" i="9" s="1"/>
  <c r="K137" i="9" s="1"/>
  <c r="M137" i="9" s="1"/>
  <c r="R137" i="9" s="1"/>
  <c r="K138" i="9" s="1"/>
  <c r="M138" i="9" s="1"/>
  <c r="P138" i="9" s="1"/>
  <c r="P152" i="13" l="1"/>
  <c r="R152" i="13" s="1"/>
  <c r="K153" i="13" s="1"/>
  <c r="M153" i="13" s="1"/>
  <c r="R153" i="13" s="1"/>
  <c r="K154" i="13" s="1"/>
  <c r="M154" i="13" s="1"/>
  <c r="R154" i="13" s="1"/>
  <c r="P152" i="12"/>
  <c r="R152" i="12"/>
  <c r="K153" i="12" s="1"/>
  <c r="M153" i="12" s="1"/>
  <c r="R153" i="12" s="1"/>
  <c r="K154" i="12" s="1"/>
  <c r="M154" i="12" s="1"/>
  <c r="R154" i="12" s="1"/>
  <c r="M92" i="10"/>
  <c r="R92" i="10" s="1"/>
  <c r="K93" i="10" s="1"/>
  <c r="R138" i="9"/>
  <c r="K139" i="9" s="1"/>
  <c r="M139" i="9" s="1"/>
  <c r="R139" i="9" s="1"/>
  <c r="K140" i="9" s="1"/>
  <c r="M140" i="9" s="1"/>
  <c r="R140" i="9" s="1"/>
  <c r="K141" i="9" s="1"/>
  <c r="M141" i="9" s="1"/>
  <c r="R141" i="9" s="1"/>
  <c r="K142" i="9" s="1"/>
  <c r="M142" i="9" s="1"/>
  <c r="R142" i="9" s="1"/>
  <c r="K143" i="9" s="1"/>
  <c r="M143" i="9" s="1"/>
  <c r="R143" i="9" s="1"/>
  <c r="K144" i="9" s="1"/>
  <c r="M144" i="9" s="1"/>
  <c r="R144" i="9" s="1"/>
  <c r="K145" i="9" s="1"/>
  <c r="M145" i="9" s="1"/>
  <c r="P145" i="9" s="1"/>
  <c r="M93" i="10" l="1"/>
  <c r="R93" i="10" s="1"/>
  <c r="K94" i="10" s="1"/>
  <c r="R145" i="9"/>
  <c r="K146" i="9" s="1"/>
  <c r="M146" i="9" s="1"/>
  <c r="R146" i="9" s="1"/>
  <c r="K147" i="9" s="1"/>
  <c r="M147" i="9" s="1"/>
  <c r="R147" i="9" s="1"/>
  <c r="K148" i="9" s="1"/>
  <c r="M148" i="9" s="1"/>
  <c r="R148" i="9" s="1"/>
  <c r="K149" i="9" s="1"/>
  <c r="M149" i="9" s="1"/>
  <c r="R149" i="9" s="1"/>
  <c r="K150" i="9" s="1"/>
  <c r="M150" i="9" s="1"/>
  <c r="R150" i="9" s="1"/>
  <c r="K151" i="9" s="1"/>
  <c r="M151" i="9" s="1"/>
  <c r="R151" i="9" s="1"/>
  <c r="K152" i="9" s="1"/>
  <c r="M152" i="9" s="1"/>
  <c r="P152" i="9" s="1"/>
  <c r="M94" i="10" l="1"/>
  <c r="R94" i="10" s="1"/>
  <c r="K95" i="10" s="1"/>
  <c r="K153" i="9"/>
  <c r="M153" i="9" s="1"/>
  <c r="R153" i="9" s="1"/>
  <c r="K154" i="9" s="1"/>
  <c r="M154" i="9" s="1"/>
  <c r="R154" i="9" s="1"/>
  <c r="M95" i="10" l="1"/>
  <c r="R95" i="10" s="1"/>
  <c r="K96" i="10" s="1"/>
  <c r="M96" i="10" l="1"/>
  <c r="R96" i="10" l="1"/>
  <c r="K97" i="10" l="1"/>
  <c r="M97" i="10" s="1"/>
  <c r="R97" i="10" s="1"/>
  <c r="K98" i="10" l="1"/>
  <c r="M98" i="10" s="1"/>
  <c r="R98" i="10" s="1"/>
  <c r="K99" i="10" s="1"/>
  <c r="M99" i="10" s="1"/>
  <c r="R99" i="10" s="1"/>
  <c r="K100" i="10" s="1"/>
  <c r="M100" i="10" s="1"/>
  <c r="R100" i="10" s="1"/>
  <c r="K101" i="10" s="1"/>
  <c r="M101" i="10" s="1"/>
  <c r="R101" i="10" s="1"/>
  <c r="K102" i="10" s="1"/>
  <c r="M102" i="10" s="1"/>
  <c r="R102" i="10" s="1"/>
  <c r="K103" i="10" s="1"/>
  <c r="M103" i="10" s="1"/>
  <c r="P103" i="10" s="1"/>
  <c r="R103" i="10" s="1"/>
  <c r="K104" i="10" s="1"/>
  <c r="M104" i="10" s="1"/>
  <c r="R104" i="10" s="1"/>
  <c r="K105" i="10" s="1"/>
  <c r="M105" i="10" s="1"/>
  <c r="R105" i="10" s="1"/>
  <c r="K106" i="10" s="1"/>
  <c r="M106" i="10" s="1"/>
  <c r="R106" i="10" s="1"/>
  <c r="K107" i="10" s="1"/>
  <c r="M107" i="10" s="1"/>
  <c r="R107" i="10" s="1"/>
  <c r="K108" i="10" s="1"/>
  <c r="M108" i="10" s="1"/>
  <c r="R108" i="10" s="1"/>
  <c r="K109" i="10" s="1"/>
  <c r="M109" i="10" s="1"/>
  <c r="R109" i="10" s="1"/>
  <c r="K110" i="10" s="1"/>
  <c r="M110" i="10" s="1"/>
  <c r="P110" i="10" s="1"/>
  <c r="R110" i="10" s="1"/>
  <c r="K111" i="10" s="1"/>
  <c r="M111" i="10" s="1"/>
  <c r="R111" i="10" s="1"/>
  <c r="K112" i="10" s="1"/>
  <c r="M112" i="10" s="1"/>
  <c r="R112" i="10" s="1"/>
  <c r="K113" i="10" s="1"/>
  <c r="M113" i="10" s="1"/>
  <c r="R113" i="10" s="1"/>
  <c r="K114" i="10" s="1"/>
  <c r="M114" i="10" s="1"/>
  <c r="R114" i="10" s="1"/>
  <c r="K115" i="10" s="1"/>
  <c r="M115" i="10" s="1"/>
  <c r="R115" i="10" s="1"/>
  <c r="K116" i="10" s="1"/>
  <c r="M116" i="10" s="1"/>
  <c r="R116" i="10" s="1"/>
  <c r="K117" i="10" s="1"/>
  <c r="M117" i="10" s="1"/>
  <c r="P117" i="10" l="1"/>
  <c r="R117" i="10" s="1"/>
  <c r="K118" i="10" s="1"/>
  <c r="M118" i="10" s="1"/>
  <c r="R118" i="10" s="1"/>
  <c r="K119" i="10" s="1"/>
  <c r="M119" i="10" s="1"/>
  <c r="R119" i="10" s="1"/>
  <c r="K120" i="10" s="1"/>
  <c r="M120" i="10" s="1"/>
  <c r="R120" i="10" s="1"/>
  <c r="K121" i="10" s="1"/>
  <c r="M121" i="10" s="1"/>
  <c r="R121" i="10" s="1"/>
  <c r="K122" i="10" s="1"/>
  <c r="M122" i="10" s="1"/>
  <c r="R122" i="10" s="1"/>
  <c r="K123" i="10" s="1"/>
  <c r="M123" i="10" s="1"/>
  <c r="R123" i="10" s="1"/>
  <c r="K124" i="10" s="1"/>
  <c r="M124" i="10" s="1"/>
  <c r="P124" i="10" l="1"/>
  <c r="R124" i="10" s="1"/>
  <c r="K125" i="10" s="1"/>
  <c r="M125" i="10" s="1"/>
  <c r="R125" i="10" s="1"/>
  <c r="K126" i="10" s="1"/>
  <c r="M126" i="10" s="1"/>
  <c r="R126" i="10" s="1"/>
  <c r="K127" i="10" s="1"/>
  <c r="M127" i="10" s="1"/>
  <c r="R127" i="10" s="1"/>
  <c r="K128" i="10" s="1"/>
  <c r="M128" i="10" s="1"/>
  <c r="R128" i="10" s="1"/>
  <c r="K129" i="10" s="1"/>
  <c r="M129" i="10" s="1"/>
  <c r="R129" i="10" s="1"/>
  <c r="K130" i="10" s="1"/>
  <c r="M130" i="10" s="1"/>
  <c r="R130" i="10" s="1"/>
  <c r="K131" i="10" s="1"/>
  <c r="M131" i="10" s="1"/>
  <c r="P131" i="10" l="1"/>
  <c r="R131" i="10" s="1"/>
  <c r="K132" i="10" s="1"/>
  <c r="M132" i="10" s="1"/>
  <c r="R132" i="10" s="1"/>
  <c r="K133" i="10" s="1"/>
  <c r="M133" i="10" s="1"/>
  <c r="R133" i="10" s="1"/>
  <c r="K134" i="10" s="1"/>
  <c r="M134" i="10" s="1"/>
  <c r="R134" i="10" s="1"/>
  <c r="K135" i="10" s="1"/>
  <c r="M135" i="10" s="1"/>
  <c r="R135" i="10" s="1"/>
  <c r="K136" i="10" s="1"/>
  <c r="M136" i="10" s="1"/>
  <c r="R136" i="10" s="1"/>
  <c r="K137" i="10" s="1"/>
  <c r="M137" i="10" s="1"/>
  <c r="R137" i="10" s="1"/>
  <c r="K138" i="10" s="1"/>
  <c r="M138" i="10" s="1"/>
  <c r="P138" i="10" l="1"/>
  <c r="R138" i="10" s="1"/>
  <c r="K139" i="10" s="1"/>
  <c r="M139" i="10" s="1"/>
  <c r="R139" i="10" s="1"/>
  <c r="K140" i="10" s="1"/>
  <c r="M140" i="10" s="1"/>
  <c r="R140" i="10" s="1"/>
  <c r="K141" i="10" s="1"/>
  <c r="M141" i="10" s="1"/>
  <c r="R141" i="10" s="1"/>
  <c r="K142" i="10" s="1"/>
  <c r="M142" i="10" s="1"/>
  <c r="R142" i="10" s="1"/>
  <c r="K143" i="10" s="1"/>
  <c r="M143" i="10" s="1"/>
  <c r="R143" i="10" s="1"/>
  <c r="K144" i="10" s="1"/>
  <c r="M144" i="10" s="1"/>
  <c r="R144" i="10" s="1"/>
  <c r="K145" i="10" s="1"/>
  <c r="M145" i="10" s="1"/>
  <c r="P145" i="10" l="1"/>
  <c r="R145" i="10" s="1"/>
  <c r="K146" i="10" s="1"/>
  <c r="M146" i="10" s="1"/>
  <c r="R146" i="10" s="1"/>
  <c r="K147" i="10" s="1"/>
  <c r="M147" i="10" s="1"/>
  <c r="R147" i="10" s="1"/>
  <c r="K148" i="10" s="1"/>
  <c r="M148" i="10" s="1"/>
  <c r="R148" i="10" s="1"/>
  <c r="K149" i="10" s="1"/>
  <c r="M149" i="10" s="1"/>
  <c r="R149" i="10" s="1"/>
  <c r="K150" i="10" s="1"/>
  <c r="M150" i="10" s="1"/>
  <c r="R150" i="10" s="1"/>
  <c r="K151" i="10" s="1"/>
  <c r="M151" i="10" s="1"/>
  <c r="R151" i="10" s="1"/>
  <c r="K152" i="10" s="1"/>
  <c r="M152" i="10" s="1"/>
  <c r="P152" i="10" l="1"/>
  <c r="R152" i="10"/>
  <c r="K153" i="10" s="1"/>
  <c r="M153" i="10" s="1"/>
  <c r="R153" i="10" s="1"/>
  <c r="K154" i="10" s="1"/>
  <c r="M154" i="10" s="1"/>
  <c r="R154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257B2-A166-44B1-A85B-8699844C5F69}" keepAlive="1" name="Zapytanie — kursanci" description="Połączenie z zapytaniem „kursanci” w skoroszycie." type="5" refreshedVersion="0" background="1" saveData="1">
    <dbPr connection="Provider=Microsoft.Mashup.OleDb.1;Data Source=$Workbook$;Location=kursanci;Extended Properties=&quot;&quot;" command="SELECT * FROM [kursanc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<sst xmlns="http://schemas.openxmlformats.org/spreadsheetml/2006/main" count="2536" uniqueCount="79">
  <si>
    <t>Imię kursanta</t>
  </si>
  <si>
    <t>Przedmiot</t>
  </si>
  <si>
    <t>Data</t>
  </si>
  <si>
    <t>Godzina rozpoczęcia</t>
  </si>
  <si>
    <t>Godzina zakończenia</t>
  </si>
  <si>
    <t>Stawka za godzinę</t>
  </si>
  <si>
    <t>Bartek</t>
  </si>
  <si>
    <t>Informatyka</t>
  </si>
  <si>
    <t>Wiktor</t>
  </si>
  <si>
    <t>Matematyka</t>
  </si>
  <si>
    <t>Zuzanna</t>
  </si>
  <si>
    <t>Jan</t>
  </si>
  <si>
    <t>Fizyka</t>
  </si>
  <si>
    <t>Agnieszka</t>
  </si>
  <si>
    <t>Katarzyna</t>
  </si>
  <si>
    <t>Zbigniew</t>
  </si>
  <si>
    <t>Julita</t>
  </si>
  <si>
    <t>Ewa</t>
  </si>
  <si>
    <t>Maciej</t>
  </si>
  <si>
    <t>Zdzisław</t>
  </si>
  <si>
    <t>Piotrek</t>
  </si>
  <si>
    <t>Andrzej</t>
  </si>
  <si>
    <t>Marcin</t>
  </si>
  <si>
    <t>Patrycja</t>
  </si>
  <si>
    <t>Anna</t>
  </si>
  <si>
    <t>Ola</t>
  </si>
  <si>
    <t>Czas trwania [s]</t>
  </si>
  <si>
    <t xml:space="preserve">Czas trwania </t>
  </si>
  <si>
    <t>Czas trwania [min]</t>
  </si>
  <si>
    <t>Kwota</t>
  </si>
  <si>
    <t>6_1)</t>
  </si>
  <si>
    <t>Etykiety wierszy</t>
  </si>
  <si>
    <t>Suma z Kwota</t>
  </si>
  <si>
    <t>Suma końcowa</t>
  </si>
  <si>
    <t>(puste)</t>
  </si>
  <si>
    <t>6_2)</t>
  </si>
  <si>
    <t>Suma za korepetycje</t>
  </si>
  <si>
    <t>Kursant</t>
  </si>
  <si>
    <t>Liczba korepetycji</t>
  </si>
  <si>
    <t>6_3)</t>
  </si>
  <si>
    <t>Liczba zajęć</t>
  </si>
  <si>
    <t>III</t>
  </si>
  <si>
    <t>PPP</t>
  </si>
  <si>
    <t>Nick</t>
  </si>
  <si>
    <t>6_4)</t>
  </si>
  <si>
    <t>BARINF20</t>
  </si>
  <si>
    <t>WIKMAT29</t>
  </si>
  <si>
    <t>ZUZMAT7</t>
  </si>
  <si>
    <t>JANFIZ24</t>
  </si>
  <si>
    <t>AGNMAT6</t>
  </si>
  <si>
    <t>KATINF24</t>
  </si>
  <si>
    <t>ZBIFIZ8</t>
  </si>
  <si>
    <t>ZUZINF12</t>
  </si>
  <si>
    <t>JULINF11</t>
  </si>
  <si>
    <t>EWAMAT14</t>
  </si>
  <si>
    <t>MACFIZ22</t>
  </si>
  <si>
    <t>ZDZMAT10</t>
  </si>
  <si>
    <t>ZBIINF8</t>
  </si>
  <si>
    <t>AGNINF10</t>
  </si>
  <si>
    <t>ZDZFIZ8</t>
  </si>
  <si>
    <t>JULFIZ7</t>
  </si>
  <si>
    <t>PIOFIZ1</t>
  </si>
  <si>
    <t>ANDINF1</t>
  </si>
  <si>
    <t>MARMAT1</t>
  </si>
  <si>
    <t>PATINF1</t>
  </si>
  <si>
    <t>ANNINF10</t>
  </si>
  <si>
    <t>OLAINF1</t>
  </si>
  <si>
    <t>kwota początkowa</t>
  </si>
  <si>
    <t>Dzień tygodnia</t>
  </si>
  <si>
    <t>Wydatki MS</t>
  </si>
  <si>
    <t>Wydatki bilet (sob i ndz)</t>
  </si>
  <si>
    <t>Wydatki zakupy (wtorek)</t>
  </si>
  <si>
    <t>Zysk korki</t>
  </si>
  <si>
    <t>Dzień miesiąca</t>
  </si>
  <si>
    <t>Wydatki akademik</t>
  </si>
  <si>
    <t>Portfel [po korkach]</t>
  </si>
  <si>
    <t>Portfel [rano]</t>
  </si>
  <si>
    <t>Portfel [koniec dnia]</t>
  </si>
  <si>
    <t>6_5)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</si>
</sst>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zł&quot;;[Red]\-#,##0\ &quot;zł&quot;"/>
    <numFmt numFmtId="164" formatCode="[$-F400]h:mm:ss\ AM/PM"/>
    <numFmt numFmtId="165" formatCode="#,##0.00\ &quot;zł&quot;"/>
    <numFmt numFmtId="166" formatCode="0.00000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16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164" fontId="0" fillId="3" borderId="2" xfId="0" applyNumberFormat="1" applyFill="1" applyBorder="1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6" fontId="0" fillId="0" borderId="0" xfId="0" applyNumberFormat="1"/>
    <xf numFmtId="0" fontId="0" fillId="4" borderId="0" xfId="0" applyFill="1"/>
    <xf numFmtId="14" fontId="0" fillId="4" borderId="0" xfId="0" applyNumberFormat="1" applyFill="1"/>
    <xf numFmtId="165" fontId="1" fillId="2" borderId="0" xfId="0" applyNumberFormat="1" applyFont="1" applyFill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4" borderId="7" xfId="0" applyFont="1" applyFill="1" applyBorder="1"/>
    <xf numFmtId="0" fontId="0" fillId="4" borderId="7" xfId="0" applyFill="1" applyBorder="1"/>
    <xf numFmtId="165" fontId="2" fillId="4" borderId="7" xfId="0" applyNumberFormat="1" applyFont="1" applyFill="1" applyBorder="1"/>
    <xf numFmtId="165" fontId="0" fillId="4" borderId="7" xfId="0" applyNumberFormat="1" applyFill="1" applyBorder="1"/>
    <xf numFmtId="0" fontId="2" fillId="4" borderId="0" xfId="0" applyFont="1" applyFill="1"/>
    <xf numFmtId="166" fontId="0" fillId="0" borderId="0" xfId="0" applyNumberFormat="1"/>
    <xf numFmtId="1" fontId="0" fillId="0" borderId="0" xfId="0" applyNumberFormat="1"/>
    <xf numFmtId="1" fontId="0" fillId="4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Portfel </a:t>
            </a:r>
            <a:r>
              <a:rPr lang="pl-PL"/>
              <a:t>Michała</a:t>
            </a:r>
            <a:r>
              <a:rPr lang="pl-PL" baseline="0"/>
              <a:t> na koniec dnia na przekroju całego okresu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'ZADANIE 6_6'!$R$3</c:f>
              <c:strCache>
                <c:ptCount val="1"/>
                <c:pt idx="0">
                  <c:v>Portfel [koniec dnia]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'ZADANIE 6_6'!$H$4:$H$154</c:f>
              <c:numCache>
                <c:formatCode>m/d/yyyy</c:formatCode>
                <c:ptCount val="151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45934</c:v>
                </c:pt>
                <c:pt idx="4">
                  <c:v>45935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45941</c:v>
                </c:pt>
                <c:pt idx="11">
                  <c:v>45942</c:v>
                </c:pt>
                <c:pt idx="12">
                  <c:v>45943</c:v>
                </c:pt>
                <c:pt idx="13">
                  <c:v>45944</c:v>
                </c:pt>
                <c:pt idx="14">
                  <c:v>45945</c:v>
                </c:pt>
                <c:pt idx="15">
                  <c:v>45946</c:v>
                </c:pt>
                <c:pt idx="16">
                  <c:v>45947</c:v>
                </c:pt>
                <c:pt idx="17">
                  <c:v>45948</c:v>
                </c:pt>
                <c:pt idx="18">
                  <c:v>45949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  <c:pt idx="26">
                  <c:v>45957</c:v>
                </c:pt>
                <c:pt idx="27">
                  <c:v>45958</c:v>
                </c:pt>
                <c:pt idx="28">
                  <c:v>45959</c:v>
                </c:pt>
                <c:pt idx="29">
                  <c:v>45960</c:v>
                </c:pt>
                <c:pt idx="30">
                  <c:v>45961</c:v>
                </c:pt>
                <c:pt idx="31">
                  <c:v>45962</c:v>
                </c:pt>
                <c:pt idx="32">
                  <c:v>45963</c:v>
                </c:pt>
                <c:pt idx="33">
                  <c:v>45964</c:v>
                </c:pt>
                <c:pt idx="34">
                  <c:v>45965</c:v>
                </c:pt>
                <c:pt idx="35">
                  <c:v>45966</c:v>
                </c:pt>
                <c:pt idx="36">
                  <c:v>45967</c:v>
                </c:pt>
                <c:pt idx="37">
                  <c:v>45968</c:v>
                </c:pt>
                <c:pt idx="38">
                  <c:v>45969</c:v>
                </c:pt>
                <c:pt idx="39">
                  <c:v>45970</c:v>
                </c:pt>
                <c:pt idx="40">
                  <c:v>45971</c:v>
                </c:pt>
                <c:pt idx="41">
                  <c:v>45972</c:v>
                </c:pt>
                <c:pt idx="42">
                  <c:v>45973</c:v>
                </c:pt>
                <c:pt idx="43">
                  <c:v>45974</c:v>
                </c:pt>
                <c:pt idx="44">
                  <c:v>45975</c:v>
                </c:pt>
                <c:pt idx="45">
                  <c:v>45976</c:v>
                </c:pt>
                <c:pt idx="46">
                  <c:v>45977</c:v>
                </c:pt>
                <c:pt idx="47">
                  <c:v>45978</c:v>
                </c:pt>
                <c:pt idx="48">
                  <c:v>45979</c:v>
                </c:pt>
                <c:pt idx="49">
                  <c:v>45980</c:v>
                </c:pt>
                <c:pt idx="50">
                  <c:v>45981</c:v>
                </c:pt>
                <c:pt idx="51">
                  <c:v>45982</c:v>
                </c:pt>
                <c:pt idx="52">
                  <c:v>45983</c:v>
                </c:pt>
                <c:pt idx="53">
                  <c:v>45984</c:v>
                </c:pt>
                <c:pt idx="54">
                  <c:v>45985</c:v>
                </c:pt>
                <c:pt idx="55">
                  <c:v>45986</c:v>
                </c:pt>
                <c:pt idx="56">
                  <c:v>45987</c:v>
                </c:pt>
                <c:pt idx="57">
                  <c:v>45988</c:v>
                </c:pt>
                <c:pt idx="58">
                  <c:v>45989</c:v>
                </c:pt>
                <c:pt idx="59">
                  <c:v>45990</c:v>
                </c:pt>
                <c:pt idx="60">
                  <c:v>45991</c:v>
                </c:pt>
                <c:pt idx="61">
                  <c:v>45992</c:v>
                </c:pt>
                <c:pt idx="62">
                  <c:v>45993</c:v>
                </c:pt>
                <c:pt idx="63">
                  <c:v>45994</c:v>
                </c:pt>
                <c:pt idx="64">
                  <c:v>45995</c:v>
                </c:pt>
                <c:pt idx="65">
                  <c:v>45996</c:v>
                </c:pt>
                <c:pt idx="66">
                  <c:v>45997</c:v>
                </c:pt>
                <c:pt idx="67">
                  <c:v>45998</c:v>
                </c:pt>
                <c:pt idx="68">
                  <c:v>45999</c:v>
                </c:pt>
                <c:pt idx="69">
                  <c:v>46000</c:v>
                </c:pt>
                <c:pt idx="70">
                  <c:v>46001</c:v>
                </c:pt>
                <c:pt idx="71">
                  <c:v>46002</c:v>
                </c:pt>
                <c:pt idx="72">
                  <c:v>46003</c:v>
                </c:pt>
                <c:pt idx="73">
                  <c:v>46004</c:v>
                </c:pt>
                <c:pt idx="74">
                  <c:v>46005</c:v>
                </c:pt>
                <c:pt idx="75">
                  <c:v>46006</c:v>
                </c:pt>
                <c:pt idx="76">
                  <c:v>46007</c:v>
                </c:pt>
                <c:pt idx="77">
                  <c:v>46008</c:v>
                </c:pt>
                <c:pt idx="78">
                  <c:v>46009</c:v>
                </c:pt>
                <c:pt idx="79">
                  <c:v>46010</c:v>
                </c:pt>
                <c:pt idx="80">
                  <c:v>46011</c:v>
                </c:pt>
                <c:pt idx="81">
                  <c:v>46012</c:v>
                </c:pt>
                <c:pt idx="82">
                  <c:v>46013</c:v>
                </c:pt>
                <c:pt idx="83">
                  <c:v>46014</c:v>
                </c:pt>
                <c:pt idx="84">
                  <c:v>46015</c:v>
                </c:pt>
                <c:pt idx="85">
                  <c:v>46016</c:v>
                </c:pt>
                <c:pt idx="86">
                  <c:v>46017</c:v>
                </c:pt>
                <c:pt idx="87">
                  <c:v>46018</c:v>
                </c:pt>
                <c:pt idx="88">
                  <c:v>46019</c:v>
                </c:pt>
                <c:pt idx="89">
                  <c:v>46020</c:v>
                </c:pt>
                <c:pt idx="90">
                  <c:v>46021</c:v>
                </c:pt>
                <c:pt idx="91">
                  <c:v>46022</c:v>
                </c:pt>
                <c:pt idx="92">
                  <c:v>46023</c:v>
                </c:pt>
                <c:pt idx="93">
                  <c:v>46024</c:v>
                </c:pt>
                <c:pt idx="94">
                  <c:v>46025</c:v>
                </c:pt>
                <c:pt idx="95">
                  <c:v>46026</c:v>
                </c:pt>
                <c:pt idx="96">
                  <c:v>46027</c:v>
                </c:pt>
                <c:pt idx="97">
                  <c:v>46028</c:v>
                </c:pt>
                <c:pt idx="98">
                  <c:v>46029</c:v>
                </c:pt>
                <c:pt idx="99">
                  <c:v>46030</c:v>
                </c:pt>
                <c:pt idx="100">
                  <c:v>46031</c:v>
                </c:pt>
                <c:pt idx="101">
                  <c:v>46032</c:v>
                </c:pt>
                <c:pt idx="102">
                  <c:v>46033</c:v>
                </c:pt>
                <c:pt idx="103">
                  <c:v>46034</c:v>
                </c:pt>
                <c:pt idx="104">
                  <c:v>46035</c:v>
                </c:pt>
                <c:pt idx="105">
                  <c:v>46036</c:v>
                </c:pt>
                <c:pt idx="106">
                  <c:v>46037</c:v>
                </c:pt>
                <c:pt idx="107">
                  <c:v>46038</c:v>
                </c:pt>
                <c:pt idx="108">
                  <c:v>46039</c:v>
                </c:pt>
                <c:pt idx="109">
                  <c:v>46040</c:v>
                </c:pt>
                <c:pt idx="110">
                  <c:v>46041</c:v>
                </c:pt>
                <c:pt idx="111">
                  <c:v>46042</c:v>
                </c:pt>
                <c:pt idx="112">
                  <c:v>46043</c:v>
                </c:pt>
                <c:pt idx="113">
                  <c:v>46044</c:v>
                </c:pt>
                <c:pt idx="114">
                  <c:v>46045</c:v>
                </c:pt>
                <c:pt idx="115">
                  <c:v>46046</c:v>
                </c:pt>
                <c:pt idx="116">
                  <c:v>46047</c:v>
                </c:pt>
                <c:pt idx="117">
                  <c:v>46048</c:v>
                </c:pt>
                <c:pt idx="118">
                  <c:v>46049</c:v>
                </c:pt>
                <c:pt idx="119">
                  <c:v>46050</c:v>
                </c:pt>
                <c:pt idx="120">
                  <c:v>46051</c:v>
                </c:pt>
                <c:pt idx="121">
                  <c:v>46052</c:v>
                </c:pt>
                <c:pt idx="122">
                  <c:v>46053</c:v>
                </c:pt>
                <c:pt idx="123">
                  <c:v>46054</c:v>
                </c:pt>
                <c:pt idx="124">
                  <c:v>46055</c:v>
                </c:pt>
                <c:pt idx="125">
                  <c:v>46056</c:v>
                </c:pt>
                <c:pt idx="126">
                  <c:v>46057</c:v>
                </c:pt>
                <c:pt idx="127">
                  <c:v>46058</c:v>
                </c:pt>
                <c:pt idx="128">
                  <c:v>46059</c:v>
                </c:pt>
                <c:pt idx="129">
                  <c:v>46060</c:v>
                </c:pt>
                <c:pt idx="130">
                  <c:v>46061</c:v>
                </c:pt>
                <c:pt idx="131">
                  <c:v>46062</c:v>
                </c:pt>
                <c:pt idx="132">
                  <c:v>46063</c:v>
                </c:pt>
                <c:pt idx="133">
                  <c:v>46064</c:v>
                </c:pt>
                <c:pt idx="134">
                  <c:v>46065</c:v>
                </c:pt>
                <c:pt idx="135">
                  <c:v>46066</c:v>
                </c:pt>
                <c:pt idx="136">
                  <c:v>46067</c:v>
                </c:pt>
                <c:pt idx="137">
                  <c:v>46068</c:v>
                </c:pt>
                <c:pt idx="138">
                  <c:v>46069</c:v>
                </c:pt>
                <c:pt idx="139">
                  <c:v>46070</c:v>
                </c:pt>
                <c:pt idx="140">
                  <c:v>46071</c:v>
                </c:pt>
                <c:pt idx="141">
                  <c:v>46072</c:v>
                </c:pt>
                <c:pt idx="142">
                  <c:v>46073</c:v>
                </c:pt>
                <c:pt idx="143">
                  <c:v>46074</c:v>
                </c:pt>
                <c:pt idx="144">
                  <c:v>46075</c:v>
                </c:pt>
                <c:pt idx="145">
                  <c:v>46076</c:v>
                </c:pt>
                <c:pt idx="146">
                  <c:v>46077</c:v>
                </c:pt>
                <c:pt idx="147">
                  <c:v>46078</c:v>
                </c:pt>
                <c:pt idx="148">
                  <c:v>46079</c:v>
                </c:pt>
                <c:pt idx="149">
                  <c:v>46080</c:v>
                </c:pt>
                <c:pt idx="150">
                  <c:v>46081</c:v>
                </c:pt>
              </c:numCache>
            </c:numRef>
          </c:cat>
          <c:val>
            <c:numRef>
              <c:f>'ZADANIE 6_6'!$R$4:$R$154</c:f>
              <c:numCache>
                <c:formatCode>General</c:formatCode>
                <c:ptCount val="151"/>
                <c:pt idx="0">
                  <c:v>81.370000000000033</c:v>
                </c:pt>
                <c:pt idx="1">
                  <c:v>215.10000000000011</c:v>
                </c:pt>
                <c:pt idx="2">
                  <c:v>215.10000000000011</c:v>
                </c:pt>
                <c:pt idx="3">
                  <c:v>205.10000000000011</c:v>
                </c:pt>
                <c:pt idx="4">
                  <c:v>195.10000000000011</c:v>
                </c:pt>
                <c:pt idx="5">
                  <c:v>325.10000000000014</c:v>
                </c:pt>
                <c:pt idx="6">
                  <c:v>292.60000000000014</c:v>
                </c:pt>
                <c:pt idx="7">
                  <c:v>482.60000000000008</c:v>
                </c:pt>
                <c:pt idx="8">
                  <c:v>386.0800000000001</c:v>
                </c:pt>
                <c:pt idx="9">
                  <c:v>676.08000000000015</c:v>
                </c:pt>
                <c:pt idx="10">
                  <c:v>666.08000000000015</c:v>
                </c:pt>
                <c:pt idx="11">
                  <c:v>656.08000000000015</c:v>
                </c:pt>
                <c:pt idx="12">
                  <c:v>1051.0800000000002</c:v>
                </c:pt>
                <c:pt idx="13">
                  <c:v>1078.5800000000002</c:v>
                </c:pt>
                <c:pt idx="14">
                  <c:v>721.08000000000038</c:v>
                </c:pt>
                <c:pt idx="15">
                  <c:v>321.08000000000038</c:v>
                </c:pt>
                <c:pt idx="16">
                  <c:v>321.08000000000038</c:v>
                </c:pt>
                <c:pt idx="17">
                  <c:v>311.08000000000038</c:v>
                </c:pt>
                <c:pt idx="18">
                  <c:v>301.08000000000038</c:v>
                </c:pt>
                <c:pt idx="19">
                  <c:v>596.08000000000038</c:v>
                </c:pt>
                <c:pt idx="20">
                  <c:v>551.08000000000038</c:v>
                </c:pt>
                <c:pt idx="21">
                  <c:v>673.58000000000027</c:v>
                </c:pt>
                <c:pt idx="22">
                  <c:v>313.58000000000027</c:v>
                </c:pt>
                <c:pt idx="23">
                  <c:v>413.58000000000033</c:v>
                </c:pt>
                <c:pt idx="24">
                  <c:v>403.58000000000033</c:v>
                </c:pt>
                <c:pt idx="25">
                  <c:v>393.58000000000033</c:v>
                </c:pt>
                <c:pt idx="26">
                  <c:v>393.58000000000033</c:v>
                </c:pt>
                <c:pt idx="27">
                  <c:v>143.58000000000033</c:v>
                </c:pt>
                <c:pt idx="28">
                  <c:v>143.58000000000033</c:v>
                </c:pt>
                <c:pt idx="29">
                  <c:v>143.58000000000033</c:v>
                </c:pt>
                <c:pt idx="30">
                  <c:v>513.58000000000038</c:v>
                </c:pt>
                <c:pt idx="31">
                  <c:v>503.58000000000038</c:v>
                </c:pt>
                <c:pt idx="32">
                  <c:v>493.58000000000038</c:v>
                </c:pt>
                <c:pt idx="33">
                  <c:v>583.58000000000038</c:v>
                </c:pt>
                <c:pt idx="34">
                  <c:v>333.58000000000038</c:v>
                </c:pt>
                <c:pt idx="35">
                  <c:v>573.58000000000038</c:v>
                </c:pt>
                <c:pt idx="36">
                  <c:v>561.08000000000038</c:v>
                </c:pt>
                <c:pt idx="37">
                  <c:v>711.08000000000038</c:v>
                </c:pt>
                <c:pt idx="38">
                  <c:v>701.08000000000038</c:v>
                </c:pt>
                <c:pt idx="39">
                  <c:v>691.08000000000038</c:v>
                </c:pt>
                <c:pt idx="40">
                  <c:v>791.08000000000038</c:v>
                </c:pt>
                <c:pt idx="41">
                  <c:v>716.08000000000038</c:v>
                </c:pt>
                <c:pt idx="42">
                  <c:v>1071.0800000000004</c:v>
                </c:pt>
                <c:pt idx="43">
                  <c:v>978.58000000000038</c:v>
                </c:pt>
                <c:pt idx="44">
                  <c:v>1171.0800000000004</c:v>
                </c:pt>
                <c:pt idx="45">
                  <c:v>561.08000000000038</c:v>
                </c:pt>
                <c:pt idx="46">
                  <c:v>551.08000000000038</c:v>
                </c:pt>
                <c:pt idx="47">
                  <c:v>926.08000000000027</c:v>
                </c:pt>
                <c:pt idx="48">
                  <c:v>786.08000000000038</c:v>
                </c:pt>
                <c:pt idx="49">
                  <c:v>1078.5800000000004</c:v>
                </c:pt>
                <c:pt idx="50">
                  <c:v>948.58000000000038</c:v>
                </c:pt>
                <c:pt idx="51">
                  <c:v>948.58000000000038</c:v>
                </c:pt>
                <c:pt idx="52">
                  <c:v>938.58000000000038</c:v>
                </c:pt>
                <c:pt idx="53">
                  <c:v>928.58000000000038</c:v>
                </c:pt>
                <c:pt idx="54">
                  <c:v>1258.5800000000004</c:v>
                </c:pt>
                <c:pt idx="55">
                  <c:v>1083.5800000000004</c:v>
                </c:pt>
                <c:pt idx="56">
                  <c:v>1353.5800000000004</c:v>
                </c:pt>
                <c:pt idx="57">
                  <c:v>953.58000000000038</c:v>
                </c:pt>
                <c:pt idx="58">
                  <c:v>1093.5800000000004</c:v>
                </c:pt>
                <c:pt idx="59">
                  <c:v>1083.5800000000004</c:v>
                </c:pt>
                <c:pt idx="60">
                  <c:v>1073.5800000000004</c:v>
                </c:pt>
                <c:pt idx="61">
                  <c:v>1073.5800000000004</c:v>
                </c:pt>
                <c:pt idx="62">
                  <c:v>1053.5800000000004</c:v>
                </c:pt>
                <c:pt idx="63">
                  <c:v>1366.0800000000004</c:v>
                </c:pt>
                <c:pt idx="64">
                  <c:v>966.08000000000038</c:v>
                </c:pt>
                <c:pt idx="65">
                  <c:v>1201.0800000000004</c:v>
                </c:pt>
                <c:pt idx="66">
                  <c:v>1191.0800000000004</c:v>
                </c:pt>
                <c:pt idx="67">
                  <c:v>1181.0800000000004</c:v>
                </c:pt>
                <c:pt idx="68">
                  <c:v>1356.0800000000004</c:v>
                </c:pt>
                <c:pt idx="69">
                  <c:v>1231.0800000000004</c:v>
                </c:pt>
                <c:pt idx="70">
                  <c:v>1576.0800000000004</c:v>
                </c:pt>
                <c:pt idx="71">
                  <c:v>1301.0800000000004</c:v>
                </c:pt>
                <c:pt idx="72">
                  <c:v>1516.0800000000004</c:v>
                </c:pt>
                <c:pt idx="73">
                  <c:v>1506.0800000000004</c:v>
                </c:pt>
                <c:pt idx="74">
                  <c:v>1496.0800000000004</c:v>
                </c:pt>
                <c:pt idx="75">
                  <c:v>1076.0800000000004</c:v>
                </c:pt>
                <c:pt idx="76">
                  <c:v>886.08000000000038</c:v>
                </c:pt>
                <c:pt idx="77">
                  <c:v>886.08000000000038</c:v>
                </c:pt>
                <c:pt idx="78">
                  <c:v>486.08000000000038</c:v>
                </c:pt>
                <c:pt idx="79">
                  <c:v>486.08000000000038</c:v>
                </c:pt>
                <c:pt idx="80">
                  <c:v>476.08000000000038</c:v>
                </c:pt>
                <c:pt idx="81">
                  <c:v>476.08000000000038</c:v>
                </c:pt>
                <c:pt idx="82">
                  <c:v>476.08000000000038</c:v>
                </c:pt>
                <c:pt idx="83">
                  <c:v>476.08000000000038</c:v>
                </c:pt>
                <c:pt idx="84">
                  <c:v>476.08000000000038</c:v>
                </c:pt>
                <c:pt idx="85">
                  <c:v>476.08000000000038</c:v>
                </c:pt>
                <c:pt idx="86">
                  <c:v>476.08000000000038</c:v>
                </c:pt>
                <c:pt idx="87">
                  <c:v>476.08000000000038</c:v>
                </c:pt>
                <c:pt idx="88">
                  <c:v>476.08000000000038</c:v>
                </c:pt>
                <c:pt idx="89">
                  <c:v>476.08000000000038</c:v>
                </c:pt>
                <c:pt idx="90">
                  <c:v>476.08000000000038</c:v>
                </c:pt>
                <c:pt idx="91">
                  <c:v>476.08000000000038</c:v>
                </c:pt>
                <c:pt idx="92">
                  <c:v>476.08000000000038</c:v>
                </c:pt>
                <c:pt idx="93">
                  <c:v>476.08000000000038</c:v>
                </c:pt>
                <c:pt idx="94">
                  <c:v>476.08000000000038</c:v>
                </c:pt>
                <c:pt idx="95">
                  <c:v>466.08000000000038</c:v>
                </c:pt>
                <c:pt idx="96">
                  <c:v>873.58000000000038</c:v>
                </c:pt>
                <c:pt idx="97">
                  <c:v>623.58000000000038</c:v>
                </c:pt>
                <c:pt idx="98">
                  <c:v>848.58000000000027</c:v>
                </c:pt>
                <c:pt idx="99">
                  <c:v>448.58000000000027</c:v>
                </c:pt>
                <c:pt idx="100">
                  <c:v>448.58000000000027</c:v>
                </c:pt>
                <c:pt idx="101">
                  <c:v>438.58000000000027</c:v>
                </c:pt>
                <c:pt idx="102">
                  <c:v>428.58000000000027</c:v>
                </c:pt>
                <c:pt idx="103">
                  <c:v>843.58</c:v>
                </c:pt>
                <c:pt idx="104">
                  <c:v>928.57999999999993</c:v>
                </c:pt>
                <c:pt idx="105">
                  <c:v>1158.58</c:v>
                </c:pt>
                <c:pt idx="106">
                  <c:v>496.07999999999993</c:v>
                </c:pt>
                <c:pt idx="107">
                  <c:v>496.07999999999993</c:v>
                </c:pt>
                <c:pt idx="108">
                  <c:v>486.07999999999993</c:v>
                </c:pt>
                <c:pt idx="109">
                  <c:v>476.07999999999993</c:v>
                </c:pt>
                <c:pt idx="110">
                  <c:v>781.08</c:v>
                </c:pt>
                <c:pt idx="111">
                  <c:v>651.08000000000004</c:v>
                </c:pt>
                <c:pt idx="112">
                  <c:v>801.08</c:v>
                </c:pt>
                <c:pt idx="113">
                  <c:v>776.07999999999993</c:v>
                </c:pt>
                <c:pt idx="114">
                  <c:v>1061.08</c:v>
                </c:pt>
                <c:pt idx="115">
                  <c:v>1051.08</c:v>
                </c:pt>
                <c:pt idx="116">
                  <c:v>1041.08</c:v>
                </c:pt>
                <c:pt idx="117">
                  <c:v>1131.08</c:v>
                </c:pt>
                <c:pt idx="118">
                  <c:v>1051.08</c:v>
                </c:pt>
                <c:pt idx="119">
                  <c:v>1091.08</c:v>
                </c:pt>
                <c:pt idx="120">
                  <c:v>896.07999999999993</c:v>
                </c:pt>
                <c:pt idx="121">
                  <c:v>896.07999999999993</c:v>
                </c:pt>
                <c:pt idx="122">
                  <c:v>886.07999999999993</c:v>
                </c:pt>
                <c:pt idx="123">
                  <c:v>876.07999999999993</c:v>
                </c:pt>
                <c:pt idx="124">
                  <c:v>876.07999999999993</c:v>
                </c:pt>
                <c:pt idx="125">
                  <c:v>966.0799999999997</c:v>
                </c:pt>
                <c:pt idx="126">
                  <c:v>1226.0799999999997</c:v>
                </c:pt>
                <c:pt idx="127">
                  <c:v>1151.0799999999997</c:v>
                </c:pt>
                <c:pt idx="128">
                  <c:v>1478.5799999999997</c:v>
                </c:pt>
                <c:pt idx="129">
                  <c:v>1468.5799999999997</c:v>
                </c:pt>
                <c:pt idx="130">
                  <c:v>1458.5799999999997</c:v>
                </c:pt>
                <c:pt idx="131">
                  <c:v>1521.0799999999997</c:v>
                </c:pt>
                <c:pt idx="132">
                  <c:v>1678.5799999999997</c:v>
                </c:pt>
                <c:pt idx="133">
                  <c:v>1953.5799999999995</c:v>
                </c:pt>
                <c:pt idx="134">
                  <c:v>1781.0799999999995</c:v>
                </c:pt>
                <c:pt idx="135">
                  <c:v>2046.0799999999995</c:v>
                </c:pt>
                <c:pt idx="136">
                  <c:v>2036.0799999999995</c:v>
                </c:pt>
                <c:pt idx="137">
                  <c:v>1426.0799999999995</c:v>
                </c:pt>
                <c:pt idx="138">
                  <c:v>1561.0799999999995</c:v>
                </c:pt>
                <c:pt idx="139">
                  <c:v>1628.5799999999995</c:v>
                </c:pt>
                <c:pt idx="140">
                  <c:v>1883.5799999999995</c:v>
                </c:pt>
                <c:pt idx="141">
                  <c:v>1583.5799999999995</c:v>
                </c:pt>
                <c:pt idx="142">
                  <c:v>1966.0799999999995</c:v>
                </c:pt>
                <c:pt idx="143">
                  <c:v>1956.0799999999995</c:v>
                </c:pt>
                <c:pt idx="144">
                  <c:v>1946.0799999999995</c:v>
                </c:pt>
                <c:pt idx="145">
                  <c:v>1996.0799999999995</c:v>
                </c:pt>
                <c:pt idx="146">
                  <c:v>1971.0799999999995</c:v>
                </c:pt>
                <c:pt idx="147">
                  <c:v>1971.0799999999995</c:v>
                </c:pt>
                <c:pt idx="148">
                  <c:v>1791.0799999999995</c:v>
                </c:pt>
                <c:pt idx="149">
                  <c:v>2081.0799999999995</c:v>
                </c:pt>
                <c:pt idx="150">
                  <c:v>2071.0799999999995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8-4735-9F43-8D5BF1E71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907487"/>
        <c:axId val="1196906527"/>
      </c:lineChart>
      <c:dateAx>
        <c:axId val="1196907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6906527"/>
        <c:crosses val="autoZero"/>
        <c:auto val="1"/>
        <c:lblOffset val="100"/>
        <c:baseTimeUnit val="days"/>
      </c:dateAx>
      <c:valAx>
        <c:axId val="119690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Kwota w porfelu</a:t>
                </a:r>
                <a:r>
                  <a:rPr lang="pl-PL" baseline="0"/>
                  <a:t> [zł]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690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214991</xdr:colOff>
      <xdr:row>5</xdr:row>
      <xdr:rowOff>9524</xdr:rowOff>
    </xdr:from>
    <xdr:to>
      <xdr:col>54</xdr:col>
      <xdr:colOff>404812</xdr:colOff>
      <xdr:row>48</xdr:row>
      <xdr:rowOff>23811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C4C0945-7BED-CFA7-E68C-A53E774EC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a Sajecka" refreshedDate="45772.778095833331" createdVersion="8" refreshedVersion="8" minRefreshableVersion="3" recordCount="236" xr:uid="{08D23028-5CF8-47BD-9C6F-B30C0BEE0C4D}">
  <cacheSource type="worksheet">
    <worksheetSource ref="A1:J1048576" sheet="ZADANIE_6_2"/>
  </cacheSource>
  <cacheFields count="10">
    <cacheField name="Imię kursanta" numFmtId="0">
      <sharedItems containsBlank="1" count="18">
        <s v="Bartek"/>
        <s v="Wiktor"/>
        <s v="Zuzanna"/>
        <s v="Jan"/>
        <s v="Agnieszka"/>
        <s v="Katarzyna"/>
        <s v="Zbigniew"/>
        <s v="Julita"/>
        <s v="Ewa"/>
        <s v="Maciej"/>
        <s v="Zdzisław"/>
        <s v="Piotrek"/>
        <s v="Andrzej"/>
        <s v="Marcin"/>
        <s v="Patrycja"/>
        <s v="Anna"/>
        <s v="Ola"/>
        <m/>
      </sharedItems>
    </cacheField>
    <cacheField name="Przedmiot" numFmtId="0">
      <sharedItems containsBlank="1"/>
    </cacheField>
    <cacheField name="Data" numFmtId="0">
      <sharedItems containsNonDate="0" containsDate="1" containsString="0" containsBlank="1" minDate="2025-10-01T00:00:00" maxDate="2026-02-28T00:00:00"/>
    </cacheField>
    <cacheField name="Godzina rozpoczęcia" numFmtId="0">
      <sharedItems containsNonDate="0" containsDate="1" containsString="0" containsBlank="1" minDate="1899-12-30T09:00:00" maxDate="1899-12-30T18:00:00"/>
    </cacheField>
    <cacheField name="Godzina zakończenia" numFmtId="0">
      <sharedItems containsNonDate="0" containsDate="1" containsString="0" containsBlank="1" minDate="1899-12-30T10:00:00" maxDate="1899-12-30T19:00:00"/>
    </cacheField>
    <cacheField name="Stawka za godzinę" numFmtId="0">
      <sharedItems containsString="0" containsBlank="1" containsNumber="1" containsInteger="1" minValue="40" maxValue="60"/>
    </cacheField>
    <cacheField name="Czas trwania " numFmtId="2">
      <sharedItems containsString="0" containsBlank="1" containsNumber="1" minValue="4.166666666666663E-2" maxValue="8.333333333333337E-2"/>
    </cacheField>
    <cacheField name="Czas trwania [s]" numFmtId="0">
      <sharedItems containsString="0" containsBlank="1" containsNumber="1" minValue="3599.9999999999968" maxValue="7200.0000000000036"/>
    </cacheField>
    <cacheField name="Czas trwania [min]" numFmtId="0">
      <sharedItems containsString="0" containsBlank="1" containsNumber="1" minValue="59.99999999999995" maxValue="120.00000000000006"/>
    </cacheField>
    <cacheField name="Kwota" numFmtId="165">
      <sharedItems containsString="0" containsBlank="1" containsNumber="1" minValue="39.999999999999964" maxValue="119.99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">
  <r>
    <x v="0"/>
    <s v="Informatyka"/>
    <d v="2025-10-01T00:00:00"/>
    <d v="1899-12-30T09:00:00"/>
    <d v="1899-12-30T10:00:00"/>
    <n v="60"/>
    <n v="4.1666666666666685E-2"/>
    <n v="3600.0000000000018"/>
    <n v="60.000000000000028"/>
    <n v="60.000000000000028"/>
  </r>
  <r>
    <x v="1"/>
    <s v="Matematyka"/>
    <d v="2025-10-02T00:00:00"/>
    <d v="1899-12-30T09:00:00"/>
    <d v="1899-12-30T10:45:00"/>
    <n v="50"/>
    <n v="7.2916666666666685E-2"/>
    <n v="6300.0000000000018"/>
    <n v="105.00000000000003"/>
    <n v="87.500000000000028"/>
  </r>
  <r>
    <x v="2"/>
    <s v="Matematyka"/>
    <d v="2025-10-02T00:00:00"/>
    <d v="1899-12-30T11:15:00"/>
    <d v="1899-12-30T13:15:00"/>
    <n v="50"/>
    <n v="8.333333333333337E-2"/>
    <n v="7200.0000000000036"/>
    <n v="120.00000000000006"/>
    <n v="100.00000000000006"/>
  </r>
  <r>
    <x v="3"/>
    <s v="Fizyka"/>
    <d v="2025-10-06T00:00:00"/>
    <d v="1899-12-30T09:00:00"/>
    <d v="1899-12-30T11:00:00"/>
    <n v="40"/>
    <n v="8.3333333333333315E-2"/>
    <n v="7199.9999999999982"/>
    <n v="119.99999999999997"/>
    <n v="79.999999999999972"/>
  </r>
  <r>
    <x v="1"/>
    <s v="Matematyka"/>
    <d v="2025-10-06T00:00:00"/>
    <d v="1899-12-30T11:30:00"/>
    <d v="1899-12-30T12:30:00"/>
    <n v="50"/>
    <n v="4.1666666666666685E-2"/>
    <n v="3600.0000000000018"/>
    <n v="60.000000000000028"/>
    <n v="50.000000000000028"/>
  </r>
  <r>
    <x v="4"/>
    <s v="Matematyka"/>
    <d v="2025-10-07T00:00:00"/>
    <d v="1899-12-30T09:00:00"/>
    <d v="1899-12-30T10:15:00"/>
    <n v="50"/>
    <n v="5.2083333333333315E-2"/>
    <n v="4499.9999999999982"/>
    <n v="74.999999999999972"/>
    <n v="62.499999999999979"/>
  </r>
  <r>
    <x v="5"/>
    <s v="Informatyka"/>
    <d v="2025-10-07T00:00:00"/>
    <d v="1899-12-30T11:00:00"/>
    <d v="1899-12-30T12:45:00"/>
    <n v="60"/>
    <n v="7.2916666666666685E-2"/>
    <n v="6300.0000000000018"/>
    <n v="105.00000000000003"/>
    <n v="105.00000000000003"/>
  </r>
  <r>
    <x v="6"/>
    <s v="Fizyka"/>
    <d v="2025-10-07T00:00:00"/>
    <d v="1899-12-30T13:30:00"/>
    <d v="1899-12-30T14:45:00"/>
    <n v="40"/>
    <n v="5.208333333333337E-2"/>
    <n v="4500.0000000000036"/>
    <n v="75.000000000000057"/>
    <n v="50.000000000000036"/>
  </r>
  <r>
    <x v="5"/>
    <s v="Informatyka"/>
    <d v="2025-10-08T00:00:00"/>
    <d v="1899-12-30T09:00:00"/>
    <d v="1899-12-30T10:00:00"/>
    <n v="60"/>
    <n v="4.1666666666666685E-2"/>
    <n v="3600.0000000000018"/>
    <n v="60.000000000000028"/>
    <n v="60.000000000000028"/>
  </r>
  <r>
    <x v="3"/>
    <s v="Fizyka"/>
    <d v="2025-10-08T00:00:00"/>
    <d v="1899-12-30T10:45:00"/>
    <d v="1899-12-30T12:15:00"/>
    <n v="40"/>
    <n v="6.2499999999999944E-2"/>
    <n v="5399.9999999999955"/>
    <n v="89.999999999999929"/>
    <n v="59.99999999999995"/>
  </r>
  <r>
    <x v="3"/>
    <s v="Fizyka"/>
    <d v="2025-10-08T00:00:00"/>
    <d v="1899-12-30T12:30:00"/>
    <d v="1899-12-30T14:15:00"/>
    <n v="40"/>
    <n v="7.291666666666663E-2"/>
    <n v="6299.9999999999964"/>
    <n v="104.99999999999994"/>
    <n v="69.999999999999957"/>
  </r>
  <r>
    <x v="1"/>
    <s v="Matematyka"/>
    <d v="2025-10-10T00:00:00"/>
    <d v="1899-12-30T09:00:00"/>
    <d v="1899-12-30T10:00:00"/>
    <n v="50"/>
    <n v="4.1666666666666685E-2"/>
    <n v="3600.0000000000018"/>
    <n v="60.000000000000028"/>
    <n v="50.000000000000028"/>
  </r>
  <r>
    <x v="0"/>
    <s v="Informatyka"/>
    <d v="2025-10-10T00:00:00"/>
    <d v="1899-12-30T10:30:00"/>
    <d v="1899-12-30T12:00:00"/>
    <n v="60"/>
    <n v="6.25E-2"/>
    <n v="5400"/>
    <n v="90"/>
    <n v="90"/>
  </r>
  <r>
    <x v="5"/>
    <s v="Informatyka"/>
    <d v="2025-10-10T00:00:00"/>
    <d v="1899-12-30T12:45:00"/>
    <d v="1899-12-30T13:45:00"/>
    <n v="60"/>
    <n v="4.166666666666663E-2"/>
    <n v="3599.9999999999968"/>
    <n v="59.99999999999995"/>
    <n v="59.99999999999995"/>
  </r>
  <r>
    <x v="0"/>
    <s v="Informatyka"/>
    <d v="2025-10-10T00:00:00"/>
    <d v="1899-12-30T14:15:00"/>
    <d v="1899-12-30T15:45:00"/>
    <n v="60"/>
    <n v="6.25E-2"/>
    <n v="5400"/>
    <n v="90"/>
    <n v="90"/>
  </r>
  <r>
    <x v="2"/>
    <s v="Informatyka"/>
    <d v="2025-10-13T00:00:00"/>
    <d v="1899-12-30T09:30:00"/>
    <d v="1899-12-30T11:00:00"/>
    <n v="60"/>
    <n v="6.25E-2"/>
    <n v="5400"/>
    <n v="90"/>
    <n v="90"/>
  </r>
  <r>
    <x v="3"/>
    <s v="Fizyka"/>
    <d v="2025-10-13T00:00:00"/>
    <d v="1899-12-30T11:15:00"/>
    <d v="1899-12-30T12:30:00"/>
    <n v="40"/>
    <n v="5.208333333333337E-2"/>
    <n v="4500.0000000000036"/>
    <n v="75.000000000000057"/>
    <n v="50.000000000000036"/>
  </r>
  <r>
    <x v="1"/>
    <s v="Matematyka"/>
    <d v="2025-10-13T00:00:00"/>
    <d v="1899-12-30T12:45:00"/>
    <d v="1899-12-30T14:45:00"/>
    <n v="50"/>
    <n v="8.333333333333337E-2"/>
    <n v="7200.0000000000036"/>
    <n v="120.00000000000006"/>
    <n v="100.00000000000006"/>
  </r>
  <r>
    <x v="3"/>
    <s v="Fizyka"/>
    <d v="2025-10-13T00:00:00"/>
    <d v="1899-12-30T15:00:00"/>
    <d v="1899-12-30T17:00:00"/>
    <n v="40"/>
    <n v="8.333333333333337E-2"/>
    <n v="7200.0000000000036"/>
    <n v="120.00000000000006"/>
    <n v="80.000000000000028"/>
  </r>
  <r>
    <x v="7"/>
    <s v="Informatyka"/>
    <d v="2025-10-13T00:00:00"/>
    <d v="1899-12-30T17:00:00"/>
    <d v="1899-12-30T18:15:00"/>
    <n v="60"/>
    <n v="5.2083333333333259E-2"/>
    <n v="4499.9999999999936"/>
    <n v="74.999999999999901"/>
    <n v="74.999999999999901"/>
  </r>
  <r>
    <x v="8"/>
    <s v="Matematyka"/>
    <d v="2025-10-14T00:00:00"/>
    <d v="1899-12-30T09:00:00"/>
    <d v="1899-12-30T10:15:00"/>
    <n v="50"/>
    <n v="5.2083333333333315E-2"/>
    <n v="4499.9999999999982"/>
    <n v="74.999999999999972"/>
    <n v="62.499999999999979"/>
  </r>
  <r>
    <x v="9"/>
    <s v="Fizyka"/>
    <d v="2025-10-14T00:00:00"/>
    <d v="1899-12-30T10:30:00"/>
    <d v="1899-12-30T11:30:00"/>
    <n v="40"/>
    <n v="4.1666666666666685E-2"/>
    <n v="3600.0000000000018"/>
    <n v="60.000000000000028"/>
    <n v="40.000000000000014"/>
  </r>
  <r>
    <x v="9"/>
    <s v="Fizyka"/>
    <d v="2025-10-14T00:00:00"/>
    <d v="1899-12-30T11:30:00"/>
    <d v="1899-12-30T12:45:00"/>
    <n v="40"/>
    <n v="5.2083333333333315E-2"/>
    <n v="4499.9999999999982"/>
    <n v="74.999999999999972"/>
    <n v="49.999999999999979"/>
  </r>
  <r>
    <x v="1"/>
    <s v="Matematyka"/>
    <d v="2025-10-14T00:00:00"/>
    <d v="1899-12-30T12:45:00"/>
    <d v="1899-12-30T14:15:00"/>
    <n v="50"/>
    <n v="6.25E-2"/>
    <n v="5400"/>
    <n v="90"/>
    <n v="75"/>
  </r>
  <r>
    <x v="10"/>
    <s v="Matematyka"/>
    <d v="2025-10-14T00:00:00"/>
    <d v="1899-12-30T14:30:00"/>
    <d v="1899-12-30T15:30:00"/>
    <n v="50"/>
    <n v="4.1666666666666741E-2"/>
    <n v="3600.0000000000064"/>
    <n v="60.000000000000107"/>
    <n v="50.000000000000092"/>
  </r>
  <r>
    <x v="8"/>
    <s v="Matematyka"/>
    <d v="2025-10-15T00:00:00"/>
    <d v="1899-12-30T09:00:00"/>
    <d v="1899-12-30T10:15:00"/>
    <n v="50"/>
    <n v="5.2083333333333315E-2"/>
    <n v="4499.9999999999982"/>
    <n v="74.999999999999972"/>
    <n v="62.499999999999979"/>
  </r>
  <r>
    <x v="5"/>
    <s v="Informatyka"/>
    <d v="2025-10-15T00:00:00"/>
    <d v="1899-12-30T10:15:00"/>
    <d v="1899-12-30T11:30:00"/>
    <n v="60"/>
    <n v="5.208333333333337E-2"/>
    <n v="4500.0000000000036"/>
    <n v="75.000000000000057"/>
    <n v="75.000000000000057"/>
  </r>
  <r>
    <x v="6"/>
    <s v="Informatyka"/>
    <d v="2025-10-15T00:00:00"/>
    <d v="1899-12-30T12:15:00"/>
    <d v="1899-12-30T14:00:00"/>
    <n v="60"/>
    <n v="7.2916666666666741E-2"/>
    <n v="6300.0000000000064"/>
    <n v="105.0000000000001"/>
    <n v="105.0000000000001"/>
  </r>
  <r>
    <x v="1"/>
    <s v="Matematyka"/>
    <d v="2025-10-20T00:00:00"/>
    <d v="1899-12-30T09:00:00"/>
    <d v="1899-12-30T10:30:00"/>
    <n v="50"/>
    <n v="6.25E-2"/>
    <n v="5400"/>
    <n v="90"/>
    <n v="75"/>
  </r>
  <r>
    <x v="10"/>
    <s v="Matematyka"/>
    <d v="2025-10-20T00:00:00"/>
    <d v="1899-12-30T11:00:00"/>
    <d v="1899-12-30T13:00:00"/>
    <n v="50"/>
    <n v="8.3333333333333315E-2"/>
    <n v="7199.9999999999982"/>
    <n v="119.99999999999997"/>
    <n v="99.999999999999986"/>
  </r>
  <r>
    <x v="7"/>
    <s v="Informatyka"/>
    <d v="2025-10-20T00:00:00"/>
    <d v="1899-12-30T14:00:00"/>
    <d v="1899-12-30T15:00:00"/>
    <n v="60"/>
    <n v="4.166666666666663E-2"/>
    <n v="3599.9999999999968"/>
    <n v="59.99999999999995"/>
    <n v="59.99999999999995"/>
  </r>
  <r>
    <x v="3"/>
    <s v="Fizyka"/>
    <d v="2025-10-20T00:00:00"/>
    <d v="1899-12-30T15:15:00"/>
    <d v="1899-12-30T16:45:00"/>
    <n v="40"/>
    <n v="6.25E-2"/>
    <n v="5400"/>
    <n v="90"/>
    <n v="60"/>
  </r>
  <r>
    <x v="2"/>
    <s v="Matematyka"/>
    <d v="2025-10-21T00:00:00"/>
    <d v="1899-12-30T09:00:00"/>
    <d v="1899-12-30T11:00:00"/>
    <n v="50"/>
    <n v="8.3333333333333315E-2"/>
    <n v="7199.9999999999982"/>
    <n v="119.99999999999997"/>
    <n v="99.999999999999986"/>
  </r>
  <r>
    <x v="2"/>
    <s v="Informatyka"/>
    <d v="2025-10-21T00:00:00"/>
    <d v="1899-12-30T11:30:00"/>
    <d v="1899-12-30T13:15:00"/>
    <n v="60"/>
    <n v="7.2916666666666685E-2"/>
    <n v="6300.0000000000018"/>
    <n v="105.00000000000003"/>
    <n v="105.00000000000003"/>
  </r>
  <r>
    <x v="10"/>
    <s v="Matematyka"/>
    <d v="2025-10-22T00:00:00"/>
    <d v="1899-12-30T09:00:00"/>
    <d v="1899-12-30T10:15:00"/>
    <n v="50"/>
    <n v="5.2083333333333315E-2"/>
    <n v="4499.9999999999982"/>
    <n v="74.999999999999972"/>
    <n v="62.499999999999979"/>
  </r>
  <r>
    <x v="4"/>
    <s v="Informatyka"/>
    <d v="2025-10-22T00:00:00"/>
    <d v="1899-12-30T10:45:00"/>
    <d v="1899-12-30T11:45:00"/>
    <n v="60"/>
    <n v="4.166666666666663E-2"/>
    <n v="3599.9999999999968"/>
    <n v="59.99999999999995"/>
    <n v="59.99999999999995"/>
  </r>
  <r>
    <x v="10"/>
    <s v="Fizyka"/>
    <d v="2025-10-23T00:00:00"/>
    <d v="1899-12-30T09:00:00"/>
    <d v="1899-12-30T10:00:00"/>
    <n v="40"/>
    <n v="4.1666666666666685E-2"/>
    <n v="3600.0000000000018"/>
    <n v="60.000000000000028"/>
    <n v="40.000000000000014"/>
  </r>
  <r>
    <x v="0"/>
    <s v="Informatyka"/>
    <d v="2025-10-24T00:00:00"/>
    <d v="1899-12-30T09:00:00"/>
    <d v="1899-12-30T10:00:00"/>
    <n v="60"/>
    <n v="4.1666666666666685E-2"/>
    <n v="3600.0000000000018"/>
    <n v="60.000000000000028"/>
    <n v="60.000000000000028"/>
  </r>
  <r>
    <x v="9"/>
    <s v="Fizyka"/>
    <d v="2025-10-24T00:00:00"/>
    <d v="1899-12-30T10:30:00"/>
    <d v="1899-12-30T11:30:00"/>
    <n v="40"/>
    <n v="4.1666666666666685E-2"/>
    <n v="3600.0000000000018"/>
    <n v="60.000000000000028"/>
    <n v="40.000000000000014"/>
  </r>
  <r>
    <x v="6"/>
    <s v="Informatyka"/>
    <d v="2025-10-31T00:00:00"/>
    <d v="1899-12-30T09:00:00"/>
    <d v="1899-12-30T10:45:00"/>
    <n v="60"/>
    <n v="7.2916666666666685E-2"/>
    <n v="6300.0000000000018"/>
    <n v="105.00000000000003"/>
    <n v="105.00000000000003"/>
  </r>
  <r>
    <x v="5"/>
    <s v="Informatyka"/>
    <d v="2025-10-31T00:00:00"/>
    <d v="1899-12-30T10:45:00"/>
    <d v="1899-12-30T12:15:00"/>
    <n v="60"/>
    <n v="6.2499999999999944E-2"/>
    <n v="5399.9999999999955"/>
    <n v="89.999999999999929"/>
    <n v="89.999999999999929"/>
  </r>
  <r>
    <x v="9"/>
    <s v="Fizyka"/>
    <d v="2025-10-31T00:00:00"/>
    <d v="1899-12-30T12:45:00"/>
    <d v="1899-12-30T14:30:00"/>
    <n v="40"/>
    <n v="7.291666666666663E-2"/>
    <n v="6299.9999999999964"/>
    <n v="104.99999999999994"/>
    <n v="69.999999999999957"/>
  </r>
  <r>
    <x v="0"/>
    <s v="Informatyka"/>
    <d v="2025-10-31T00:00:00"/>
    <d v="1899-12-30T14:30:00"/>
    <d v="1899-12-30T16:15:00"/>
    <n v="60"/>
    <n v="7.2916666666666741E-2"/>
    <n v="6300.0000000000064"/>
    <n v="105.0000000000001"/>
    <n v="105.0000000000001"/>
  </r>
  <r>
    <x v="2"/>
    <s v="Informatyka"/>
    <d v="2025-11-03T00:00:00"/>
    <d v="1899-12-30T09:00:00"/>
    <d v="1899-12-30T10:30:00"/>
    <n v="60"/>
    <n v="6.25E-2"/>
    <n v="5400"/>
    <n v="90"/>
    <n v="90"/>
  </r>
  <r>
    <x v="1"/>
    <s v="Matematyka"/>
    <d v="2025-11-05T00:00:00"/>
    <d v="1899-12-30T09:00:00"/>
    <d v="1899-12-30T10:00:00"/>
    <n v="50"/>
    <n v="4.1666666666666685E-2"/>
    <n v="3600.0000000000018"/>
    <n v="60.000000000000028"/>
    <n v="50.000000000000028"/>
  </r>
  <r>
    <x v="1"/>
    <s v="Matematyka"/>
    <d v="2025-11-05T00:00:00"/>
    <d v="1899-12-30T10:00:00"/>
    <d v="1899-12-30T12:00:00"/>
    <n v="50"/>
    <n v="8.3333333333333315E-2"/>
    <n v="7199.9999999999982"/>
    <n v="119.99999999999997"/>
    <n v="99.999999999999986"/>
  </r>
  <r>
    <x v="2"/>
    <s v="Informatyka"/>
    <d v="2025-11-05T00:00:00"/>
    <d v="1899-12-30T12:30:00"/>
    <d v="1899-12-30T14:00:00"/>
    <n v="60"/>
    <n v="6.25E-2"/>
    <n v="5400"/>
    <n v="90"/>
    <n v="90"/>
  </r>
  <r>
    <x v="0"/>
    <s v="Informatyka"/>
    <d v="2025-11-06T00:00:00"/>
    <d v="1899-12-30T09:00:00"/>
    <d v="1899-12-30T10:30:00"/>
    <n v="60"/>
    <n v="6.25E-2"/>
    <n v="5400"/>
    <n v="90"/>
    <n v="90"/>
  </r>
  <r>
    <x v="8"/>
    <s v="Matematyka"/>
    <d v="2025-11-06T00:00:00"/>
    <d v="1899-12-30T11:00:00"/>
    <d v="1899-12-30T12:45:00"/>
    <n v="50"/>
    <n v="7.2916666666666685E-2"/>
    <n v="6300.0000000000018"/>
    <n v="105.00000000000003"/>
    <n v="87.500000000000028"/>
  </r>
  <r>
    <x v="6"/>
    <s v="Fizyka"/>
    <d v="2025-11-06T00:00:00"/>
    <d v="1899-12-30T13:45:00"/>
    <d v="1899-12-30T15:30:00"/>
    <n v="40"/>
    <n v="7.2916666666666741E-2"/>
    <n v="6300.0000000000064"/>
    <n v="105.0000000000001"/>
    <n v="70.000000000000057"/>
  </r>
  <r>
    <x v="4"/>
    <s v="Informatyka"/>
    <d v="2025-11-06T00:00:00"/>
    <d v="1899-12-30T15:30:00"/>
    <d v="1899-12-30T17:00:00"/>
    <n v="60"/>
    <n v="6.25E-2"/>
    <n v="5400"/>
    <n v="90"/>
    <n v="90"/>
  </r>
  <r>
    <x v="2"/>
    <s v="Matematyka"/>
    <d v="2025-11-06T00:00:00"/>
    <d v="1899-12-30T17:00:00"/>
    <d v="1899-12-30T18:00:00"/>
    <n v="50"/>
    <n v="4.166666666666663E-2"/>
    <n v="3599.9999999999968"/>
    <n v="59.99999999999995"/>
    <n v="49.999999999999957"/>
  </r>
  <r>
    <x v="5"/>
    <s v="Informatyka"/>
    <d v="2025-11-07T00:00:00"/>
    <d v="1899-12-30T09:00:00"/>
    <d v="1899-12-30T10:00:00"/>
    <n v="60"/>
    <n v="4.1666666666666685E-2"/>
    <n v="3600.0000000000018"/>
    <n v="60.000000000000028"/>
    <n v="60.000000000000028"/>
  </r>
  <r>
    <x v="4"/>
    <s v="Informatyka"/>
    <d v="2025-11-07T00:00:00"/>
    <d v="1899-12-30T10:45:00"/>
    <d v="1899-12-30T12:15:00"/>
    <n v="60"/>
    <n v="6.2499999999999944E-2"/>
    <n v="5399.9999999999955"/>
    <n v="89.999999999999929"/>
    <n v="89.999999999999929"/>
  </r>
  <r>
    <x v="3"/>
    <s v="Fizyka"/>
    <d v="2025-11-10T00:00:00"/>
    <d v="1899-12-30T09:00:00"/>
    <d v="1899-12-30T10:15:00"/>
    <n v="40"/>
    <n v="5.2083333333333315E-2"/>
    <n v="4499.9999999999982"/>
    <n v="74.999999999999972"/>
    <n v="49.999999999999979"/>
  </r>
  <r>
    <x v="3"/>
    <s v="Fizyka"/>
    <d v="2025-11-10T00:00:00"/>
    <d v="1899-12-30T10:15:00"/>
    <d v="1899-12-30T11:30:00"/>
    <n v="40"/>
    <n v="5.208333333333337E-2"/>
    <n v="4500.0000000000036"/>
    <n v="75.000000000000057"/>
    <n v="50.000000000000036"/>
  </r>
  <r>
    <x v="7"/>
    <s v="Fizyka"/>
    <d v="2025-11-11T00:00:00"/>
    <d v="1899-12-30T09:00:00"/>
    <d v="1899-12-30T10:00:00"/>
    <n v="40"/>
    <n v="4.1666666666666685E-2"/>
    <n v="3600.0000000000018"/>
    <n v="60.000000000000028"/>
    <n v="40.000000000000014"/>
  </r>
  <r>
    <x v="2"/>
    <s v="Informatyka"/>
    <d v="2025-11-11T00:00:00"/>
    <d v="1899-12-30T10:00:00"/>
    <d v="1899-12-30T11:15:00"/>
    <n v="60"/>
    <n v="5.2083333333333315E-2"/>
    <n v="4499.9999999999982"/>
    <n v="74.999999999999972"/>
    <n v="74.999999999999972"/>
  </r>
  <r>
    <x v="4"/>
    <s v="Informatyka"/>
    <d v="2025-11-11T00:00:00"/>
    <d v="1899-12-30T11:15:00"/>
    <d v="1899-12-30T12:15:00"/>
    <n v="60"/>
    <n v="4.166666666666663E-2"/>
    <n v="3599.9999999999968"/>
    <n v="59.99999999999995"/>
    <n v="59.99999999999995"/>
  </r>
  <r>
    <x v="9"/>
    <s v="Fizyka"/>
    <d v="2025-11-12T00:00:00"/>
    <d v="1899-12-30T09:00:00"/>
    <d v="1899-12-30T10:00:00"/>
    <n v="40"/>
    <n v="4.1666666666666685E-2"/>
    <n v="3600.0000000000018"/>
    <n v="60.000000000000028"/>
    <n v="40.000000000000014"/>
  </r>
  <r>
    <x v="7"/>
    <s v="Informatyka"/>
    <d v="2025-11-12T00:00:00"/>
    <d v="1899-12-30T11:00:00"/>
    <d v="1899-12-30T12:30:00"/>
    <n v="60"/>
    <n v="6.2500000000000056E-2"/>
    <n v="5400.0000000000045"/>
    <n v="90.000000000000071"/>
    <n v="90.000000000000071"/>
  </r>
  <r>
    <x v="0"/>
    <s v="Informatyka"/>
    <d v="2025-11-12T00:00:00"/>
    <d v="1899-12-30T12:45:00"/>
    <d v="1899-12-30T13:45:00"/>
    <n v="60"/>
    <n v="4.166666666666663E-2"/>
    <n v="3599.9999999999968"/>
    <n v="59.99999999999995"/>
    <n v="59.99999999999995"/>
  </r>
  <r>
    <x v="4"/>
    <s v="Informatyka"/>
    <d v="2025-11-12T00:00:00"/>
    <d v="1899-12-30T13:45:00"/>
    <d v="1899-12-30T15:00:00"/>
    <n v="60"/>
    <n v="5.208333333333337E-2"/>
    <n v="4500.0000000000036"/>
    <n v="75.000000000000057"/>
    <n v="75.000000000000057"/>
  </r>
  <r>
    <x v="5"/>
    <s v="Informatyka"/>
    <d v="2025-11-12T00:00:00"/>
    <d v="1899-12-30T15:45:00"/>
    <d v="1899-12-30T17:15:00"/>
    <n v="60"/>
    <n v="6.25E-2"/>
    <n v="5400"/>
    <n v="90"/>
    <n v="90"/>
  </r>
  <r>
    <x v="9"/>
    <s v="Fizyka"/>
    <d v="2025-11-13T00:00:00"/>
    <d v="1899-12-30T09:00:00"/>
    <d v="1899-12-30T11:00:00"/>
    <n v="40"/>
    <n v="8.3333333333333315E-2"/>
    <n v="7199.9999999999982"/>
    <n v="119.99999999999997"/>
    <n v="79.999999999999972"/>
  </r>
  <r>
    <x v="9"/>
    <s v="Fizyka"/>
    <d v="2025-11-13T00:00:00"/>
    <d v="1899-12-30T11:15:00"/>
    <d v="1899-12-30T12:45:00"/>
    <n v="40"/>
    <n v="6.25E-2"/>
    <n v="5400"/>
    <n v="90"/>
    <n v="60"/>
  </r>
  <r>
    <x v="4"/>
    <s v="Matematyka"/>
    <d v="2025-11-13T00:00:00"/>
    <d v="1899-12-30T13:30:00"/>
    <d v="1899-12-30T15:15:00"/>
    <n v="50"/>
    <n v="7.291666666666663E-2"/>
    <n v="6299.9999999999964"/>
    <n v="104.99999999999994"/>
    <n v="87.499999999999957"/>
  </r>
  <r>
    <x v="11"/>
    <s v="Fizyka"/>
    <d v="2025-11-13T00:00:00"/>
    <d v="1899-12-30T16:00:00"/>
    <d v="1899-12-30T18:00:00"/>
    <n v="40"/>
    <n v="8.333333333333337E-2"/>
    <n v="7200.0000000000036"/>
    <n v="120.00000000000006"/>
    <n v="80.000000000000028"/>
  </r>
  <r>
    <x v="7"/>
    <s v="Fizyka"/>
    <d v="2025-11-14T00:00:00"/>
    <d v="1899-12-30T09:00:00"/>
    <d v="1899-12-30T10:15:00"/>
    <n v="40"/>
    <n v="5.2083333333333315E-2"/>
    <n v="4499.9999999999982"/>
    <n v="74.999999999999972"/>
    <n v="49.999999999999979"/>
  </r>
  <r>
    <x v="1"/>
    <s v="Matematyka"/>
    <d v="2025-11-14T00:00:00"/>
    <d v="1899-12-30T10:30:00"/>
    <d v="1899-12-30T11:45:00"/>
    <n v="50"/>
    <n v="5.2083333333333315E-2"/>
    <n v="4499.9999999999982"/>
    <n v="74.999999999999972"/>
    <n v="62.499999999999979"/>
  </r>
  <r>
    <x v="3"/>
    <s v="Fizyka"/>
    <d v="2025-11-14T00:00:00"/>
    <d v="1899-12-30T12:15:00"/>
    <d v="1899-12-30T14:15:00"/>
    <n v="40"/>
    <n v="8.333333333333337E-2"/>
    <n v="7200.0000000000036"/>
    <n v="120.00000000000006"/>
    <n v="80.000000000000028"/>
  </r>
  <r>
    <x v="3"/>
    <s v="Fizyka"/>
    <d v="2025-11-17T00:00:00"/>
    <d v="1899-12-30T09:00:00"/>
    <d v="1899-12-30T11:00:00"/>
    <n v="40"/>
    <n v="8.3333333333333315E-2"/>
    <n v="7199.9999999999982"/>
    <n v="119.99999999999997"/>
    <n v="79.999999999999972"/>
  </r>
  <r>
    <x v="0"/>
    <s v="Informatyka"/>
    <d v="2025-11-17T00:00:00"/>
    <d v="1899-12-30T11:30:00"/>
    <d v="1899-12-30T13:15:00"/>
    <n v="60"/>
    <n v="7.2916666666666685E-2"/>
    <n v="6300.0000000000018"/>
    <n v="105.00000000000003"/>
    <n v="105.00000000000003"/>
  </r>
  <r>
    <x v="0"/>
    <s v="Informatyka"/>
    <d v="2025-11-17T00:00:00"/>
    <d v="1899-12-30T13:30:00"/>
    <d v="1899-12-30T15:00:00"/>
    <n v="60"/>
    <n v="6.25E-2"/>
    <n v="5400"/>
    <n v="90"/>
    <n v="90"/>
  </r>
  <r>
    <x v="10"/>
    <s v="Matematyka"/>
    <d v="2025-11-17T00:00:00"/>
    <d v="1899-12-30T16:15:00"/>
    <d v="1899-12-30T18:15:00"/>
    <n v="50"/>
    <n v="8.3333333333333259E-2"/>
    <n v="7199.9999999999936"/>
    <n v="119.9999999999999"/>
    <n v="99.999999999999915"/>
  </r>
  <r>
    <x v="2"/>
    <s v="Informatyka"/>
    <d v="2025-11-18T00:00:00"/>
    <d v="1899-12-30T09:00:00"/>
    <d v="1899-12-30T10:00:00"/>
    <n v="60"/>
    <n v="4.1666666666666685E-2"/>
    <n v="3600.0000000000018"/>
    <n v="60.000000000000028"/>
    <n v="60.000000000000028"/>
  </r>
  <r>
    <x v="9"/>
    <s v="Fizyka"/>
    <d v="2025-11-18T00:00:00"/>
    <d v="1899-12-30T10:30:00"/>
    <d v="1899-12-30T11:45:00"/>
    <n v="40"/>
    <n v="5.2083333333333315E-2"/>
    <n v="4499.9999999999982"/>
    <n v="74.999999999999972"/>
    <n v="49.999999999999979"/>
  </r>
  <r>
    <x v="8"/>
    <s v="Matematyka"/>
    <d v="2025-11-19T00:00:00"/>
    <d v="1899-12-30T09:00:00"/>
    <d v="1899-12-30T10:45:00"/>
    <n v="50"/>
    <n v="7.2916666666666685E-2"/>
    <n v="6300.0000000000018"/>
    <n v="105.00000000000003"/>
    <n v="87.500000000000028"/>
  </r>
  <r>
    <x v="12"/>
    <s v="Informatyka"/>
    <d v="2025-11-19T00:00:00"/>
    <d v="1899-12-30T11:15:00"/>
    <d v="1899-12-30T12:15:00"/>
    <n v="60"/>
    <n v="4.166666666666663E-2"/>
    <n v="3599.9999999999968"/>
    <n v="59.99999999999995"/>
    <n v="59.99999999999995"/>
  </r>
  <r>
    <x v="9"/>
    <s v="Fizyka"/>
    <d v="2025-11-19T00:00:00"/>
    <d v="1899-12-30T13:00:00"/>
    <d v="1899-12-30T14:45:00"/>
    <n v="40"/>
    <n v="7.2916666666666741E-2"/>
    <n v="6300.0000000000064"/>
    <n v="105.0000000000001"/>
    <n v="70.000000000000057"/>
  </r>
  <r>
    <x v="8"/>
    <s v="Matematyka"/>
    <d v="2025-11-19T00:00:00"/>
    <d v="1899-12-30T15:45:00"/>
    <d v="1899-12-30T17:15:00"/>
    <n v="50"/>
    <n v="6.25E-2"/>
    <n v="5400"/>
    <n v="90"/>
    <n v="75"/>
  </r>
  <r>
    <x v="1"/>
    <s v="Matematyka"/>
    <d v="2025-11-20T00:00:00"/>
    <d v="1899-12-30T09:00:00"/>
    <d v="1899-12-30T10:00:00"/>
    <n v="50"/>
    <n v="4.1666666666666685E-2"/>
    <n v="3600.0000000000018"/>
    <n v="60.000000000000028"/>
    <n v="50.000000000000028"/>
  </r>
  <r>
    <x v="3"/>
    <s v="Fizyka"/>
    <d v="2025-11-20T00:00:00"/>
    <d v="1899-12-30T10:00:00"/>
    <d v="1899-12-30T12:00:00"/>
    <n v="40"/>
    <n v="8.3333333333333315E-2"/>
    <n v="7199.9999999999982"/>
    <n v="119.99999999999997"/>
    <n v="79.999999999999972"/>
  </r>
  <r>
    <x v="6"/>
    <s v="Fizyka"/>
    <d v="2025-11-20T00:00:00"/>
    <d v="1899-12-30T12:45:00"/>
    <d v="1899-12-30T13:45:00"/>
    <n v="40"/>
    <n v="4.166666666666663E-2"/>
    <n v="3599.9999999999968"/>
    <n v="59.99999999999995"/>
    <n v="39.999999999999964"/>
  </r>
  <r>
    <x v="1"/>
    <s v="Matematyka"/>
    <d v="2025-11-20T00:00:00"/>
    <d v="1899-12-30T14:15:00"/>
    <d v="1899-12-30T15:15:00"/>
    <n v="50"/>
    <n v="4.166666666666663E-2"/>
    <n v="3599.9999999999968"/>
    <n v="59.99999999999995"/>
    <n v="49.999999999999957"/>
  </r>
  <r>
    <x v="10"/>
    <s v="Matematyka"/>
    <d v="2025-11-20T00:00:00"/>
    <d v="1899-12-30T15:15:00"/>
    <d v="1899-12-30T16:15:00"/>
    <n v="50"/>
    <n v="4.1666666666666741E-2"/>
    <n v="3600.0000000000064"/>
    <n v="60.000000000000107"/>
    <n v="50.000000000000092"/>
  </r>
  <r>
    <x v="3"/>
    <s v="Fizyka"/>
    <d v="2025-11-24T00:00:00"/>
    <d v="1899-12-30T09:00:00"/>
    <d v="1899-12-30T10:30:00"/>
    <n v="40"/>
    <n v="6.25E-2"/>
    <n v="5400"/>
    <n v="90"/>
    <n v="60"/>
  </r>
  <r>
    <x v="6"/>
    <s v="Fizyka"/>
    <d v="2025-11-24T00:00:00"/>
    <d v="1899-12-30T10:45:00"/>
    <d v="1899-12-30T12:00:00"/>
    <n v="40"/>
    <n v="5.2083333333333315E-2"/>
    <n v="4499.9999999999982"/>
    <n v="74.999999999999972"/>
    <n v="49.999999999999979"/>
  </r>
  <r>
    <x v="9"/>
    <s v="Fizyka"/>
    <d v="2025-11-24T00:00:00"/>
    <d v="1899-12-30T12:30:00"/>
    <d v="1899-12-30T13:30:00"/>
    <n v="40"/>
    <n v="4.166666666666663E-2"/>
    <n v="3599.9999999999968"/>
    <n v="59.99999999999995"/>
    <n v="39.999999999999964"/>
  </r>
  <r>
    <x v="5"/>
    <s v="Informatyka"/>
    <d v="2025-11-24T00:00:00"/>
    <d v="1899-12-30T14:30:00"/>
    <d v="1899-12-30T16:00:00"/>
    <n v="60"/>
    <n v="6.25E-2"/>
    <n v="5400"/>
    <n v="90"/>
    <n v="90"/>
  </r>
  <r>
    <x v="6"/>
    <s v="Informatyka"/>
    <d v="2025-11-24T00:00:00"/>
    <d v="1899-12-30T16:30:00"/>
    <d v="1899-12-30T18:00:00"/>
    <n v="60"/>
    <n v="6.25E-2"/>
    <n v="5400"/>
    <n v="90"/>
    <n v="90"/>
  </r>
  <r>
    <x v="4"/>
    <s v="Informatyka"/>
    <d v="2025-11-25T00:00:00"/>
    <d v="1899-12-30T09:00:00"/>
    <d v="1899-12-30T10:15:00"/>
    <n v="60"/>
    <n v="5.2083333333333315E-2"/>
    <n v="4499.9999999999982"/>
    <n v="74.999999999999972"/>
    <n v="74.999999999999972"/>
  </r>
  <r>
    <x v="4"/>
    <s v="Informatyka"/>
    <d v="2025-11-26T00:00:00"/>
    <d v="1899-12-30T09:00:00"/>
    <d v="1899-12-30T10:00:00"/>
    <n v="60"/>
    <n v="4.1666666666666685E-2"/>
    <n v="3600.0000000000018"/>
    <n v="60.000000000000028"/>
    <n v="60.000000000000028"/>
  </r>
  <r>
    <x v="10"/>
    <s v="Fizyka"/>
    <d v="2025-11-26T00:00:00"/>
    <d v="1899-12-30T11:00:00"/>
    <d v="1899-12-30T12:45:00"/>
    <n v="40"/>
    <n v="7.2916666666666685E-2"/>
    <n v="6300.0000000000018"/>
    <n v="105.00000000000003"/>
    <n v="70.000000000000014"/>
  </r>
  <r>
    <x v="9"/>
    <s v="Fizyka"/>
    <d v="2025-11-26T00:00:00"/>
    <d v="1899-12-30T13:45:00"/>
    <d v="1899-12-30T15:45:00"/>
    <n v="40"/>
    <n v="8.333333333333337E-2"/>
    <n v="7200.0000000000036"/>
    <n v="120.00000000000006"/>
    <n v="80.000000000000028"/>
  </r>
  <r>
    <x v="0"/>
    <s v="Informatyka"/>
    <d v="2025-11-26T00:00:00"/>
    <d v="1899-12-30T16:30:00"/>
    <d v="1899-12-30T17:30:00"/>
    <n v="60"/>
    <n v="4.166666666666663E-2"/>
    <n v="3599.9999999999968"/>
    <n v="59.99999999999995"/>
    <n v="59.99999999999995"/>
  </r>
  <r>
    <x v="2"/>
    <s v="Informatyka"/>
    <d v="2025-11-28T00:00:00"/>
    <d v="1899-12-30T09:30:00"/>
    <d v="1899-12-30T11:00:00"/>
    <n v="60"/>
    <n v="6.25E-2"/>
    <n v="5400"/>
    <n v="90"/>
    <n v="90"/>
  </r>
  <r>
    <x v="3"/>
    <s v="Fizyka"/>
    <d v="2025-11-28T00:00:00"/>
    <d v="1899-12-30T11:30:00"/>
    <d v="1899-12-30T12:45:00"/>
    <n v="40"/>
    <n v="5.2083333333333315E-2"/>
    <n v="4499.9999999999982"/>
    <n v="74.999999999999972"/>
    <n v="49.999999999999979"/>
  </r>
  <r>
    <x v="13"/>
    <s v="Matematyka"/>
    <d v="2025-12-02T00:00:00"/>
    <d v="1899-12-30T09:00:00"/>
    <d v="1899-12-30T10:00:00"/>
    <n v="50"/>
    <n v="4.1666666666666685E-2"/>
    <n v="3600.0000000000018"/>
    <n v="60.000000000000028"/>
    <n v="50.000000000000028"/>
  </r>
  <r>
    <x v="6"/>
    <s v="Informatyka"/>
    <d v="2025-12-02T00:00:00"/>
    <d v="1899-12-30T10:30:00"/>
    <d v="1899-12-30T11:30:00"/>
    <n v="60"/>
    <n v="4.1666666666666685E-2"/>
    <n v="3600.0000000000018"/>
    <n v="60.000000000000028"/>
    <n v="60.000000000000028"/>
  </r>
  <r>
    <x v="0"/>
    <s v="Informatyka"/>
    <d v="2025-12-02T00:00:00"/>
    <d v="1899-12-30T11:30:00"/>
    <d v="1899-12-30T13:30:00"/>
    <n v="60"/>
    <n v="8.3333333333333315E-2"/>
    <n v="7199.9999999999982"/>
    <n v="119.99999999999997"/>
    <n v="119.99999999999997"/>
  </r>
  <r>
    <x v="8"/>
    <s v="Matematyka"/>
    <d v="2025-12-03T00:00:00"/>
    <d v="1899-12-30T09:00:00"/>
    <d v="1899-12-30T10:45:00"/>
    <n v="50"/>
    <n v="7.2916666666666685E-2"/>
    <n v="6300.0000000000018"/>
    <n v="105.00000000000003"/>
    <n v="87.500000000000028"/>
  </r>
  <r>
    <x v="9"/>
    <s v="Fizyka"/>
    <d v="2025-12-03T00:00:00"/>
    <d v="1899-12-30T11:30:00"/>
    <d v="1899-12-30T13:00:00"/>
    <n v="40"/>
    <n v="6.2499999999999944E-2"/>
    <n v="5399.9999999999955"/>
    <n v="89.999999999999929"/>
    <n v="59.99999999999995"/>
  </r>
  <r>
    <x v="8"/>
    <s v="Matematyka"/>
    <d v="2025-12-03T00:00:00"/>
    <d v="1899-12-30T13:45:00"/>
    <d v="1899-12-30T14:45:00"/>
    <n v="50"/>
    <n v="4.1666666666666741E-2"/>
    <n v="3600.0000000000064"/>
    <n v="60.000000000000107"/>
    <n v="50.000000000000092"/>
  </r>
  <r>
    <x v="10"/>
    <s v="Matematyka"/>
    <d v="2025-12-03T00:00:00"/>
    <d v="1899-12-30T15:45:00"/>
    <d v="1899-12-30T17:15:00"/>
    <n v="50"/>
    <n v="6.25E-2"/>
    <n v="5400"/>
    <n v="90"/>
    <n v="75"/>
  </r>
  <r>
    <x v="9"/>
    <s v="Fizyka"/>
    <d v="2025-12-03T00:00:00"/>
    <d v="1899-12-30T18:00:00"/>
    <d v="1899-12-30T19:00:00"/>
    <n v="40"/>
    <n v="4.166666666666663E-2"/>
    <n v="3599.9999999999968"/>
    <n v="59.99999999999995"/>
    <n v="39.999999999999964"/>
  </r>
  <r>
    <x v="5"/>
    <s v="Informatyka"/>
    <d v="2025-12-05T00:00:00"/>
    <d v="1899-12-30T09:00:00"/>
    <d v="1899-12-30T10:45:00"/>
    <n v="60"/>
    <n v="7.2916666666666685E-2"/>
    <n v="6300.0000000000018"/>
    <n v="105.00000000000003"/>
    <n v="105.00000000000003"/>
  </r>
  <r>
    <x v="7"/>
    <s v="Fizyka"/>
    <d v="2025-12-05T00:00:00"/>
    <d v="1899-12-30T11:00:00"/>
    <d v="1899-12-30T12:00:00"/>
    <n v="40"/>
    <n v="4.1666666666666685E-2"/>
    <n v="3600.0000000000018"/>
    <n v="60.000000000000028"/>
    <n v="40.000000000000014"/>
  </r>
  <r>
    <x v="2"/>
    <s v="Informatyka"/>
    <d v="2025-12-05T00:00:00"/>
    <d v="1899-12-30T12:45:00"/>
    <d v="1899-12-30T14:15:00"/>
    <n v="60"/>
    <n v="6.25E-2"/>
    <n v="5400"/>
    <n v="90"/>
    <n v="90"/>
  </r>
  <r>
    <x v="14"/>
    <s v="Informatyka"/>
    <d v="2025-12-08T00:00:00"/>
    <d v="1899-12-30T09:00:00"/>
    <d v="1899-12-30T10:45:00"/>
    <n v="60"/>
    <n v="7.2916666666666685E-2"/>
    <n v="6300.0000000000018"/>
    <n v="105.00000000000003"/>
    <n v="105.00000000000003"/>
  </r>
  <r>
    <x v="3"/>
    <s v="Fizyka"/>
    <d v="2025-12-08T00:00:00"/>
    <d v="1899-12-30T11:15:00"/>
    <d v="1899-12-30T13:00:00"/>
    <n v="40"/>
    <n v="7.291666666666663E-2"/>
    <n v="6299.9999999999964"/>
    <n v="104.99999999999994"/>
    <n v="69.999999999999957"/>
  </r>
  <r>
    <x v="5"/>
    <s v="Informatyka"/>
    <d v="2025-12-09T00:00:00"/>
    <d v="1899-12-30T09:00:00"/>
    <d v="1899-12-30T10:15:00"/>
    <n v="60"/>
    <n v="5.2083333333333315E-2"/>
    <n v="4499.9999999999982"/>
    <n v="74.999999999999972"/>
    <n v="74.999999999999972"/>
  </r>
  <r>
    <x v="10"/>
    <s v="Matematyka"/>
    <d v="2025-12-09T00:00:00"/>
    <d v="1899-12-30T10:30:00"/>
    <d v="1899-12-30T11:30:00"/>
    <n v="50"/>
    <n v="4.1666666666666685E-2"/>
    <n v="3600.0000000000018"/>
    <n v="60.000000000000028"/>
    <n v="50.000000000000028"/>
  </r>
  <r>
    <x v="9"/>
    <s v="Fizyka"/>
    <d v="2025-12-10T00:00:00"/>
    <d v="1899-12-30T09:00:00"/>
    <d v="1899-12-30T10:30:00"/>
    <n v="40"/>
    <n v="6.25E-2"/>
    <n v="5400"/>
    <n v="90"/>
    <n v="60"/>
  </r>
  <r>
    <x v="15"/>
    <s v="Informatyka"/>
    <d v="2025-12-10T00:00:00"/>
    <d v="1899-12-30T10:30:00"/>
    <d v="1899-12-30T12:00:00"/>
    <n v="60"/>
    <n v="6.25E-2"/>
    <n v="5400"/>
    <n v="90"/>
    <n v="90"/>
  </r>
  <r>
    <x v="4"/>
    <s v="Informatyka"/>
    <d v="2025-12-10T00:00:00"/>
    <d v="1899-12-30T13:00:00"/>
    <d v="1899-12-30T14:15:00"/>
    <n v="60"/>
    <n v="5.208333333333337E-2"/>
    <n v="4500.0000000000036"/>
    <n v="75.000000000000057"/>
    <n v="75.000000000000057"/>
  </r>
  <r>
    <x v="7"/>
    <s v="Informatyka"/>
    <d v="2025-12-10T00:00:00"/>
    <d v="1899-12-30T14:45:00"/>
    <d v="1899-12-30T15:45:00"/>
    <n v="60"/>
    <n v="4.166666666666663E-2"/>
    <n v="3599.9999999999968"/>
    <n v="59.99999999999995"/>
    <n v="59.99999999999995"/>
  </r>
  <r>
    <x v="3"/>
    <s v="Fizyka"/>
    <d v="2025-12-10T00:00:00"/>
    <d v="1899-12-30T16:15:00"/>
    <d v="1899-12-30T17:45:00"/>
    <n v="40"/>
    <n v="6.25E-2"/>
    <n v="5400"/>
    <n v="90"/>
    <n v="60"/>
  </r>
  <r>
    <x v="6"/>
    <s v="Fizyka"/>
    <d v="2025-12-11T00:00:00"/>
    <d v="1899-12-30T09:00:00"/>
    <d v="1899-12-30T10:15:00"/>
    <n v="40"/>
    <n v="5.2083333333333315E-2"/>
    <n v="4499.9999999999982"/>
    <n v="74.999999999999972"/>
    <n v="49.999999999999979"/>
  </r>
  <r>
    <x v="2"/>
    <s v="Informatyka"/>
    <d v="2025-12-11T00:00:00"/>
    <d v="1899-12-30T10:30:00"/>
    <d v="1899-12-30T11:45:00"/>
    <n v="60"/>
    <n v="5.2083333333333315E-2"/>
    <n v="4499.9999999999982"/>
    <n v="74.999999999999972"/>
    <n v="74.999999999999972"/>
  </r>
  <r>
    <x v="3"/>
    <s v="Fizyka"/>
    <d v="2025-12-12T00:00:00"/>
    <d v="1899-12-30T09:00:00"/>
    <d v="1899-12-30T10:15:00"/>
    <n v="40"/>
    <n v="5.2083333333333315E-2"/>
    <n v="4499.9999999999982"/>
    <n v="74.999999999999972"/>
    <n v="49.999999999999979"/>
  </r>
  <r>
    <x v="6"/>
    <s v="Informatyka"/>
    <d v="2025-12-12T00:00:00"/>
    <d v="1899-12-30T10:30:00"/>
    <d v="1899-12-30T11:30:00"/>
    <n v="60"/>
    <n v="4.1666666666666685E-2"/>
    <n v="3600.0000000000018"/>
    <n v="60.000000000000028"/>
    <n v="60.000000000000028"/>
  </r>
  <r>
    <x v="0"/>
    <s v="Informatyka"/>
    <d v="2025-12-12T00:00:00"/>
    <d v="1899-12-30T11:30:00"/>
    <d v="1899-12-30T13:15:00"/>
    <n v="60"/>
    <n v="7.2916666666666685E-2"/>
    <n v="6300.0000000000018"/>
    <n v="105.00000000000003"/>
    <n v="105.00000000000003"/>
  </r>
  <r>
    <x v="5"/>
    <s v="Informatyka"/>
    <d v="2025-12-15T00:00:00"/>
    <d v="1899-12-30T09:30:00"/>
    <d v="1899-12-30T11:00:00"/>
    <n v="60"/>
    <n v="6.25E-2"/>
    <n v="5400"/>
    <n v="90"/>
    <n v="90"/>
  </r>
  <r>
    <x v="5"/>
    <s v="Informatyka"/>
    <d v="2025-12-15T00:00:00"/>
    <d v="1899-12-30T11:15:00"/>
    <d v="1899-12-30T12:45:00"/>
    <n v="60"/>
    <n v="6.25E-2"/>
    <n v="5400"/>
    <n v="90"/>
    <n v="90"/>
  </r>
  <r>
    <x v="15"/>
    <s v="Informatyka"/>
    <d v="2025-12-16T00:00:00"/>
    <d v="1899-12-30T09:00:00"/>
    <d v="1899-12-30T10:00:00"/>
    <n v="60"/>
    <n v="4.1666666666666685E-2"/>
    <n v="3600.0000000000018"/>
    <n v="60.000000000000028"/>
    <n v="60.000000000000028"/>
  </r>
  <r>
    <x v="0"/>
    <s v="Informatyka"/>
    <d v="2026-01-05T00:00:00"/>
    <d v="1899-12-30T09:00:00"/>
    <d v="1899-12-30T10:45:00"/>
    <n v="60"/>
    <n v="7.2916666666666685E-2"/>
    <n v="6300.0000000000018"/>
    <n v="105.00000000000003"/>
    <n v="105.00000000000003"/>
  </r>
  <r>
    <x v="5"/>
    <s v="Informatyka"/>
    <d v="2026-01-05T00:00:00"/>
    <d v="1899-12-30T11:30:00"/>
    <d v="1899-12-30T13:00:00"/>
    <n v="60"/>
    <n v="6.2499999999999944E-2"/>
    <n v="5399.9999999999955"/>
    <n v="89.999999999999929"/>
    <n v="89.999999999999929"/>
  </r>
  <r>
    <x v="15"/>
    <s v="Informatyka"/>
    <d v="2026-01-05T00:00:00"/>
    <d v="1899-12-30T13:45:00"/>
    <d v="1899-12-30T14:45:00"/>
    <n v="60"/>
    <n v="4.1666666666666741E-2"/>
    <n v="3600.0000000000064"/>
    <n v="60.000000000000107"/>
    <n v="60.000000000000107"/>
  </r>
  <r>
    <x v="2"/>
    <s v="Matematyka"/>
    <d v="2026-01-05T00:00:00"/>
    <d v="1899-12-30T15:30:00"/>
    <d v="1899-12-30T16:45:00"/>
    <n v="50"/>
    <n v="5.2083333333333259E-2"/>
    <n v="4499.9999999999936"/>
    <n v="74.999999999999901"/>
    <n v="62.499999999999922"/>
  </r>
  <r>
    <x v="5"/>
    <s v="Informatyka"/>
    <d v="2026-01-05T00:00:00"/>
    <d v="1899-12-30T17:30:00"/>
    <d v="1899-12-30T19:00:00"/>
    <n v="60"/>
    <n v="6.25E-2"/>
    <n v="5400"/>
    <n v="90"/>
    <n v="90"/>
  </r>
  <r>
    <x v="6"/>
    <s v="Fizyka"/>
    <d v="2026-01-07T00:00:00"/>
    <d v="1899-12-30T09:00:00"/>
    <d v="1899-12-30T10:45:00"/>
    <n v="40"/>
    <n v="7.2916666666666685E-2"/>
    <n v="6300.0000000000018"/>
    <n v="105.00000000000003"/>
    <n v="70.000000000000014"/>
  </r>
  <r>
    <x v="15"/>
    <s v="Informatyka"/>
    <d v="2026-01-07T00:00:00"/>
    <d v="1899-12-30T11:15:00"/>
    <d v="1899-12-30T13:00:00"/>
    <n v="60"/>
    <n v="7.291666666666663E-2"/>
    <n v="6299.9999999999964"/>
    <n v="104.99999999999994"/>
    <n v="104.99999999999994"/>
  </r>
  <r>
    <x v="1"/>
    <s v="Matematyka"/>
    <d v="2026-01-07T00:00:00"/>
    <d v="1899-12-30T14:00:00"/>
    <d v="1899-12-30T15:00:00"/>
    <n v="50"/>
    <n v="4.166666666666663E-2"/>
    <n v="3599.9999999999968"/>
    <n v="59.99999999999995"/>
    <n v="49.999999999999957"/>
  </r>
  <r>
    <x v="1"/>
    <s v="Matematyka"/>
    <d v="2026-01-12T00:00:00"/>
    <d v="1899-12-30T09:00:00"/>
    <d v="1899-12-30T10:30:00"/>
    <n v="50"/>
    <n v="6.25E-2"/>
    <n v="5400"/>
    <n v="90"/>
    <n v="75"/>
  </r>
  <r>
    <x v="15"/>
    <s v="Informatyka"/>
    <d v="2026-01-12T00:00:00"/>
    <d v="1899-12-30T10:45:00"/>
    <d v="1899-12-30T12:00:00"/>
    <n v="60"/>
    <n v="5.2083333333333315E-2"/>
    <n v="4499.9999999999982"/>
    <n v="74.999999999999972"/>
    <n v="74.999999999999972"/>
  </r>
  <r>
    <x v="15"/>
    <s v="Informatyka"/>
    <d v="2026-01-12T00:00:00"/>
    <d v="1899-12-30T12:00:00"/>
    <d v="1899-12-30T13:00:00"/>
    <n v="60"/>
    <n v="4.166666666666663E-2"/>
    <n v="3599.9999999999968"/>
    <n v="59.99999999999995"/>
    <n v="59.99999999999995"/>
  </r>
  <r>
    <x v="8"/>
    <s v="Matematyka"/>
    <d v="2026-01-12T00:00:00"/>
    <d v="1899-12-30T13:15:00"/>
    <d v="1899-12-30T15:15:00"/>
    <n v="50"/>
    <n v="8.3333333333333259E-2"/>
    <n v="7199.9999999999936"/>
    <n v="119.9999999999999"/>
    <n v="99.999999999999915"/>
  </r>
  <r>
    <x v="7"/>
    <s v="Informatyka"/>
    <d v="2026-01-12T00:00:00"/>
    <d v="1899-12-30T15:30:00"/>
    <d v="1899-12-30T17:15:00"/>
    <n v="60"/>
    <n v="7.291666666666663E-2"/>
    <n v="6299.9999999999964"/>
    <n v="104.99999999999994"/>
    <n v="104.99999999999994"/>
  </r>
  <r>
    <x v="4"/>
    <s v="Matematyka"/>
    <d v="2026-01-13T00:00:00"/>
    <d v="1899-12-30T09:00:00"/>
    <d v="1899-12-30T11:00:00"/>
    <n v="50"/>
    <n v="8.3333333333333315E-2"/>
    <n v="7199.9999999999982"/>
    <n v="119.99999999999997"/>
    <n v="99.999999999999986"/>
  </r>
  <r>
    <x v="10"/>
    <s v="Matematyka"/>
    <d v="2026-01-13T00:00:00"/>
    <d v="1899-12-30T11:00:00"/>
    <d v="1899-12-30T12:00:00"/>
    <n v="50"/>
    <n v="4.1666666666666685E-2"/>
    <n v="3600.0000000000018"/>
    <n v="60.000000000000028"/>
    <n v="50.000000000000028"/>
  </r>
  <r>
    <x v="7"/>
    <s v="Fizyka"/>
    <d v="2026-01-13T00:00:00"/>
    <d v="1899-12-30T13:00:00"/>
    <d v="1899-12-30T15:00:00"/>
    <n v="40"/>
    <n v="8.333333333333337E-2"/>
    <n v="7200.0000000000036"/>
    <n v="120.00000000000006"/>
    <n v="80.000000000000028"/>
  </r>
  <r>
    <x v="0"/>
    <s v="Informatyka"/>
    <d v="2026-01-13T00:00:00"/>
    <d v="1899-12-30T15:45:00"/>
    <d v="1899-12-30T17:30:00"/>
    <n v="60"/>
    <n v="7.291666666666663E-2"/>
    <n v="6299.9999999999964"/>
    <n v="104.99999999999994"/>
    <n v="104.99999999999994"/>
  </r>
  <r>
    <x v="5"/>
    <s v="Informatyka"/>
    <d v="2026-01-14T00:00:00"/>
    <d v="1899-12-30T09:00:00"/>
    <d v="1899-12-30T10:30:00"/>
    <n v="60"/>
    <n v="6.25E-2"/>
    <n v="5400"/>
    <n v="90"/>
    <n v="90"/>
  </r>
  <r>
    <x v="8"/>
    <s v="Matematyka"/>
    <d v="2026-01-14T00:00:00"/>
    <d v="1899-12-30T11:15:00"/>
    <d v="1899-12-30T13:15:00"/>
    <n v="50"/>
    <n v="8.333333333333337E-2"/>
    <n v="7200.0000000000036"/>
    <n v="120.00000000000006"/>
    <n v="100.00000000000006"/>
  </r>
  <r>
    <x v="3"/>
    <s v="Fizyka"/>
    <d v="2026-01-14T00:00:00"/>
    <d v="1899-12-30T13:45:00"/>
    <d v="1899-12-30T14:45:00"/>
    <n v="40"/>
    <n v="4.1666666666666741E-2"/>
    <n v="3600.0000000000064"/>
    <n v="60.000000000000107"/>
    <n v="40.000000000000071"/>
  </r>
  <r>
    <x v="8"/>
    <s v="Matematyka"/>
    <d v="2026-01-15T00:00:00"/>
    <d v="1899-12-30T09:00:00"/>
    <d v="1899-12-30T11:00:00"/>
    <n v="50"/>
    <n v="8.3333333333333315E-2"/>
    <n v="7199.9999999999982"/>
    <n v="119.99999999999997"/>
    <n v="99.999999999999986"/>
  </r>
  <r>
    <x v="0"/>
    <s v="Informatyka"/>
    <d v="2026-01-15T00:00:00"/>
    <d v="1899-12-30T11:00:00"/>
    <d v="1899-12-30T12:15:00"/>
    <n v="60"/>
    <n v="5.2083333333333315E-2"/>
    <n v="4499.9999999999982"/>
    <n v="74.999999999999972"/>
    <n v="74.999999999999972"/>
  </r>
  <r>
    <x v="1"/>
    <s v="Matematyka"/>
    <d v="2026-01-15T00:00:00"/>
    <d v="1899-12-30T12:30:00"/>
    <d v="1899-12-30T14:00:00"/>
    <n v="50"/>
    <n v="6.25E-2"/>
    <n v="5400"/>
    <n v="90"/>
    <n v="75"/>
  </r>
  <r>
    <x v="4"/>
    <s v="Matematyka"/>
    <d v="2026-01-15T00:00:00"/>
    <d v="1899-12-30T14:30:00"/>
    <d v="1899-12-30T16:15:00"/>
    <n v="50"/>
    <n v="7.2916666666666741E-2"/>
    <n v="6300.0000000000064"/>
    <n v="105.0000000000001"/>
    <n v="87.500000000000085"/>
  </r>
  <r>
    <x v="1"/>
    <s v="Matematyka"/>
    <d v="2026-01-19T00:00:00"/>
    <d v="1899-12-30T09:00:00"/>
    <d v="1899-12-30T10:30:00"/>
    <n v="50"/>
    <n v="6.25E-2"/>
    <n v="5400"/>
    <n v="90"/>
    <n v="75"/>
  </r>
  <r>
    <x v="15"/>
    <s v="Informatyka"/>
    <d v="2026-01-19T00:00:00"/>
    <d v="1899-12-30T11:00:00"/>
    <d v="1899-12-30T12:30:00"/>
    <n v="60"/>
    <n v="6.2500000000000056E-2"/>
    <n v="5400.0000000000045"/>
    <n v="90.000000000000071"/>
    <n v="90.000000000000071"/>
  </r>
  <r>
    <x v="5"/>
    <s v="Informatyka"/>
    <d v="2026-01-19T00:00:00"/>
    <d v="1899-12-30T13:00:00"/>
    <d v="1899-12-30T14:30:00"/>
    <n v="60"/>
    <n v="6.25E-2"/>
    <n v="5400"/>
    <n v="90"/>
    <n v="90"/>
  </r>
  <r>
    <x v="9"/>
    <s v="Fizyka"/>
    <d v="2026-01-19T00:00:00"/>
    <d v="1899-12-30T15:15:00"/>
    <d v="1899-12-30T16:30:00"/>
    <n v="40"/>
    <n v="5.208333333333337E-2"/>
    <n v="4500.0000000000036"/>
    <n v="75.000000000000057"/>
    <n v="50.000000000000036"/>
  </r>
  <r>
    <x v="9"/>
    <s v="Fizyka"/>
    <d v="2026-01-20T00:00:00"/>
    <d v="1899-12-30T09:00:00"/>
    <d v="1899-12-30T10:30:00"/>
    <n v="40"/>
    <n v="6.25E-2"/>
    <n v="5400"/>
    <n v="90"/>
    <n v="60"/>
  </r>
  <r>
    <x v="7"/>
    <s v="Informatyka"/>
    <d v="2026-01-20T00:00:00"/>
    <d v="1899-12-30T10:30:00"/>
    <d v="1899-12-30T11:30:00"/>
    <n v="60"/>
    <n v="4.1666666666666685E-2"/>
    <n v="3600.0000000000018"/>
    <n v="60.000000000000028"/>
    <n v="60.000000000000028"/>
  </r>
  <r>
    <x v="7"/>
    <s v="Fizyka"/>
    <d v="2026-01-21T00:00:00"/>
    <d v="1899-12-30T09:00:00"/>
    <d v="1899-12-30T10:45:00"/>
    <n v="40"/>
    <n v="7.2916666666666685E-2"/>
    <n v="6300.0000000000018"/>
    <n v="105.00000000000003"/>
    <n v="70.000000000000014"/>
  </r>
  <r>
    <x v="10"/>
    <s v="Fizyka"/>
    <d v="2026-01-21T00:00:00"/>
    <d v="1899-12-30T11:45:00"/>
    <d v="1899-12-30T13:45:00"/>
    <n v="40"/>
    <n v="8.3333333333333315E-2"/>
    <n v="7199.9999999999982"/>
    <n v="119.99999999999997"/>
    <n v="79.999999999999972"/>
  </r>
  <r>
    <x v="15"/>
    <s v="Informatyka"/>
    <d v="2026-01-22T00:00:00"/>
    <d v="1899-12-30T09:00:00"/>
    <d v="1899-12-30T10:15:00"/>
    <n v="60"/>
    <n v="5.2083333333333315E-2"/>
    <n v="4499.9999999999982"/>
    <n v="74.999999999999972"/>
    <n v="74.999999999999972"/>
  </r>
  <r>
    <x v="8"/>
    <s v="Matematyka"/>
    <d v="2026-01-22T00:00:00"/>
    <d v="1899-12-30T10:30:00"/>
    <d v="1899-12-30T11:45:00"/>
    <n v="50"/>
    <n v="5.2083333333333315E-2"/>
    <n v="4499.9999999999982"/>
    <n v="74.999999999999972"/>
    <n v="62.499999999999979"/>
  </r>
  <r>
    <x v="2"/>
    <s v="Matematyka"/>
    <d v="2026-01-22T00:00:00"/>
    <d v="1899-12-30T11:45:00"/>
    <d v="1899-12-30T13:45:00"/>
    <n v="50"/>
    <n v="8.3333333333333315E-2"/>
    <n v="7199.9999999999982"/>
    <n v="119.99999999999997"/>
    <n v="99.999999999999986"/>
  </r>
  <r>
    <x v="1"/>
    <s v="Matematyka"/>
    <d v="2026-01-22T00:00:00"/>
    <d v="1899-12-30T14:15:00"/>
    <d v="1899-12-30T15:15:00"/>
    <n v="50"/>
    <n v="4.166666666666663E-2"/>
    <n v="3599.9999999999968"/>
    <n v="59.99999999999995"/>
    <n v="49.999999999999957"/>
  </r>
  <r>
    <x v="1"/>
    <s v="Matematyka"/>
    <d v="2026-01-22T00:00:00"/>
    <d v="1899-12-30T16:00:00"/>
    <d v="1899-12-30T17:45:00"/>
    <n v="50"/>
    <n v="7.2916666666666741E-2"/>
    <n v="6300.0000000000064"/>
    <n v="105.0000000000001"/>
    <n v="87.500000000000085"/>
  </r>
  <r>
    <x v="4"/>
    <s v="Informatyka"/>
    <d v="2026-01-23T00:00:00"/>
    <d v="1899-12-30T09:00:00"/>
    <d v="1899-12-30T10:00:00"/>
    <n v="60"/>
    <n v="4.1666666666666685E-2"/>
    <n v="3600.0000000000018"/>
    <n v="60.000000000000028"/>
    <n v="60.000000000000028"/>
  </r>
  <r>
    <x v="3"/>
    <s v="Fizyka"/>
    <d v="2026-01-23T00:00:00"/>
    <d v="1899-12-30T10:00:00"/>
    <d v="1899-12-30T11:00:00"/>
    <n v="40"/>
    <n v="4.166666666666663E-2"/>
    <n v="3599.9999999999968"/>
    <n v="59.99999999999995"/>
    <n v="39.999999999999964"/>
  </r>
  <r>
    <x v="4"/>
    <s v="Matematyka"/>
    <d v="2026-01-23T00:00:00"/>
    <d v="1899-12-30T11:15:00"/>
    <d v="1899-12-30T12:45:00"/>
    <n v="50"/>
    <n v="6.25E-2"/>
    <n v="5400"/>
    <n v="90"/>
    <n v="75"/>
  </r>
  <r>
    <x v="3"/>
    <s v="Fizyka"/>
    <d v="2026-01-23T00:00:00"/>
    <d v="1899-12-30T13:45:00"/>
    <d v="1899-12-30T15:15:00"/>
    <n v="40"/>
    <n v="6.25E-2"/>
    <n v="5400"/>
    <n v="90"/>
    <n v="60"/>
  </r>
  <r>
    <x v="1"/>
    <s v="Matematyka"/>
    <d v="2026-01-23T00:00:00"/>
    <d v="1899-12-30T15:45:00"/>
    <d v="1899-12-30T16:45:00"/>
    <n v="50"/>
    <n v="4.166666666666663E-2"/>
    <n v="3599.9999999999968"/>
    <n v="59.99999999999995"/>
    <n v="49.999999999999957"/>
  </r>
  <r>
    <x v="2"/>
    <s v="Informatyka"/>
    <d v="2026-01-26T00:00:00"/>
    <d v="1899-12-30T09:00:00"/>
    <d v="1899-12-30T10:30:00"/>
    <n v="60"/>
    <n v="6.25E-2"/>
    <n v="5400"/>
    <n v="90"/>
    <n v="90"/>
  </r>
  <r>
    <x v="10"/>
    <s v="Fizyka"/>
    <d v="2026-01-27T00:00:00"/>
    <d v="1899-12-30T09:00:00"/>
    <d v="1899-12-30T11:00:00"/>
    <n v="40"/>
    <n v="8.3333333333333315E-2"/>
    <n v="7199.9999999999982"/>
    <n v="119.99999999999997"/>
    <n v="79.999999999999972"/>
  </r>
  <r>
    <x v="5"/>
    <s v="Informatyka"/>
    <d v="2026-01-27T00:00:00"/>
    <d v="1899-12-30T12:30:00"/>
    <d v="1899-12-30T14:00:00"/>
    <n v="60"/>
    <n v="6.25E-2"/>
    <n v="5400"/>
    <n v="90"/>
    <n v="90"/>
  </r>
  <r>
    <x v="9"/>
    <s v="Fizyka"/>
    <d v="2026-01-28T00:00:00"/>
    <d v="1899-12-30T09:00:00"/>
    <d v="1899-12-30T10:00:00"/>
    <n v="40"/>
    <n v="4.1666666666666685E-2"/>
    <n v="3600.0000000000018"/>
    <n v="60.000000000000028"/>
    <n v="40.000000000000014"/>
  </r>
  <r>
    <x v="1"/>
    <s v="Matematyka"/>
    <d v="2026-01-29T00:00:00"/>
    <d v="1899-12-30T09:00:00"/>
    <d v="1899-12-30T10:30:00"/>
    <n v="50"/>
    <n v="6.25E-2"/>
    <n v="5400"/>
    <n v="90"/>
    <n v="75"/>
  </r>
  <r>
    <x v="9"/>
    <s v="Fizyka"/>
    <d v="2026-01-29T00:00:00"/>
    <d v="1899-12-30T10:30:00"/>
    <d v="1899-12-30T12:15:00"/>
    <n v="40"/>
    <n v="7.291666666666663E-2"/>
    <n v="6299.9999999999964"/>
    <n v="104.99999999999994"/>
    <n v="69.999999999999957"/>
  </r>
  <r>
    <x v="6"/>
    <s v="Informatyka"/>
    <d v="2026-01-29T00:00:00"/>
    <d v="1899-12-30T12:45:00"/>
    <d v="1899-12-30T13:45:00"/>
    <n v="60"/>
    <n v="4.166666666666663E-2"/>
    <n v="3599.9999999999968"/>
    <n v="59.99999999999995"/>
    <n v="59.99999999999995"/>
  </r>
  <r>
    <x v="7"/>
    <s v="Informatyka"/>
    <d v="2026-02-03T00:00:00"/>
    <d v="1899-12-30T09:00:00"/>
    <d v="1899-12-30T10:15:00"/>
    <n v="60"/>
    <n v="5.2083333333333315E-2"/>
    <n v="4499.9999999999982"/>
    <n v="74.999999999999972"/>
    <n v="74.999999999999972"/>
  </r>
  <r>
    <x v="7"/>
    <s v="Informatyka"/>
    <d v="2026-02-03T00:00:00"/>
    <d v="1899-12-30T11:15:00"/>
    <d v="1899-12-30T13:00:00"/>
    <n v="60"/>
    <n v="7.291666666666663E-2"/>
    <n v="6299.9999999999964"/>
    <n v="104.99999999999994"/>
    <n v="104.99999999999994"/>
  </r>
  <r>
    <x v="8"/>
    <s v="Matematyka"/>
    <d v="2026-02-03T00:00:00"/>
    <d v="1899-12-30T14:00:00"/>
    <d v="1899-12-30T16:00:00"/>
    <n v="50"/>
    <n v="8.3333333333333259E-2"/>
    <n v="7199.9999999999936"/>
    <n v="119.9999999999999"/>
    <n v="99.999999999999915"/>
  </r>
  <r>
    <x v="3"/>
    <s v="Fizyka"/>
    <d v="2026-02-03T00:00:00"/>
    <d v="1899-12-30T16:00:00"/>
    <d v="1899-12-30T17:30:00"/>
    <n v="40"/>
    <n v="6.25E-2"/>
    <n v="5400"/>
    <n v="90"/>
    <n v="60"/>
  </r>
  <r>
    <x v="5"/>
    <s v="Informatyka"/>
    <d v="2026-02-04T00:00:00"/>
    <d v="1899-12-30T09:00:00"/>
    <d v="1899-12-30T10:00:00"/>
    <n v="60"/>
    <n v="4.1666666666666685E-2"/>
    <n v="3600.0000000000018"/>
    <n v="60.000000000000028"/>
    <n v="60.000000000000028"/>
  </r>
  <r>
    <x v="10"/>
    <s v="Fizyka"/>
    <d v="2026-02-04T00:00:00"/>
    <d v="1899-12-30T10:15:00"/>
    <d v="1899-12-30T11:45:00"/>
    <n v="40"/>
    <n v="6.25E-2"/>
    <n v="5400"/>
    <n v="90"/>
    <n v="60"/>
  </r>
  <r>
    <x v="5"/>
    <s v="Informatyka"/>
    <d v="2026-02-04T00:00:00"/>
    <d v="1899-12-30T12:00:00"/>
    <d v="1899-12-30T13:30:00"/>
    <n v="60"/>
    <n v="6.25E-2"/>
    <n v="5400"/>
    <n v="90"/>
    <n v="90"/>
  </r>
  <r>
    <x v="1"/>
    <s v="Matematyka"/>
    <d v="2026-02-04T00:00:00"/>
    <d v="1899-12-30T14:15:00"/>
    <d v="1899-12-30T15:15:00"/>
    <n v="50"/>
    <n v="4.166666666666663E-2"/>
    <n v="3599.9999999999968"/>
    <n v="59.99999999999995"/>
    <n v="49.999999999999957"/>
  </r>
  <r>
    <x v="5"/>
    <s v="Informatyka"/>
    <d v="2026-02-05T00:00:00"/>
    <d v="1899-12-30T09:00:00"/>
    <d v="1899-12-30T10:30:00"/>
    <n v="60"/>
    <n v="6.25E-2"/>
    <n v="5400"/>
    <n v="90"/>
    <n v="90"/>
  </r>
  <r>
    <x v="5"/>
    <s v="Informatyka"/>
    <d v="2026-02-05T00:00:00"/>
    <d v="1899-12-30T11:00:00"/>
    <d v="1899-12-30T12:45:00"/>
    <n v="60"/>
    <n v="7.2916666666666685E-2"/>
    <n v="6300.0000000000018"/>
    <n v="105.00000000000003"/>
    <n v="105.00000000000003"/>
  </r>
  <r>
    <x v="10"/>
    <s v="Fizyka"/>
    <d v="2026-02-05T00:00:00"/>
    <d v="1899-12-30T12:45:00"/>
    <d v="1899-12-30T13:45:00"/>
    <n v="40"/>
    <n v="4.166666666666663E-2"/>
    <n v="3599.9999999999968"/>
    <n v="59.99999999999995"/>
    <n v="39.999999999999964"/>
  </r>
  <r>
    <x v="0"/>
    <s v="Informatyka"/>
    <d v="2026-02-05T00:00:00"/>
    <d v="1899-12-30T13:45:00"/>
    <d v="1899-12-30T15:15:00"/>
    <n v="60"/>
    <n v="6.25E-2"/>
    <n v="5400"/>
    <n v="90"/>
    <n v="90"/>
  </r>
  <r>
    <x v="10"/>
    <s v="Matematyka"/>
    <d v="2026-02-06T00:00:00"/>
    <d v="1899-12-30T09:00:00"/>
    <d v="1899-12-30T10:45:00"/>
    <n v="50"/>
    <n v="7.2916666666666685E-2"/>
    <n v="6300.0000000000018"/>
    <n v="105.00000000000003"/>
    <n v="87.500000000000028"/>
  </r>
  <r>
    <x v="1"/>
    <s v="Matematyka"/>
    <d v="2026-02-06T00:00:00"/>
    <d v="1899-12-30T11:00:00"/>
    <d v="1899-12-30T13:00:00"/>
    <n v="50"/>
    <n v="8.3333333333333315E-2"/>
    <n v="7199.9999999999982"/>
    <n v="119.99999999999997"/>
    <n v="99.999999999999986"/>
  </r>
  <r>
    <x v="2"/>
    <s v="Informatyka"/>
    <d v="2026-02-06T00:00:00"/>
    <d v="1899-12-30T13:45:00"/>
    <d v="1899-12-30T14:45:00"/>
    <n v="60"/>
    <n v="4.1666666666666741E-2"/>
    <n v="3600.0000000000064"/>
    <n v="60.000000000000107"/>
    <n v="60.000000000000107"/>
  </r>
  <r>
    <x v="3"/>
    <s v="Fizyka"/>
    <d v="2026-02-06T00:00:00"/>
    <d v="1899-12-30T15:30:00"/>
    <d v="1899-12-30T17:30:00"/>
    <n v="40"/>
    <n v="8.3333333333333259E-2"/>
    <n v="7199.9999999999936"/>
    <n v="119.9999999999999"/>
    <n v="79.999999999999929"/>
  </r>
  <r>
    <x v="1"/>
    <s v="Matematyka"/>
    <d v="2026-02-09T00:00:00"/>
    <d v="1899-12-30T09:00:00"/>
    <d v="1899-12-30T10:15:00"/>
    <n v="50"/>
    <n v="5.2083333333333315E-2"/>
    <n v="4499.9999999999982"/>
    <n v="74.999999999999972"/>
    <n v="62.499999999999979"/>
  </r>
  <r>
    <x v="5"/>
    <s v="Informatyka"/>
    <d v="2026-02-10T00:00:00"/>
    <d v="1899-12-30T09:00:00"/>
    <d v="1899-12-30T10:00:00"/>
    <n v="60"/>
    <n v="4.1666666666666685E-2"/>
    <n v="3600.0000000000018"/>
    <n v="60.000000000000028"/>
    <n v="60.000000000000028"/>
  </r>
  <r>
    <x v="7"/>
    <s v="Informatyka"/>
    <d v="2026-02-10T00:00:00"/>
    <d v="1899-12-30T10:45:00"/>
    <d v="1899-12-30T12:30:00"/>
    <n v="60"/>
    <n v="7.2916666666666685E-2"/>
    <n v="6300.0000000000018"/>
    <n v="105.00000000000003"/>
    <n v="105.00000000000003"/>
  </r>
  <r>
    <x v="1"/>
    <s v="Matematyka"/>
    <d v="2026-02-10T00:00:00"/>
    <d v="1899-12-30T13:30:00"/>
    <d v="1899-12-30T15:15:00"/>
    <n v="50"/>
    <n v="7.291666666666663E-2"/>
    <n v="6299.9999999999964"/>
    <n v="104.99999999999994"/>
    <n v="87.499999999999957"/>
  </r>
  <r>
    <x v="10"/>
    <s v="Matematyka"/>
    <d v="2026-02-10T00:00:00"/>
    <d v="1899-12-30T15:30:00"/>
    <d v="1899-12-30T16:30:00"/>
    <n v="50"/>
    <n v="4.166666666666663E-2"/>
    <n v="3599.9999999999968"/>
    <n v="59.99999999999995"/>
    <n v="49.999999999999957"/>
  </r>
  <r>
    <x v="5"/>
    <s v="Informatyka"/>
    <d v="2026-02-10T00:00:00"/>
    <d v="1899-12-30T16:45:00"/>
    <d v="1899-12-30T18:30:00"/>
    <n v="60"/>
    <n v="7.2916666666666741E-2"/>
    <n v="6300.0000000000064"/>
    <n v="105.0000000000001"/>
    <n v="105.0000000000001"/>
  </r>
  <r>
    <x v="3"/>
    <s v="Fizyka"/>
    <d v="2026-02-11T00:00:00"/>
    <d v="1899-12-30T09:00:00"/>
    <d v="1899-12-30T10:15:00"/>
    <n v="40"/>
    <n v="5.2083333333333315E-2"/>
    <n v="4499.9999999999982"/>
    <n v="74.999999999999972"/>
    <n v="49.999999999999979"/>
  </r>
  <r>
    <x v="15"/>
    <s v="Informatyka"/>
    <d v="2026-02-11T00:00:00"/>
    <d v="1899-12-30T10:45:00"/>
    <d v="1899-12-30T12:00:00"/>
    <n v="60"/>
    <n v="5.2083333333333315E-2"/>
    <n v="4499.9999999999982"/>
    <n v="74.999999999999972"/>
    <n v="74.999999999999972"/>
  </r>
  <r>
    <x v="1"/>
    <s v="Matematyka"/>
    <d v="2026-02-11T00:00:00"/>
    <d v="1899-12-30T12:00:00"/>
    <d v="1899-12-30T13:00:00"/>
    <n v="50"/>
    <n v="4.166666666666663E-2"/>
    <n v="3599.9999999999968"/>
    <n v="59.99999999999995"/>
    <n v="49.999999999999957"/>
  </r>
  <r>
    <x v="4"/>
    <s v="Informatyka"/>
    <d v="2026-02-11T00:00:00"/>
    <d v="1899-12-30T13:15:00"/>
    <d v="1899-12-30T14:15:00"/>
    <n v="60"/>
    <n v="4.166666666666663E-2"/>
    <n v="3599.9999999999968"/>
    <n v="59.99999999999995"/>
    <n v="59.99999999999995"/>
  </r>
  <r>
    <x v="9"/>
    <s v="Fizyka"/>
    <d v="2026-02-11T00:00:00"/>
    <d v="1899-12-30T14:15:00"/>
    <d v="1899-12-30T15:15:00"/>
    <n v="40"/>
    <n v="4.166666666666663E-2"/>
    <n v="3599.9999999999968"/>
    <n v="59.99999999999995"/>
    <n v="39.999999999999964"/>
  </r>
  <r>
    <x v="6"/>
    <s v="Informatyka"/>
    <d v="2026-02-12T00:00:00"/>
    <d v="1899-12-30T09:30:00"/>
    <d v="1899-12-30T11:00:00"/>
    <n v="60"/>
    <n v="6.25E-2"/>
    <n v="5400"/>
    <n v="90"/>
    <n v="90"/>
  </r>
  <r>
    <x v="2"/>
    <s v="Matematyka"/>
    <d v="2026-02-12T00:00:00"/>
    <d v="1899-12-30T11:00:00"/>
    <d v="1899-12-30T12:15:00"/>
    <n v="50"/>
    <n v="5.2083333333333315E-2"/>
    <n v="4499.9999999999982"/>
    <n v="74.999999999999972"/>
    <n v="62.499999999999979"/>
  </r>
  <r>
    <x v="7"/>
    <s v="Informatyka"/>
    <d v="2026-02-12T00:00:00"/>
    <d v="1899-12-30T13:15:00"/>
    <d v="1899-12-30T14:30:00"/>
    <n v="60"/>
    <n v="5.2083333333333259E-2"/>
    <n v="4499.9999999999936"/>
    <n v="74.999999999999901"/>
    <n v="74.999999999999901"/>
  </r>
  <r>
    <x v="7"/>
    <s v="Informatyka"/>
    <d v="2026-02-13T00:00:00"/>
    <d v="1899-12-30T09:00:00"/>
    <d v="1899-12-30T10:15:00"/>
    <n v="60"/>
    <n v="5.2083333333333315E-2"/>
    <n v="4499.9999999999982"/>
    <n v="74.999999999999972"/>
    <n v="74.999999999999972"/>
  </r>
  <r>
    <x v="9"/>
    <s v="Fizyka"/>
    <d v="2026-02-13T00:00:00"/>
    <d v="1899-12-30T11:00:00"/>
    <d v="1899-12-30T12:00:00"/>
    <n v="40"/>
    <n v="4.1666666666666685E-2"/>
    <n v="3600.0000000000018"/>
    <n v="60.000000000000028"/>
    <n v="40.000000000000014"/>
  </r>
  <r>
    <x v="8"/>
    <s v="Matematyka"/>
    <d v="2026-02-13T00:00:00"/>
    <d v="1899-12-30T12:30:00"/>
    <d v="1899-12-30T13:45:00"/>
    <n v="50"/>
    <n v="5.2083333333333259E-2"/>
    <n v="4499.9999999999936"/>
    <n v="74.999999999999901"/>
    <n v="62.499999999999922"/>
  </r>
  <r>
    <x v="1"/>
    <s v="Matematyka"/>
    <d v="2026-02-13T00:00:00"/>
    <d v="1899-12-30T14:30:00"/>
    <d v="1899-12-30T16:15:00"/>
    <n v="50"/>
    <n v="7.2916666666666741E-2"/>
    <n v="6300.0000000000064"/>
    <n v="105.0000000000001"/>
    <n v="87.500000000000085"/>
  </r>
  <r>
    <x v="6"/>
    <s v="Fizyka"/>
    <d v="2026-02-16T00:00:00"/>
    <d v="1899-12-30T09:00:00"/>
    <d v="1899-12-30T10:30:00"/>
    <n v="40"/>
    <n v="6.25E-2"/>
    <n v="5400"/>
    <n v="90"/>
    <n v="60"/>
  </r>
  <r>
    <x v="1"/>
    <s v="Matematyka"/>
    <d v="2026-02-16T00:00:00"/>
    <d v="1899-12-30T11:30:00"/>
    <d v="1899-12-30T13:00:00"/>
    <n v="50"/>
    <n v="6.2499999999999944E-2"/>
    <n v="5399.9999999999955"/>
    <n v="89.999999999999929"/>
    <n v="74.999999999999943"/>
  </r>
  <r>
    <x v="6"/>
    <s v="Informatyka"/>
    <d v="2026-02-17T00:00:00"/>
    <d v="1899-12-30T09:00:00"/>
    <d v="1899-12-30T10:15:00"/>
    <n v="60"/>
    <n v="5.2083333333333315E-2"/>
    <n v="4499.9999999999982"/>
    <n v="74.999999999999972"/>
    <n v="74.999999999999972"/>
  </r>
  <r>
    <x v="1"/>
    <s v="Matematyka"/>
    <d v="2026-02-17T00:00:00"/>
    <d v="1899-12-30T10:30:00"/>
    <d v="1899-12-30T12:15:00"/>
    <n v="50"/>
    <n v="7.291666666666663E-2"/>
    <n v="6299.9999999999964"/>
    <n v="104.99999999999994"/>
    <n v="87.499999999999957"/>
  </r>
  <r>
    <x v="3"/>
    <s v="Fizyka"/>
    <d v="2026-02-17T00:00:00"/>
    <d v="1899-12-30T13:15:00"/>
    <d v="1899-12-30T15:15:00"/>
    <n v="40"/>
    <n v="8.3333333333333259E-2"/>
    <n v="7199.9999999999936"/>
    <n v="119.9999999999999"/>
    <n v="79.999999999999929"/>
  </r>
  <r>
    <x v="2"/>
    <s v="Matematyka"/>
    <d v="2026-02-17T00:00:00"/>
    <d v="1899-12-30T15:15:00"/>
    <d v="1899-12-30T16:45:00"/>
    <n v="50"/>
    <n v="6.25E-2"/>
    <n v="5400"/>
    <n v="90"/>
    <n v="75"/>
  </r>
  <r>
    <x v="1"/>
    <s v="Matematyka"/>
    <d v="2026-02-18T00:00:00"/>
    <d v="1899-12-30T09:00:00"/>
    <d v="1899-12-30T10:30:00"/>
    <n v="50"/>
    <n v="6.25E-2"/>
    <n v="5400"/>
    <n v="90"/>
    <n v="75"/>
  </r>
  <r>
    <x v="0"/>
    <s v="Informatyka"/>
    <d v="2026-02-18T00:00:00"/>
    <d v="1899-12-30T11:30:00"/>
    <d v="1899-12-30T13:00:00"/>
    <n v="60"/>
    <n v="6.2499999999999944E-2"/>
    <n v="5399.9999999999955"/>
    <n v="89.999999999999929"/>
    <n v="89.999999999999929"/>
  </r>
  <r>
    <x v="15"/>
    <s v="Informatyka"/>
    <d v="2026-02-18T00:00:00"/>
    <d v="1899-12-30T14:00:00"/>
    <d v="1899-12-30T15:30:00"/>
    <n v="60"/>
    <n v="6.25E-2"/>
    <n v="5400"/>
    <n v="90"/>
    <n v="90"/>
  </r>
  <r>
    <x v="1"/>
    <s v="Matematyka"/>
    <d v="2026-02-19T00:00:00"/>
    <d v="1899-12-30T09:00:00"/>
    <d v="1899-12-30T11:00:00"/>
    <n v="50"/>
    <n v="8.3333333333333315E-2"/>
    <n v="7199.9999999999982"/>
    <n v="119.99999999999997"/>
    <n v="99.999999999999986"/>
  </r>
  <r>
    <x v="0"/>
    <s v="Informatyka"/>
    <d v="2026-02-20T00:00:00"/>
    <d v="1899-12-30T09:00:00"/>
    <d v="1899-12-30T10:15:00"/>
    <n v="60"/>
    <n v="5.2083333333333315E-2"/>
    <n v="4499.9999999999982"/>
    <n v="74.999999999999972"/>
    <n v="74.999999999999972"/>
  </r>
  <r>
    <x v="0"/>
    <s v="Informatyka"/>
    <d v="2026-02-20T00:00:00"/>
    <d v="1899-12-30T10:30:00"/>
    <d v="1899-12-30T11:45:00"/>
    <n v="60"/>
    <n v="5.2083333333333315E-2"/>
    <n v="4499.9999999999982"/>
    <n v="74.999999999999972"/>
    <n v="74.999999999999972"/>
  </r>
  <r>
    <x v="3"/>
    <s v="Fizyka"/>
    <d v="2026-02-20T00:00:00"/>
    <d v="1899-12-30T12:15:00"/>
    <d v="1899-12-30T14:15:00"/>
    <n v="40"/>
    <n v="8.333333333333337E-2"/>
    <n v="7200.0000000000036"/>
    <n v="120.00000000000006"/>
    <n v="80.000000000000028"/>
  </r>
  <r>
    <x v="8"/>
    <s v="Matematyka"/>
    <d v="2026-02-20T00:00:00"/>
    <d v="1899-12-30T14:30:00"/>
    <d v="1899-12-30T15:45:00"/>
    <n v="50"/>
    <n v="5.208333333333337E-2"/>
    <n v="4500.0000000000036"/>
    <n v="75.000000000000057"/>
    <n v="62.50000000000005"/>
  </r>
  <r>
    <x v="16"/>
    <s v="Informatyka"/>
    <d v="2026-02-20T00:00:00"/>
    <d v="1899-12-30T16:45:00"/>
    <d v="1899-12-30T18:15:00"/>
    <n v="60"/>
    <n v="6.25E-2"/>
    <n v="5400"/>
    <n v="90"/>
    <n v="90"/>
  </r>
  <r>
    <x v="7"/>
    <s v="Fizyka"/>
    <d v="2026-02-23T00:00:00"/>
    <d v="1899-12-30T09:00:00"/>
    <d v="1899-12-30T10:15:00"/>
    <n v="40"/>
    <n v="5.2083333333333315E-2"/>
    <n v="4499.9999999999982"/>
    <n v="74.999999999999972"/>
    <n v="49.999999999999979"/>
  </r>
  <r>
    <x v="6"/>
    <s v="Fizyka"/>
    <d v="2026-02-24T00:00:00"/>
    <d v="1899-12-30T09:00:00"/>
    <d v="1899-12-30T10:30:00"/>
    <n v="40"/>
    <n v="6.25E-2"/>
    <n v="5400"/>
    <n v="90"/>
    <n v="60"/>
  </r>
  <r>
    <x v="0"/>
    <s v="Informatyka"/>
    <d v="2026-02-24T00:00:00"/>
    <d v="1899-12-30T10:30:00"/>
    <d v="1899-12-30T12:15:00"/>
    <n v="60"/>
    <n v="7.291666666666663E-2"/>
    <n v="6299.9999999999964"/>
    <n v="104.99999999999994"/>
    <n v="104.99999999999994"/>
  </r>
  <r>
    <x v="10"/>
    <s v="Fizyka"/>
    <d v="2026-02-24T00:00:00"/>
    <d v="1899-12-30T12:30:00"/>
    <d v="1899-12-30T14:00:00"/>
    <n v="40"/>
    <n v="6.25E-2"/>
    <n v="5400"/>
    <n v="90"/>
    <n v="60"/>
  </r>
  <r>
    <x v="7"/>
    <s v="Fizyka"/>
    <d v="2026-02-26T00:00:00"/>
    <d v="1899-12-30T09:00:00"/>
    <d v="1899-12-30T11:00:00"/>
    <n v="40"/>
    <n v="8.3333333333333315E-2"/>
    <n v="7199.9999999999982"/>
    <n v="119.99999999999997"/>
    <n v="79.999999999999972"/>
  </r>
  <r>
    <x v="9"/>
    <s v="Fizyka"/>
    <d v="2026-02-26T00:00:00"/>
    <d v="1899-12-30T11:00:00"/>
    <d v="1899-12-30T12:15:00"/>
    <n v="40"/>
    <n v="5.2083333333333315E-2"/>
    <n v="4499.9999999999982"/>
    <n v="74.999999999999972"/>
    <n v="49.999999999999979"/>
  </r>
  <r>
    <x v="5"/>
    <s v="Informatyka"/>
    <d v="2026-02-26T00:00:00"/>
    <d v="1899-12-30T12:30:00"/>
    <d v="1899-12-30T14:00:00"/>
    <n v="60"/>
    <n v="6.25E-2"/>
    <n v="5400"/>
    <n v="90"/>
    <n v="90"/>
  </r>
  <r>
    <x v="9"/>
    <s v="Fizyka"/>
    <d v="2026-02-27T00:00:00"/>
    <d v="1899-12-30T09:00:00"/>
    <d v="1899-12-30T10:45:00"/>
    <n v="40"/>
    <n v="7.2916666666666685E-2"/>
    <n v="6300.0000000000018"/>
    <n v="105.00000000000003"/>
    <n v="70.000000000000014"/>
  </r>
  <r>
    <x v="10"/>
    <s v="Fizyka"/>
    <d v="2026-02-27T00:00:00"/>
    <d v="1899-12-30T11:00:00"/>
    <d v="1899-12-30T12:45:00"/>
    <n v="40"/>
    <n v="7.2916666666666685E-2"/>
    <n v="6300.0000000000018"/>
    <n v="105.00000000000003"/>
    <n v="70.000000000000014"/>
  </r>
  <r>
    <x v="2"/>
    <s v="Informatyka"/>
    <d v="2026-02-27T00:00:00"/>
    <d v="1899-12-30T12:45:00"/>
    <d v="1899-12-30T14:00:00"/>
    <n v="60"/>
    <n v="5.208333333333337E-2"/>
    <n v="4500.0000000000036"/>
    <n v="75.000000000000057"/>
    <n v="75.000000000000057"/>
  </r>
  <r>
    <x v="4"/>
    <s v="Matematyka"/>
    <d v="2026-02-27T00:00:00"/>
    <d v="1899-12-30T14:15:00"/>
    <d v="1899-12-30T15:45:00"/>
    <n v="50"/>
    <n v="6.25E-2"/>
    <n v="5400"/>
    <n v="90"/>
    <n v="75"/>
  </r>
  <r>
    <x v="17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388848-CE19-4775-973C-F55E01CB0BA2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multipleFieldFilters="0">
  <location ref="L1:M20" firstHeaderRow="1" firstDataRow="1" firstDataCol="1"/>
  <pivotFields count="10">
    <pivotField axis="axisRow" showAll="0" sortType="descending">
      <items count="19">
        <item x="4"/>
        <item x="12"/>
        <item x="15"/>
        <item x="0"/>
        <item x="8"/>
        <item x="3"/>
        <item x="7"/>
        <item x="5"/>
        <item x="9"/>
        <item x="13"/>
        <item x="16"/>
        <item x="14"/>
        <item x="11"/>
        <item x="1"/>
        <item x="6"/>
        <item x="10"/>
        <item x="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9">
    <i>
      <x v="13"/>
    </i>
    <i>
      <x v="7"/>
    </i>
    <i>
      <x v="3"/>
    </i>
    <i>
      <x v="16"/>
    </i>
    <i>
      <x v="5"/>
    </i>
    <i>
      <x v="6"/>
    </i>
    <i>
      <x v="8"/>
    </i>
    <i>
      <x/>
    </i>
    <i>
      <x v="15"/>
    </i>
    <i>
      <x v="4"/>
    </i>
    <i>
      <x v="14"/>
    </i>
    <i>
      <x v="2"/>
    </i>
    <i>
      <x v="11"/>
    </i>
    <i>
      <x v="10"/>
    </i>
    <i>
      <x v="12"/>
    </i>
    <i>
      <x v="1"/>
    </i>
    <i>
      <x v="9"/>
    </i>
    <i>
      <x v="17"/>
    </i>
    <i t="grand">
      <x/>
    </i>
  </rowItems>
  <colItems count="1">
    <i/>
  </colItems>
  <dataFields count="1">
    <dataField name="Suma z Kwota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9A1F-A6F7-4750-B6C6-7BA3E744467A}">
  <dimension ref="A1:R236"/>
  <sheetViews>
    <sheetView tabSelected="1" topLeftCell="C6" zoomScale="55" zoomScaleNormal="55" workbookViewId="0">
      <selection activeCell="AC44" sqref="AC44"/>
    </sheetView>
  </sheetViews>
  <sheetFormatPr defaultRowHeight="15" x14ac:dyDescent="0.25"/>
  <cols>
    <col min="1" max="1" width="10.140625" style="1" bestFit="1" customWidth="1"/>
    <col min="2" max="2" width="16.28515625" style="27" customWidth="1"/>
    <col min="8" max="8" width="21.140625" customWidth="1"/>
    <col min="9" max="9" width="21.140625" style="22" customWidth="1"/>
    <col min="10" max="10" width="22.140625" customWidth="1"/>
    <col min="11" max="11" width="21.85546875" customWidth="1"/>
    <col min="12" max="12" width="14.5703125" customWidth="1"/>
    <col min="13" max="13" width="34.28515625" customWidth="1"/>
    <col min="14" max="14" width="23.5703125" customWidth="1"/>
    <col min="15" max="15" width="26.28515625" customWidth="1"/>
    <col min="16" max="17" width="25.85546875" customWidth="1"/>
    <col min="18" max="18" width="29.28515625" customWidth="1"/>
  </cols>
  <sheetData>
    <row r="1" spans="1:18" x14ac:dyDescent="0.25">
      <c r="A1" s="1" t="s">
        <v>2</v>
      </c>
      <c r="B1" s="27" t="s">
        <v>29</v>
      </c>
      <c r="H1" t="s">
        <v>67</v>
      </c>
      <c r="J1">
        <v>21.37</v>
      </c>
    </row>
    <row r="2" spans="1:18" x14ac:dyDescent="0.25">
      <c r="A2" s="1">
        <v>45931</v>
      </c>
      <c r="B2" s="27">
        <v>60.000000000000028</v>
      </c>
    </row>
    <row r="3" spans="1:18" x14ac:dyDescent="0.25">
      <c r="A3" s="1">
        <v>45932</v>
      </c>
      <c r="B3" s="27">
        <v>87.500000000000028</v>
      </c>
      <c r="H3" t="s">
        <v>2</v>
      </c>
      <c r="I3" s="35" t="s">
        <v>73</v>
      </c>
      <c r="J3" t="s">
        <v>68</v>
      </c>
      <c r="K3" t="s">
        <v>76</v>
      </c>
      <c r="L3" t="s">
        <v>72</v>
      </c>
      <c r="M3" t="s">
        <v>75</v>
      </c>
      <c r="N3" t="s">
        <v>70</v>
      </c>
      <c r="O3" t="s">
        <v>71</v>
      </c>
      <c r="P3" t="s">
        <v>69</v>
      </c>
      <c r="Q3" t="s">
        <v>74</v>
      </c>
      <c r="R3" t="s">
        <v>77</v>
      </c>
    </row>
    <row r="4" spans="1:18" x14ac:dyDescent="0.25">
      <c r="A4" s="1">
        <v>45932</v>
      </c>
      <c r="B4" s="27">
        <v>100.00000000000006</v>
      </c>
      <c r="H4" s="1">
        <v>45931</v>
      </c>
      <c r="I4" s="36">
        <f>DAY(H4)</f>
        <v>1</v>
      </c>
      <c r="J4">
        <f>WEEKDAY(H4,2)</f>
        <v>3</v>
      </c>
      <c r="K4">
        <f>J1</f>
        <v>21.37</v>
      </c>
      <c r="L4">
        <f>SUMIF(A:A,H4,B:B)</f>
        <v>60.000000000000028</v>
      </c>
      <c r="M4">
        <f>L4+K4</f>
        <v>81.370000000000033</v>
      </c>
      <c r="N4">
        <f>IF(J4&gt;=6,10,0)</f>
        <v>0</v>
      </c>
      <c r="O4">
        <f>IF(J4=2,250,0)</f>
        <v>0</v>
      </c>
      <c r="P4">
        <f>IF(J4=4, IF(M4 &lt;= 500, (IF(ROUNDDOWN(0.2 * M4,2) &gt;= 50, ROUNDDOWN(0.2 * M4,2),0)), (IF(M4&lt;=600,(IF(ROUNDDOWN(M4*0.5,2) &gt;= 100, ROUNDDOWN(M4*0.5,2),0)),400))),0)</f>
        <v>0</v>
      </c>
      <c r="Q4">
        <f>IF(I4=15,600,0)</f>
        <v>0</v>
      </c>
      <c r="R4">
        <f>M4-N4-O4-P4-Q4</f>
        <v>81.370000000000033</v>
      </c>
    </row>
    <row r="5" spans="1:18" x14ac:dyDescent="0.25">
      <c r="A5" s="1">
        <v>45936</v>
      </c>
      <c r="B5" s="27">
        <v>79.999999999999972</v>
      </c>
      <c r="H5" s="1">
        <v>45932</v>
      </c>
      <c r="I5" s="36">
        <f t="shared" ref="I5:I68" si="0">DAY(H5)</f>
        <v>2</v>
      </c>
      <c r="J5">
        <f t="shared" ref="J5:J68" si="1">WEEKDAY(H5,2)</f>
        <v>4</v>
      </c>
      <c r="K5">
        <f>R4</f>
        <v>81.370000000000033</v>
      </c>
      <c r="L5">
        <f t="shared" ref="L5:L68" si="2">SUMIF(A:A,H5,B:B)</f>
        <v>187.50000000000009</v>
      </c>
      <c r="M5">
        <f t="shared" ref="M5:M68" si="3">L5+K5</f>
        <v>268.87000000000012</v>
      </c>
      <c r="N5">
        <f t="shared" ref="N5:N68" si="4">IF(J5&gt;=6,10,0)</f>
        <v>0</v>
      </c>
      <c r="O5">
        <f t="shared" ref="O5:O68" si="5">IF(J5=2,250,0)</f>
        <v>0</v>
      </c>
      <c r="P5">
        <f t="shared" ref="P5:P68" si="6">IF(J5=4, IF(M5 &lt;= 500, (IF(ROUNDDOWN(0.2 * M5,2) &gt;= 50, ROUNDDOWN(0.2 * M5,2),0)), (IF(M5&lt;=600,(IF(ROUNDDOWN(M5*0.5,2) &gt;= 100, ROUNDDOWN(M5*0.5,2),0)),400))),0)</f>
        <v>53.77</v>
      </c>
      <c r="Q5">
        <f t="shared" ref="Q5:Q68" si="7">IF(I5=15,600,0)</f>
        <v>0</v>
      </c>
      <c r="R5">
        <f t="shared" ref="R5:R68" si="8">M5-N5-O5-P5-Q5</f>
        <v>215.10000000000011</v>
      </c>
    </row>
    <row r="6" spans="1:18" x14ac:dyDescent="0.25">
      <c r="A6" s="1">
        <v>45936</v>
      </c>
      <c r="B6" s="27">
        <v>50.000000000000028</v>
      </c>
      <c r="H6" s="1">
        <v>45933</v>
      </c>
      <c r="I6" s="36">
        <f t="shared" si="0"/>
        <v>3</v>
      </c>
      <c r="J6">
        <f t="shared" si="1"/>
        <v>5</v>
      </c>
      <c r="K6">
        <f t="shared" ref="K6:K69" si="9">R5</f>
        <v>215.10000000000011</v>
      </c>
      <c r="L6">
        <f t="shared" si="2"/>
        <v>0</v>
      </c>
      <c r="M6">
        <f t="shared" si="3"/>
        <v>215.10000000000011</v>
      </c>
      <c r="N6">
        <f t="shared" si="4"/>
        <v>0</v>
      </c>
      <c r="O6">
        <f t="shared" si="5"/>
        <v>0</v>
      </c>
      <c r="P6">
        <f t="shared" si="6"/>
        <v>0</v>
      </c>
      <c r="Q6">
        <f t="shared" si="7"/>
        <v>0</v>
      </c>
      <c r="R6">
        <f t="shared" si="8"/>
        <v>215.10000000000011</v>
      </c>
    </row>
    <row r="7" spans="1:18" x14ac:dyDescent="0.25">
      <c r="A7" s="1">
        <v>45937</v>
      </c>
      <c r="B7" s="27">
        <v>62.499999999999979</v>
      </c>
      <c r="H7" s="1">
        <v>45934</v>
      </c>
      <c r="I7" s="36">
        <f t="shared" si="0"/>
        <v>4</v>
      </c>
      <c r="J7">
        <f t="shared" si="1"/>
        <v>6</v>
      </c>
      <c r="K7">
        <f t="shared" si="9"/>
        <v>215.10000000000011</v>
      </c>
      <c r="L7">
        <f t="shared" si="2"/>
        <v>0</v>
      </c>
      <c r="M7">
        <f t="shared" si="3"/>
        <v>215.10000000000011</v>
      </c>
      <c r="N7">
        <f t="shared" si="4"/>
        <v>10</v>
      </c>
      <c r="O7">
        <f t="shared" si="5"/>
        <v>0</v>
      </c>
      <c r="P7">
        <f t="shared" si="6"/>
        <v>0</v>
      </c>
      <c r="Q7">
        <f t="shared" si="7"/>
        <v>0</v>
      </c>
      <c r="R7">
        <f t="shared" si="8"/>
        <v>205.10000000000011</v>
      </c>
    </row>
    <row r="8" spans="1:18" x14ac:dyDescent="0.25">
      <c r="A8" s="1">
        <v>45937</v>
      </c>
      <c r="B8" s="27">
        <v>105.00000000000003</v>
      </c>
      <c r="H8" s="1">
        <v>45935</v>
      </c>
      <c r="I8" s="36">
        <f t="shared" si="0"/>
        <v>5</v>
      </c>
      <c r="J8">
        <f t="shared" si="1"/>
        <v>7</v>
      </c>
      <c r="K8">
        <f t="shared" si="9"/>
        <v>205.10000000000011</v>
      </c>
      <c r="L8">
        <f t="shared" si="2"/>
        <v>0</v>
      </c>
      <c r="M8">
        <f t="shared" si="3"/>
        <v>205.10000000000011</v>
      </c>
      <c r="N8">
        <f t="shared" si="4"/>
        <v>10</v>
      </c>
      <c r="O8">
        <f t="shared" si="5"/>
        <v>0</v>
      </c>
      <c r="P8">
        <f t="shared" si="6"/>
        <v>0</v>
      </c>
      <c r="Q8">
        <f t="shared" si="7"/>
        <v>0</v>
      </c>
      <c r="R8">
        <f t="shared" si="8"/>
        <v>195.10000000000011</v>
      </c>
    </row>
    <row r="9" spans="1:18" x14ac:dyDescent="0.25">
      <c r="A9" s="1">
        <v>45937</v>
      </c>
      <c r="B9" s="27">
        <v>50.000000000000036</v>
      </c>
      <c r="H9" s="1">
        <v>45936</v>
      </c>
      <c r="I9" s="36">
        <f t="shared" si="0"/>
        <v>6</v>
      </c>
      <c r="J9">
        <f t="shared" si="1"/>
        <v>1</v>
      </c>
      <c r="K9">
        <f t="shared" si="9"/>
        <v>195.10000000000011</v>
      </c>
      <c r="L9">
        <f t="shared" si="2"/>
        <v>130</v>
      </c>
      <c r="M9">
        <f t="shared" si="3"/>
        <v>325.10000000000014</v>
      </c>
      <c r="N9">
        <f t="shared" si="4"/>
        <v>0</v>
      </c>
      <c r="O9">
        <f t="shared" si="5"/>
        <v>0</v>
      </c>
      <c r="P9">
        <f t="shared" si="6"/>
        <v>0</v>
      </c>
      <c r="Q9">
        <f t="shared" si="7"/>
        <v>0</v>
      </c>
      <c r="R9">
        <f t="shared" si="8"/>
        <v>325.10000000000014</v>
      </c>
    </row>
    <row r="10" spans="1:18" x14ac:dyDescent="0.25">
      <c r="A10" s="1">
        <v>45938</v>
      </c>
      <c r="B10" s="27">
        <v>60.000000000000028</v>
      </c>
      <c r="H10" s="1">
        <v>45937</v>
      </c>
      <c r="I10" s="36">
        <f t="shared" si="0"/>
        <v>7</v>
      </c>
      <c r="J10">
        <f t="shared" si="1"/>
        <v>2</v>
      </c>
      <c r="K10">
        <f t="shared" si="9"/>
        <v>325.10000000000014</v>
      </c>
      <c r="L10">
        <f t="shared" si="2"/>
        <v>217.50000000000003</v>
      </c>
      <c r="M10">
        <f t="shared" si="3"/>
        <v>542.60000000000014</v>
      </c>
      <c r="N10">
        <f t="shared" si="4"/>
        <v>0</v>
      </c>
      <c r="O10">
        <f t="shared" si="5"/>
        <v>250</v>
      </c>
      <c r="P10">
        <f t="shared" si="6"/>
        <v>0</v>
      </c>
      <c r="Q10">
        <f t="shared" si="7"/>
        <v>0</v>
      </c>
      <c r="R10">
        <f t="shared" si="8"/>
        <v>292.60000000000014</v>
      </c>
    </row>
    <row r="11" spans="1:18" x14ac:dyDescent="0.25">
      <c r="A11" s="1">
        <v>45938</v>
      </c>
      <c r="B11" s="27">
        <v>59.99999999999995</v>
      </c>
      <c r="H11" s="1">
        <v>45938</v>
      </c>
      <c r="I11" s="36">
        <f t="shared" si="0"/>
        <v>8</v>
      </c>
      <c r="J11">
        <f t="shared" si="1"/>
        <v>3</v>
      </c>
      <c r="K11">
        <f t="shared" si="9"/>
        <v>292.60000000000014</v>
      </c>
      <c r="L11">
        <f t="shared" si="2"/>
        <v>189.99999999999994</v>
      </c>
      <c r="M11">
        <f t="shared" si="3"/>
        <v>482.60000000000008</v>
      </c>
      <c r="N11">
        <f t="shared" si="4"/>
        <v>0</v>
      </c>
      <c r="O11">
        <f t="shared" si="5"/>
        <v>0</v>
      </c>
      <c r="P11">
        <f t="shared" si="6"/>
        <v>0</v>
      </c>
      <c r="Q11">
        <f t="shared" si="7"/>
        <v>0</v>
      </c>
      <c r="R11">
        <f t="shared" si="8"/>
        <v>482.60000000000008</v>
      </c>
    </row>
    <row r="12" spans="1:18" x14ac:dyDescent="0.25">
      <c r="A12" s="1">
        <v>45938</v>
      </c>
      <c r="B12" s="27">
        <v>69.999999999999957</v>
      </c>
      <c r="H12" s="1">
        <v>45939</v>
      </c>
      <c r="I12" s="36">
        <f t="shared" si="0"/>
        <v>9</v>
      </c>
      <c r="J12">
        <f t="shared" si="1"/>
        <v>4</v>
      </c>
      <c r="K12">
        <f t="shared" si="9"/>
        <v>482.60000000000008</v>
      </c>
      <c r="L12">
        <f>SUMIF(A:A,H12,B:B)</f>
        <v>0</v>
      </c>
      <c r="M12">
        <f t="shared" si="3"/>
        <v>482.60000000000008</v>
      </c>
      <c r="N12">
        <f t="shared" si="4"/>
        <v>0</v>
      </c>
      <c r="O12">
        <f t="shared" si="5"/>
        <v>0</v>
      </c>
      <c r="P12">
        <f t="shared" si="6"/>
        <v>96.52</v>
      </c>
      <c r="Q12">
        <f t="shared" si="7"/>
        <v>0</v>
      </c>
      <c r="R12">
        <f t="shared" si="8"/>
        <v>386.0800000000001</v>
      </c>
    </row>
    <row r="13" spans="1:18" x14ac:dyDescent="0.25">
      <c r="A13" s="1">
        <v>45940</v>
      </c>
      <c r="B13" s="27">
        <v>50.000000000000028</v>
      </c>
      <c r="H13" s="1">
        <v>45940</v>
      </c>
      <c r="I13" s="36">
        <f t="shared" si="0"/>
        <v>10</v>
      </c>
      <c r="J13">
        <f t="shared" si="1"/>
        <v>5</v>
      </c>
      <c r="K13">
        <f t="shared" si="9"/>
        <v>386.0800000000001</v>
      </c>
      <c r="L13">
        <f t="shared" si="2"/>
        <v>290</v>
      </c>
      <c r="M13">
        <f t="shared" si="3"/>
        <v>676.08000000000015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>
        <f t="shared" si="8"/>
        <v>676.08000000000015</v>
      </c>
    </row>
    <row r="14" spans="1:18" x14ac:dyDescent="0.25">
      <c r="A14" s="1">
        <v>45940</v>
      </c>
      <c r="B14" s="27">
        <v>90</v>
      </c>
      <c r="H14" s="1">
        <v>45941</v>
      </c>
      <c r="I14" s="36">
        <f t="shared" si="0"/>
        <v>11</v>
      </c>
      <c r="J14">
        <f t="shared" si="1"/>
        <v>6</v>
      </c>
      <c r="K14">
        <f t="shared" si="9"/>
        <v>676.08000000000015</v>
      </c>
      <c r="L14">
        <f t="shared" si="2"/>
        <v>0</v>
      </c>
      <c r="M14">
        <f t="shared" si="3"/>
        <v>676.08000000000015</v>
      </c>
      <c r="N14">
        <f t="shared" si="4"/>
        <v>10</v>
      </c>
      <c r="O14">
        <f t="shared" si="5"/>
        <v>0</v>
      </c>
      <c r="P14">
        <f t="shared" si="6"/>
        <v>0</v>
      </c>
      <c r="Q14">
        <f t="shared" si="7"/>
        <v>0</v>
      </c>
      <c r="R14">
        <f t="shared" si="8"/>
        <v>666.08000000000015</v>
      </c>
    </row>
    <row r="15" spans="1:18" x14ac:dyDescent="0.25">
      <c r="A15" s="1">
        <v>45940</v>
      </c>
      <c r="B15" s="27">
        <v>59.99999999999995</v>
      </c>
      <c r="H15" s="1">
        <v>45942</v>
      </c>
      <c r="I15" s="36">
        <f t="shared" si="0"/>
        <v>12</v>
      </c>
      <c r="J15">
        <f t="shared" si="1"/>
        <v>7</v>
      </c>
      <c r="K15">
        <f t="shared" si="9"/>
        <v>666.08000000000015</v>
      </c>
      <c r="L15">
        <f t="shared" si="2"/>
        <v>0</v>
      </c>
      <c r="M15">
        <f t="shared" si="3"/>
        <v>666.08000000000015</v>
      </c>
      <c r="N15">
        <f t="shared" si="4"/>
        <v>10</v>
      </c>
      <c r="O15">
        <f t="shared" si="5"/>
        <v>0</v>
      </c>
      <c r="P15">
        <f t="shared" si="6"/>
        <v>0</v>
      </c>
      <c r="Q15">
        <f t="shared" si="7"/>
        <v>0</v>
      </c>
      <c r="R15">
        <f t="shared" si="8"/>
        <v>656.08000000000015</v>
      </c>
    </row>
    <row r="16" spans="1:18" x14ac:dyDescent="0.25">
      <c r="A16" s="1">
        <v>45940</v>
      </c>
      <c r="B16" s="27">
        <v>90</v>
      </c>
      <c r="H16" s="1">
        <v>45943</v>
      </c>
      <c r="I16" s="36">
        <f t="shared" si="0"/>
        <v>13</v>
      </c>
      <c r="J16">
        <f t="shared" si="1"/>
        <v>1</v>
      </c>
      <c r="K16">
        <f>R15</f>
        <v>656.08000000000015</v>
      </c>
      <c r="L16">
        <f t="shared" si="2"/>
        <v>395</v>
      </c>
      <c r="M16">
        <f t="shared" si="3"/>
        <v>1051.0800000000002</v>
      </c>
      <c r="N16">
        <f t="shared" si="4"/>
        <v>0</v>
      </c>
      <c r="O16">
        <f t="shared" si="5"/>
        <v>0</v>
      </c>
      <c r="P16">
        <f t="shared" si="6"/>
        <v>0</v>
      </c>
      <c r="Q16">
        <f t="shared" si="7"/>
        <v>0</v>
      </c>
      <c r="R16">
        <f t="shared" si="8"/>
        <v>1051.0800000000002</v>
      </c>
    </row>
    <row r="17" spans="1:18" x14ac:dyDescent="0.25">
      <c r="A17" s="1">
        <v>45943</v>
      </c>
      <c r="B17" s="27">
        <v>90</v>
      </c>
      <c r="H17" s="1">
        <v>45944</v>
      </c>
      <c r="I17" s="36">
        <f t="shared" si="0"/>
        <v>14</v>
      </c>
      <c r="J17">
        <f t="shared" si="1"/>
        <v>2</v>
      </c>
      <c r="K17">
        <f t="shared" si="9"/>
        <v>1051.0800000000002</v>
      </c>
      <c r="L17">
        <f t="shared" si="2"/>
        <v>277.50000000000006</v>
      </c>
      <c r="M17">
        <f t="shared" si="3"/>
        <v>1328.5800000000002</v>
      </c>
      <c r="N17">
        <f t="shared" si="4"/>
        <v>0</v>
      </c>
      <c r="O17">
        <f t="shared" si="5"/>
        <v>250</v>
      </c>
      <c r="P17">
        <f t="shared" si="6"/>
        <v>0</v>
      </c>
      <c r="Q17">
        <f t="shared" si="7"/>
        <v>0</v>
      </c>
      <c r="R17">
        <f t="shared" si="8"/>
        <v>1078.5800000000002</v>
      </c>
    </row>
    <row r="18" spans="1:18" x14ac:dyDescent="0.25">
      <c r="A18" s="1">
        <v>45943</v>
      </c>
      <c r="B18" s="27">
        <v>50.000000000000036</v>
      </c>
      <c r="H18" s="1">
        <v>45945</v>
      </c>
      <c r="I18" s="36">
        <f t="shared" si="0"/>
        <v>15</v>
      </c>
      <c r="J18">
        <f t="shared" si="1"/>
        <v>3</v>
      </c>
      <c r="K18">
        <f t="shared" si="9"/>
        <v>1078.5800000000002</v>
      </c>
      <c r="L18">
        <f t="shared" si="2"/>
        <v>242.50000000000011</v>
      </c>
      <c r="M18">
        <f t="shared" si="3"/>
        <v>1321.0800000000004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600</v>
      </c>
      <c r="R18">
        <f t="shared" si="8"/>
        <v>721.08000000000038</v>
      </c>
    </row>
    <row r="19" spans="1:18" x14ac:dyDescent="0.25">
      <c r="A19" s="1">
        <v>45943</v>
      </c>
      <c r="B19" s="27">
        <v>100.00000000000006</v>
      </c>
      <c r="H19" s="1">
        <v>45946</v>
      </c>
      <c r="I19" s="36">
        <f t="shared" si="0"/>
        <v>16</v>
      </c>
      <c r="J19">
        <f t="shared" si="1"/>
        <v>4</v>
      </c>
      <c r="K19">
        <f t="shared" si="9"/>
        <v>721.08000000000038</v>
      </c>
      <c r="L19">
        <f t="shared" si="2"/>
        <v>0</v>
      </c>
      <c r="M19">
        <f t="shared" si="3"/>
        <v>721.08000000000038</v>
      </c>
      <c r="N19">
        <f t="shared" si="4"/>
        <v>0</v>
      </c>
      <c r="O19">
        <f t="shared" si="5"/>
        <v>0</v>
      </c>
      <c r="P19">
        <f t="shared" si="6"/>
        <v>400</v>
      </c>
      <c r="Q19">
        <f t="shared" si="7"/>
        <v>0</v>
      </c>
      <c r="R19">
        <f t="shared" si="8"/>
        <v>321.08000000000038</v>
      </c>
    </row>
    <row r="20" spans="1:18" x14ac:dyDescent="0.25">
      <c r="A20" s="1">
        <v>45943</v>
      </c>
      <c r="B20" s="27">
        <v>80.000000000000028</v>
      </c>
      <c r="H20" s="1">
        <v>45947</v>
      </c>
      <c r="I20" s="36">
        <f t="shared" si="0"/>
        <v>17</v>
      </c>
      <c r="J20">
        <f t="shared" si="1"/>
        <v>5</v>
      </c>
      <c r="K20">
        <f t="shared" si="9"/>
        <v>321.08000000000038</v>
      </c>
      <c r="L20">
        <f t="shared" si="2"/>
        <v>0</v>
      </c>
      <c r="M20">
        <f t="shared" si="3"/>
        <v>321.08000000000038</v>
      </c>
      <c r="N20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  <c r="R20">
        <f t="shared" si="8"/>
        <v>321.08000000000038</v>
      </c>
    </row>
    <row r="21" spans="1:18" x14ac:dyDescent="0.25">
      <c r="A21" s="1">
        <v>45943</v>
      </c>
      <c r="B21" s="27">
        <v>74.999999999999901</v>
      </c>
      <c r="H21" s="1">
        <v>45948</v>
      </c>
      <c r="I21" s="36">
        <f t="shared" si="0"/>
        <v>18</v>
      </c>
      <c r="J21">
        <f t="shared" si="1"/>
        <v>6</v>
      </c>
      <c r="K21">
        <f t="shared" si="9"/>
        <v>321.08000000000038</v>
      </c>
      <c r="L21">
        <f t="shared" si="2"/>
        <v>0</v>
      </c>
      <c r="M21">
        <f t="shared" si="3"/>
        <v>321.08000000000038</v>
      </c>
      <c r="N21">
        <f t="shared" si="4"/>
        <v>10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8"/>
        <v>311.08000000000038</v>
      </c>
    </row>
    <row r="22" spans="1:18" x14ac:dyDescent="0.25">
      <c r="A22" s="1">
        <v>45944</v>
      </c>
      <c r="B22" s="27">
        <v>62.499999999999979</v>
      </c>
      <c r="H22" s="1">
        <v>45949</v>
      </c>
      <c r="I22" s="36">
        <f t="shared" si="0"/>
        <v>19</v>
      </c>
      <c r="J22">
        <f t="shared" si="1"/>
        <v>7</v>
      </c>
      <c r="K22">
        <f t="shared" si="9"/>
        <v>311.08000000000038</v>
      </c>
      <c r="L22">
        <f t="shared" si="2"/>
        <v>0</v>
      </c>
      <c r="M22">
        <f t="shared" si="3"/>
        <v>311.08000000000038</v>
      </c>
      <c r="N22">
        <f t="shared" si="4"/>
        <v>10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8"/>
        <v>301.08000000000038</v>
      </c>
    </row>
    <row r="23" spans="1:18" x14ac:dyDescent="0.25">
      <c r="A23" s="1">
        <v>45944</v>
      </c>
      <c r="B23" s="27">
        <v>40.000000000000014</v>
      </c>
      <c r="H23" s="1">
        <v>45950</v>
      </c>
      <c r="I23" s="36">
        <f t="shared" si="0"/>
        <v>20</v>
      </c>
      <c r="J23">
        <f t="shared" si="1"/>
        <v>1</v>
      </c>
      <c r="K23">
        <f t="shared" si="9"/>
        <v>301.08000000000038</v>
      </c>
      <c r="L23">
        <f t="shared" si="2"/>
        <v>294.99999999999994</v>
      </c>
      <c r="M23">
        <f t="shared" si="3"/>
        <v>596.08000000000038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>
        <f t="shared" si="8"/>
        <v>596.08000000000038</v>
      </c>
    </row>
    <row r="24" spans="1:18" x14ac:dyDescent="0.25">
      <c r="A24" s="1">
        <v>45944</v>
      </c>
      <c r="B24" s="27">
        <v>49.999999999999979</v>
      </c>
      <c r="H24" s="1">
        <v>45951</v>
      </c>
      <c r="I24" s="36">
        <f t="shared" si="0"/>
        <v>21</v>
      </c>
      <c r="J24">
        <f t="shared" si="1"/>
        <v>2</v>
      </c>
      <c r="K24">
        <f t="shared" si="9"/>
        <v>596.08000000000038</v>
      </c>
      <c r="L24">
        <f t="shared" si="2"/>
        <v>205</v>
      </c>
      <c r="M24">
        <f t="shared" si="3"/>
        <v>801.08000000000038</v>
      </c>
      <c r="N24">
        <f t="shared" si="4"/>
        <v>0</v>
      </c>
      <c r="O24">
        <f t="shared" si="5"/>
        <v>250</v>
      </c>
      <c r="P24">
        <f t="shared" si="6"/>
        <v>0</v>
      </c>
      <c r="Q24">
        <f t="shared" si="7"/>
        <v>0</v>
      </c>
      <c r="R24">
        <f t="shared" si="8"/>
        <v>551.08000000000038</v>
      </c>
    </row>
    <row r="25" spans="1:18" x14ac:dyDescent="0.25">
      <c r="A25" s="1">
        <v>45944</v>
      </c>
      <c r="B25" s="27">
        <v>75</v>
      </c>
      <c r="H25" s="1">
        <v>45952</v>
      </c>
      <c r="I25" s="36">
        <f t="shared" si="0"/>
        <v>22</v>
      </c>
      <c r="J25">
        <f t="shared" si="1"/>
        <v>3</v>
      </c>
      <c r="K25">
        <f t="shared" si="9"/>
        <v>551.08000000000038</v>
      </c>
      <c r="L25">
        <f t="shared" si="2"/>
        <v>122.49999999999993</v>
      </c>
      <c r="M25">
        <f t="shared" si="3"/>
        <v>673.58000000000027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>
        <f t="shared" si="8"/>
        <v>673.58000000000027</v>
      </c>
    </row>
    <row r="26" spans="1:18" x14ac:dyDescent="0.25">
      <c r="A26" s="1">
        <v>45944</v>
      </c>
      <c r="B26" s="27">
        <v>50.000000000000092</v>
      </c>
      <c r="H26" s="1">
        <v>45953</v>
      </c>
      <c r="I26" s="36">
        <f t="shared" si="0"/>
        <v>23</v>
      </c>
      <c r="J26">
        <f t="shared" si="1"/>
        <v>4</v>
      </c>
      <c r="K26">
        <f t="shared" si="9"/>
        <v>673.58000000000027</v>
      </c>
      <c r="L26">
        <f t="shared" si="2"/>
        <v>40.000000000000014</v>
      </c>
      <c r="M26">
        <f t="shared" si="3"/>
        <v>713.58000000000027</v>
      </c>
      <c r="N26">
        <f t="shared" si="4"/>
        <v>0</v>
      </c>
      <c r="O26">
        <f t="shared" si="5"/>
        <v>0</v>
      </c>
      <c r="P26">
        <f t="shared" si="6"/>
        <v>400</v>
      </c>
      <c r="Q26">
        <f t="shared" si="7"/>
        <v>0</v>
      </c>
      <c r="R26">
        <f t="shared" si="8"/>
        <v>313.58000000000027</v>
      </c>
    </row>
    <row r="27" spans="1:18" x14ac:dyDescent="0.25">
      <c r="A27" s="1">
        <v>45945</v>
      </c>
      <c r="B27" s="27">
        <v>62.499999999999979</v>
      </c>
      <c r="H27" s="1">
        <v>45954</v>
      </c>
      <c r="I27" s="36">
        <f t="shared" si="0"/>
        <v>24</v>
      </c>
      <c r="J27">
        <f t="shared" si="1"/>
        <v>5</v>
      </c>
      <c r="K27">
        <f t="shared" si="9"/>
        <v>313.58000000000027</v>
      </c>
      <c r="L27">
        <f t="shared" si="2"/>
        <v>100.00000000000004</v>
      </c>
      <c r="M27">
        <f t="shared" si="3"/>
        <v>413.58000000000033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8"/>
        <v>413.58000000000033</v>
      </c>
    </row>
    <row r="28" spans="1:18" x14ac:dyDescent="0.25">
      <c r="A28" s="1">
        <v>45945</v>
      </c>
      <c r="B28" s="27">
        <v>75.000000000000057</v>
      </c>
      <c r="H28" s="1">
        <v>45955</v>
      </c>
      <c r="I28" s="36">
        <f t="shared" si="0"/>
        <v>25</v>
      </c>
      <c r="J28">
        <f t="shared" si="1"/>
        <v>6</v>
      </c>
      <c r="K28">
        <f t="shared" si="9"/>
        <v>413.58000000000033</v>
      </c>
      <c r="L28">
        <f t="shared" si="2"/>
        <v>0</v>
      </c>
      <c r="M28">
        <f t="shared" si="3"/>
        <v>413.58000000000033</v>
      </c>
      <c r="N28">
        <f t="shared" si="4"/>
        <v>10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403.58000000000033</v>
      </c>
    </row>
    <row r="29" spans="1:18" x14ac:dyDescent="0.25">
      <c r="A29" s="1">
        <v>45945</v>
      </c>
      <c r="B29" s="27">
        <v>105.0000000000001</v>
      </c>
      <c r="H29" s="1">
        <v>45956</v>
      </c>
      <c r="I29" s="36">
        <f t="shared" si="0"/>
        <v>26</v>
      </c>
      <c r="J29">
        <f t="shared" si="1"/>
        <v>7</v>
      </c>
      <c r="K29">
        <f t="shared" si="9"/>
        <v>403.58000000000033</v>
      </c>
      <c r="L29">
        <f t="shared" si="2"/>
        <v>0</v>
      </c>
      <c r="M29">
        <f t="shared" si="3"/>
        <v>403.58000000000033</v>
      </c>
      <c r="N29">
        <f t="shared" si="4"/>
        <v>10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393.58000000000033</v>
      </c>
    </row>
    <row r="30" spans="1:18" x14ac:dyDescent="0.25">
      <c r="A30" s="1">
        <v>45950</v>
      </c>
      <c r="B30" s="27">
        <v>75</v>
      </c>
      <c r="H30" s="1">
        <v>45957</v>
      </c>
      <c r="I30" s="36">
        <f t="shared" si="0"/>
        <v>27</v>
      </c>
      <c r="J30">
        <f t="shared" si="1"/>
        <v>1</v>
      </c>
      <c r="K30">
        <f t="shared" si="9"/>
        <v>393.58000000000033</v>
      </c>
      <c r="L30">
        <f t="shared" si="2"/>
        <v>0</v>
      </c>
      <c r="M30">
        <f t="shared" si="3"/>
        <v>393.58000000000033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8"/>
        <v>393.58000000000033</v>
      </c>
    </row>
    <row r="31" spans="1:18" x14ac:dyDescent="0.25">
      <c r="A31" s="1">
        <v>45950</v>
      </c>
      <c r="B31" s="27">
        <v>99.999999999999986</v>
      </c>
      <c r="H31" s="1">
        <v>45958</v>
      </c>
      <c r="I31" s="36">
        <f t="shared" si="0"/>
        <v>28</v>
      </c>
      <c r="J31">
        <f t="shared" si="1"/>
        <v>2</v>
      </c>
      <c r="K31">
        <f t="shared" si="9"/>
        <v>393.58000000000033</v>
      </c>
      <c r="L31">
        <f t="shared" si="2"/>
        <v>0</v>
      </c>
      <c r="M31">
        <f t="shared" si="3"/>
        <v>393.58000000000033</v>
      </c>
      <c r="N31">
        <f t="shared" si="4"/>
        <v>0</v>
      </c>
      <c r="O31">
        <f t="shared" si="5"/>
        <v>250</v>
      </c>
      <c r="P31">
        <f t="shared" si="6"/>
        <v>0</v>
      </c>
      <c r="Q31">
        <f t="shared" si="7"/>
        <v>0</v>
      </c>
      <c r="R31">
        <f t="shared" si="8"/>
        <v>143.58000000000033</v>
      </c>
    </row>
    <row r="32" spans="1:18" x14ac:dyDescent="0.25">
      <c r="A32" s="1">
        <v>45950</v>
      </c>
      <c r="B32" s="27">
        <v>59.99999999999995</v>
      </c>
      <c r="H32" s="1">
        <v>45959</v>
      </c>
      <c r="I32" s="36">
        <f t="shared" si="0"/>
        <v>29</v>
      </c>
      <c r="J32">
        <f t="shared" si="1"/>
        <v>3</v>
      </c>
      <c r="K32">
        <f t="shared" si="9"/>
        <v>143.58000000000033</v>
      </c>
      <c r="L32">
        <f t="shared" si="2"/>
        <v>0</v>
      </c>
      <c r="M32">
        <f t="shared" si="3"/>
        <v>143.58000000000033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143.58000000000033</v>
      </c>
    </row>
    <row r="33" spans="1:18" x14ac:dyDescent="0.25">
      <c r="A33" s="1">
        <v>45950</v>
      </c>
      <c r="B33" s="27">
        <v>60</v>
      </c>
      <c r="H33" s="1">
        <v>45960</v>
      </c>
      <c r="I33" s="36">
        <f t="shared" si="0"/>
        <v>30</v>
      </c>
      <c r="J33">
        <f t="shared" si="1"/>
        <v>4</v>
      </c>
      <c r="K33">
        <f t="shared" si="9"/>
        <v>143.58000000000033</v>
      </c>
      <c r="L33">
        <f t="shared" si="2"/>
        <v>0</v>
      </c>
      <c r="M33">
        <f t="shared" si="3"/>
        <v>143.58000000000033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8"/>
        <v>143.58000000000033</v>
      </c>
    </row>
    <row r="34" spans="1:18" x14ac:dyDescent="0.25">
      <c r="A34" s="1">
        <v>45951</v>
      </c>
      <c r="B34" s="27">
        <v>99.999999999999986</v>
      </c>
      <c r="H34" s="1">
        <v>45961</v>
      </c>
      <c r="I34" s="36">
        <f t="shared" si="0"/>
        <v>31</v>
      </c>
      <c r="J34">
        <f t="shared" si="1"/>
        <v>5</v>
      </c>
      <c r="K34">
        <f t="shared" si="9"/>
        <v>143.58000000000033</v>
      </c>
      <c r="L34">
        <f t="shared" si="2"/>
        <v>370</v>
      </c>
      <c r="M34">
        <f t="shared" si="3"/>
        <v>513.58000000000038</v>
      </c>
      <c r="N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>
        <f t="shared" si="8"/>
        <v>513.58000000000038</v>
      </c>
    </row>
    <row r="35" spans="1:18" x14ac:dyDescent="0.25">
      <c r="A35" s="1">
        <v>45951</v>
      </c>
      <c r="B35" s="27">
        <v>105.00000000000003</v>
      </c>
      <c r="H35" s="1">
        <v>45962</v>
      </c>
      <c r="I35" s="36">
        <f t="shared" si="0"/>
        <v>1</v>
      </c>
      <c r="J35">
        <f t="shared" si="1"/>
        <v>6</v>
      </c>
      <c r="K35">
        <f t="shared" si="9"/>
        <v>513.58000000000038</v>
      </c>
      <c r="L35">
        <f t="shared" si="2"/>
        <v>0</v>
      </c>
      <c r="M35">
        <f t="shared" si="3"/>
        <v>513.58000000000038</v>
      </c>
      <c r="N35">
        <f t="shared" si="4"/>
        <v>10</v>
      </c>
      <c r="O35">
        <f t="shared" si="5"/>
        <v>0</v>
      </c>
      <c r="P35">
        <f t="shared" si="6"/>
        <v>0</v>
      </c>
      <c r="Q35">
        <f t="shared" si="7"/>
        <v>0</v>
      </c>
      <c r="R35">
        <f t="shared" si="8"/>
        <v>503.58000000000038</v>
      </c>
    </row>
    <row r="36" spans="1:18" x14ac:dyDescent="0.25">
      <c r="A36" s="1">
        <v>45952</v>
      </c>
      <c r="B36" s="27">
        <v>62.499999999999979</v>
      </c>
      <c r="H36" s="1">
        <v>45963</v>
      </c>
      <c r="I36" s="36">
        <f t="shared" si="0"/>
        <v>2</v>
      </c>
      <c r="J36">
        <f t="shared" si="1"/>
        <v>7</v>
      </c>
      <c r="K36">
        <f t="shared" si="9"/>
        <v>503.58000000000038</v>
      </c>
      <c r="L36">
        <f t="shared" si="2"/>
        <v>0</v>
      </c>
      <c r="M36">
        <f t="shared" si="3"/>
        <v>503.58000000000038</v>
      </c>
      <c r="N36">
        <f t="shared" si="4"/>
        <v>10</v>
      </c>
      <c r="O36">
        <f t="shared" si="5"/>
        <v>0</v>
      </c>
      <c r="P36">
        <f t="shared" si="6"/>
        <v>0</v>
      </c>
      <c r="Q36">
        <f t="shared" si="7"/>
        <v>0</v>
      </c>
      <c r="R36">
        <f t="shared" si="8"/>
        <v>493.58000000000038</v>
      </c>
    </row>
    <row r="37" spans="1:18" x14ac:dyDescent="0.25">
      <c r="A37" s="1">
        <v>45952</v>
      </c>
      <c r="B37" s="27">
        <v>59.99999999999995</v>
      </c>
      <c r="H37" s="1">
        <v>45964</v>
      </c>
      <c r="I37" s="36">
        <f t="shared" si="0"/>
        <v>3</v>
      </c>
      <c r="J37">
        <f t="shared" si="1"/>
        <v>1</v>
      </c>
      <c r="K37">
        <f t="shared" si="9"/>
        <v>493.58000000000038</v>
      </c>
      <c r="L37">
        <f t="shared" si="2"/>
        <v>90</v>
      </c>
      <c r="M37">
        <f t="shared" si="3"/>
        <v>583.58000000000038</v>
      </c>
      <c r="N37">
        <f t="shared" si="4"/>
        <v>0</v>
      </c>
      <c r="O37">
        <f t="shared" si="5"/>
        <v>0</v>
      </c>
      <c r="P37">
        <f t="shared" si="6"/>
        <v>0</v>
      </c>
      <c r="Q37">
        <f t="shared" si="7"/>
        <v>0</v>
      </c>
      <c r="R37">
        <f t="shared" si="8"/>
        <v>583.58000000000038</v>
      </c>
    </row>
    <row r="38" spans="1:18" x14ac:dyDescent="0.25">
      <c r="A38" s="1">
        <v>45953</v>
      </c>
      <c r="B38" s="27">
        <v>40.000000000000014</v>
      </c>
      <c r="H38" s="1">
        <v>45965</v>
      </c>
      <c r="I38" s="36">
        <f t="shared" si="0"/>
        <v>4</v>
      </c>
      <c r="J38">
        <f t="shared" si="1"/>
        <v>2</v>
      </c>
      <c r="K38">
        <f t="shared" si="9"/>
        <v>583.58000000000038</v>
      </c>
      <c r="L38">
        <f t="shared" si="2"/>
        <v>0</v>
      </c>
      <c r="M38">
        <f t="shared" si="3"/>
        <v>583.58000000000038</v>
      </c>
      <c r="N38">
        <f t="shared" si="4"/>
        <v>0</v>
      </c>
      <c r="O38">
        <f t="shared" si="5"/>
        <v>250</v>
      </c>
      <c r="P38">
        <f t="shared" si="6"/>
        <v>0</v>
      </c>
      <c r="Q38">
        <f t="shared" si="7"/>
        <v>0</v>
      </c>
      <c r="R38">
        <f t="shared" si="8"/>
        <v>333.58000000000038</v>
      </c>
    </row>
    <row r="39" spans="1:18" x14ac:dyDescent="0.25">
      <c r="A39" s="1">
        <v>45954</v>
      </c>
      <c r="B39" s="27">
        <v>60.000000000000028</v>
      </c>
      <c r="H39" s="1">
        <v>45966</v>
      </c>
      <c r="I39" s="36">
        <f t="shared" si="0"/>
        <v>5</v>
      </c>
      <c r="J39">
        <f t="shared" si="1"/>
        <v>3</v>
      </c>
      <c r="K39">
        <f t="shared" si="9"/>
        <v>333.58000000000038</v>
      </c>
      <c r="L39">
        <f t="shared" si="2"/>
        <v>240</v>
      </c>
      <c r="M39">
        <f t="shared" si="3"/>
        <v>573.58000000000038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  <c r="R39">
        <f t="shared" si="8"/>
        <v>573.58000000000038</v>
      </c>
    </row>
    <row r="40" spans="1:18" x14ac:dyDescent="0.25">
      <c r="A40" s="1">
        <v>45954</v>
      </c>
      <c r="B40" s="27">
        <v>40.000000000000014</v>
      </c>
      <c r="H40" s="1">
        <v>45967</v>
      </c>
      <c r="I40" s="36">
        <f t="shared" si="0"/>
        <v>6</v>
      </c>
      <c r="J40">
        <f t="shared" si="1"/>
        <v>4</v>
      </c>
      <c r="K40">
        <f t="shared" si="9"/>
        <v>573.58000000000038</v>
      </c>
      <c r="L40">
        <f t="shared" si="2"/>
        <v>387.50000000000006</v>
      </c>
      <c r="M40">
        <f t="shared" si="3"/>
        <v>961.08000000000038</v>
      </c>
      <c r="N40">
        <f t="shared" si="4"/>
        <v>0</v>
      </c>
      <c r="O40">
        <f t="shared" si="5"/>
        <v>0</v>
      </c>
      <c r="P40">
        <f t="shared" si="6"/>
        <v>400</v>
      </c>
      <c r="Q40">
        <f t="shared" si="7"/>
        <v>0</v>
      </c>
      <c r="R40">
        <f t="shared" si="8"/>
        <v>561.08000000000038</v>
      </c>
    </row>
    <row r="41" spans="1:18" x14ac:dyDescent="0.25">
      <c r="A41" s="1">
        <v>45961</v>
      </c>
      <c r="B41" s="27">
        <v>105.00000000000003</v>
      </c>
      <c r="H41" s="1">
        <v>45968</v>
      </c>
      <c r="I41" s="36">
        <f t="shared" si="0"/>
        <v>7</v>
      </c>
      <c r="J41">
        <f t="shared" si="1"/>
        <v>5</v>
      </c>
      <c r="K41">
        <f t="shared" si="9"/>
        <v>561.08000000000038</v>
      </c>
      <c r="L41">
        <f t="shared" si="2"/>
        <v>149.99999999999994</v>
      </c>
      <c r="M41">
        <f t="shared" si="3"/>
        <v>711.08000000000038</v>
      </c>
      <c r="N41">
        <f t="shared" si="4"/>
        <v>0</v>
      </c>
      <c r="O41">
        <f t="shared" si="5"/>
        <v>0</v>
      </c>
      <c r="P41">
        <f t="shared" si="6"/>
        <v>0</v>
      </c>
      <c r="Q41">
        <f t="shared" si="7"/>
        <v>0</v>
      </c>
      <c r="R41">
        <f t="shared" si="8"/>
        <v>711.08000000000038</v>
      </c>
    </row>
    <row r="42" spans="1:18" x14ac:dyDescent="0.25">
      <c r="A42" s="1">
        <v>45961</v>
      </c>
      <c r="B42" s="27">
        <v>89.999999999999929</v>
      </c>
      <c r="H42" s="1">
        <v>45969</v>
      </c>
      <c r="I42" s="36">
        <f t="shared" si="0"/>
        <v>8</v>
      </c>
      <c r="J42">
        <f t="shared" si="1"/>
        <v>6</v>
      </c>
      <c r="K42">
        <f t="shared" si="9"/>
        <v>711.08000000000038</v>
      </c>
      <c r="L42">
        <f t="shared" si="2"/>
        <v>0</v>
      </c>
      <c r="M42">
        <f t="shared" si="3"/>
        <v>711.08000000000038</v>
      </c>
      <c r="N42">
        <f t="shared" si="4"/>
        <v>10</v>
      </c>
      <c r="O42">
        <f t="shared" si="5"/>
        <v>0</v>
      </c>
      <c r="P42">
        <f t="shared" si="6"/>
        <v>0</v>
      </c>
      <c r="Q42">
        <f t="shared" si="7"/>
        <v>0</v>
      </c>
      <c r="R42">
        <f t="shared" si="8"/>
        <v>701.08000000000038</v>
      </c>
    </row>
    <row r="43" spans="1:18" x14ac:dyDescent="0.25">
      <c r="A43" s="1">
        <v>45961</v>
      </c>
      <c r="B43" s="27">
        <v>69.999999999999957</v>
      </c>
      <c r="H43" s="1">
        <v>45970</v>
      </c>
      <c r="I43" s="36">
        <f t="shared" si="0"/>
        <v>9</v>
      </c>
      <c r="J43">
        <f t="shared" si="1"/>
        <v>7</v>
      </c>
      <c r="K43">
        <f t="shared" si="9"/>
        <v>701.08000000000038</v>
      </c>
      <c r="L43">
        <f t="shared" si="2"/>
        <v>0</v>
      </c>
      <c r="M43">
        <f t="shared" si="3"/>
        <v>701.08000000000038</v>
      </c>
      <c r="N43">
        <f t="shared" si="4"/>
        <v>10</v>
      </c>
      <c r="O43">
        <f t="shared" si="5"/>
        <v>0</v>
      </c>
      <c r="P43">
        <f t="shared" si="6"/>
        <v>0</v>
      </c>
      <c r="Q43">
        <f t="shared" si="7"/>
        <v>0</v>
      </c>
      <c r="R43">
        <f t="shared" si="8"/>
        <v>691.08000000000038</v>
      </c>
    </row>
    <row r="44" spans="1:18" x14ac:dyDescent="0.25">
      <c r="A44" s="1">
        <v>45961</v>
      </c>
      <c r="B44" s="27">
        <v>105.0000000000001</v>
      </c>
      <c r="H44" s="1">
        <v>45971</v>
      </c>
      <c r="I44" s="36">
        <f t="shared" si="0"/>
        <v>10</v>
      </c>
      <c r="J44">
        <f t="shared" si="1"/>
        <v>1</v>
      </c>
      <c r="K44">
        <f t="shared" si="9"/>
        <v>691.08000000000038</v>
      </c>
      <c r="L44">
        <f t="shared" si="2"/>
        <v>100.00000000000001</v>
      </c>
      <c r="M44">
        <f t="shared" si="3"/>
        <v>791.08000000000038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  <c r="R44">
        <f t="shared" si="8"/>
        <v>791.08000000000038</v>
      </c>
    </row>
    <row r="45" spans="1:18" x14ac:dyDescent="0.25">
      <c r="A45" s="1">
        <v>45964</v>
      </c>
      <c r="B45" s="27">
        <v>90</v>
      </c>
      <c r="H45" s="1">
        <v>45972</v>
      </c>
      <c r="I45" s="36">
        <f t="shared" si="0"/>
        <v>11</v>
      </c>
      <c r="J45">
        <f t="shared" si="1"/>
        <v>2</v>
      </c>
      <c r="K45">
        <f t="shared" si="9"/>
        <v>791.08000000000038</v>
      </c>
      <c r="L45">
        <f t="shared" si="2"/>
        <v>174.99999999999994</v>
      </c>
      <c r="M45">
        <f t="shared" si="3"/>
        <v>966.08000000000038</v>
      </c>
      <c r="N45">
        <f t="shared" si="4"/>
        <v>0</v>
      </c>
      <c r="O45">
        <f t="shared" si="5"/>
        <v>250</v>
      </c>
      <c r="P45">
        <f t="shared" si="6"/>
        <v>0</v>
      </c>
      <c r="Q45">
        <f t="shared" si="7"/>
        <v>0</v>
      </c>
      <c r="R45">
        <f t="shared" si="8"/>
        <v>716.08000000000038</v>
      </c>
    </row>
    <row r="46" spans="1:18" x14ac:dyDescent="0.25">
      <c r="A46" s="1">
        <v>45966</v>
      </c>
      <c r="B46" s="27">
        <v>50.000000000000028</v>
      </c>
      <c r="H46" s="1">
        <v>45973</v>
      </c>
      <c r="I46" s="36">
        <f t="shared" si="0"/>
        <v>12</v>
      </c>
      <c r="J46">
        <f t="shared" si="1"/>
        <v>3</v>
      </c>
      <c r="K46">
        <f t="shared" si="9"/>
        <v>716.08000000000038</v>
      </c>
      <c r="L46">
        <f t="shared" si="2"/>
        <v>355.00000000000011</v>
      </c>
      <c r="M46">
        <f t="shared" si="3"/>
        <v>1071.0800000000004</v>
      </c>
      <c r="N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  <c r="R46">
        <f t="shared" si="8"/>
        <v>1071.0800000000004</v>
      </c>
    </row>
    <row r="47" spans="1:18" x14ac:dyDescent="0.25">
      <c r="A47" s="1">
        <v>45966</v>
      </c>
      <c r="B47" s="27">
        <v>99.999999999999986</v>
      </c>
      <c r="H47" s="1">
        <v>45974</v>
      </c>
      <c r="I47" s="36">
        <f t="shared" si="0"/>
        <v>13</v>
      </c>
      <c r="J47">
        <f t="shared" si="1"/>
        <v>4</v>
      </c>
      <c r="K47">
        <f t="shared" si="9"/>
        <v>1071.0800000000004</v>
      </c>
      <c r="L47">
        <f t="shared" si="2"/>
        <v>307.5</v>
      </c>
      <c r="M47">
        <f t="shared" si="3"/>
        <v>1378.5800000000004</v>
      </c>
      <c r="N47">
        <f t="shared" si="4"/>
        <v>0</v>
      </c>
      <c r="O47">
        <f t="shared" si="5"/>
        <v>0</v>
      </c>
      <c r="P47">
        <f t="shared" si="6"/>
        <v>400</v>
      </c>
      <c r="Q47">
        <f t="shared" si="7"/>
        <v>0</v>
      </c>
      <c r="R47">
        <f t="shared" si="8"/>
        <v>978.58000000000038</v>
      </c>
    </row>
    <row r="48" spans="1:18" x14ac:dyDescent="0.25">
      <c r="A48" s="1">
        <v>45966</v>
      </c>
      <c r="B48" s="27">
        <v>90</v>
      </c>
      <c r="H48" s="1">
        <v>45975</v>
      </c>
      <c r="I48" s="36">
        <f t="shared" si="0"/>
        <v>14</v>
      </c>
      <c r="J48">
        <f t="shared" si="1"/>
        <v>5</v>
      </c>
      <c r="K48">
        <f t="shared" si="9"/>
        <v>978.58000000000038</v>
      </c>
      <c r="L48">
        <f t="shared" si="2"/>
        <v>192.5</v>
      </c>
      <c r="M48">
        <f t="shared" si="3"/>
        <v>1171.0800000000004</v>
      </c>
      <c r="N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>
        <f t="shared" si="8"/>
        <v>1171.0800000000004</v>
      </c>
    </row>
    <row r="49" spans="1:18" x14ac:dyDescent="0.25">
      <c r="A49" s="1">
        <v>45967</v>
      </c>
      <c r="B49" s="27">
        <v>90</v>
      </c>
      <c r="H49" s="1">
        <v>45976</v>
      </c>
      <c r="I49" s="36">
        <f t="shared" si="0"/>
        <v>15</v>
      </c>
      <c r="J49">
        <f t="shared" si="1"/>
        <v>6</v>
      </c>
      <c r="K49">
        <f t="shared" si="9"/>
        <v>1171.0800000000004</v>
      </c>
      <c r="L49">
        <f t="shared" si="2"/>
        <v>0</v>
      </c>
      <c r="M49">
        <f t="shared" si="3"/>
        <v>1171.0800000000004</v>
      </c>
      <c r="N49">
        <f t="shared" si="4"/>
        <v>10</v>
      </c>
      <c r="O49">
        <f t="shared" si="5"/>
        <v>0</v>
      </c>
      <c r="P49">
        <f t="shared" si="6"/>
        <v>0</v>
      </c>
      <c r="Q49">
        <f t="shared" si="7"/>
        <v>600</v>
      </c>
      <c r="R49">
        <f t="shared" si="8"/>
        <v>561.08000000000038</v>
      </c>
    </row>
    <row r="50" spans="1:18" x14ac:dyDescent="0.25">
      <c r="A50" s="1">
        <v>45967</v>
      </c>
      <c r="B50" s="27">
        <v>87.500000000000028</v>
      </c>
      <c r="H50" s="1">
        <v>45977</v>
      </c>
      <c r="I50" s="36">
        <f t="shared" si="0"/>
        <v>16</v>
      </c>
      <c r="J50">
        <f t="shared" si="1"/>
        <v>7</v>
      </c>
      <c r="K50">
        <f t="shared" si="9"/>
        <v>561.08000000000038</v>
      </c>
      <c r="L50">
        <f t="shared" si="2"/>
        <v>0</v>
      </c>
      <c r="M50">
        <f t="shared" si="3"/>
        <v>561.08000000000038</v>
      </c>
      <c r="N50">
        <f t="shared" si="4"/>
        <v>10</v>
      </c>
      <c r="O50">
        <f t="shared" si="5"/>
        <v>0</v>
      </c>
      <c r="P50">
        <f t="shared" si="6"/>
        <v>0</v>
      </c>
      <c r="Q50">
        <f t="shared" si="7"/>
        <v>0</v>
      </c>
      <c r="R50">
        <f t="shared" si="8"/>
        <v>551.08000000000038</v>
      </c>
    </row>
    <row r="51" spans="1:18" x14ac:dyDescent="0.25">
      <c r="A51" s="1">
        <v>45967</v>
      </c>
      <c r="B51" s="27">
        <v>70.000000000000057</v>
      </c>
      <c r="H51" s="1">
        <v>45978</v>
      </c>
      <c r="I51" s="36">
        <f t="shared" si="0"/>
        <v>17</v>
      </c>
      <c r="J51">
        <f t="shared" si="1"/>
        <v>1</v>
      </c>
      <c r="K51">
        <f t="shared" si="9"/>
        <v>551.08000000000038</v>
      </c>
      <c r="L51">
        <f t="shared" si="2"/>
        <v>374.99999999999989</v>
      </c>
      <c r="M51">
        <f t="shared" si="3"/>
        <v>926.08000000000027</v>
      </c>
      <c r="N51">
        <f t="shared" si="4"/>
        <v>0</v>
      </c>
      <c r="O51">
        <f t="shared" si="5"/>
        <v>0</v>
      </c>
      <c r="P51">
        <f t="shared" si="6"/>
        <v>0</v>
      </c>
      <c r="Q51">
        <f t="shared" si="7"/>
        <v>0</v>
      </c>
      <c r="R51">
        <f t="shared" si="8"/>
        <v>926.08000000000027</v>
      </c>
    </row>
    <row r="52" spans="1:18" x14ac:dyDescent="0.25">
      <c r="A52" s="1">
        <v>45967</v>
      </c>
      <c r="B52" s="27">
        <v>90</v>
      </c>
      <c r="H52" s="1">
        <v>45979</v>
      </c>
      <c r="I52" s="36">
        <f t="shared" si="0"/>
        <v>18</v>
      </c>
      <c r="J52">
        <f t="shared" si="1"/>
        <v>2</v>
      </c>
      <c r="K52">
        <f t="shared" si="9"/>
        <v>926.08000000000027</v>
      </c>
      <c r="L52">
        <f t="shared" si="2"/>
        <v>110</v>
      </c>
      <c r="M52">
        <f t="shared" si="3"/>
        <v>1036.0800000000004</v>
      </c>
      <c r="N52">
        <f t="shared" si="4"/>
        <v>0</v>
      </c>
      <c r="O52">
        <f t="shared" si="5"/>
        <v>250</v>
      </c>
      <c r="P52">
        <f t="shared" si="6"/>
        <v>0</v>
      </c>
      <c r="Q52">
        <f t="shared" si="7"/>
        <v>0</v>
      </c>
      <c r="R52">
        <f t="shared" si="8"/>
        <v>786.08000000000038</v>
      </c>
    </row>
    <row r="53" spans="1:18" x14ac:dyDescent="0.25">
      <c r="A53" s="1">
        <v>45967</v>
      </c>
      <c r="B53" s="27">
        <v>49.999999999999957</v>
      </c>
      <c r="H53" s="1">
        <v>45980</v>
      </c>
      <c r="I53" s="36">
        <f t="shared" si="0"/>
        <v>19</v>
      </c>
      <c r="J53">
        <f t="shared" si="1"/>
        <v>3</v>
      </c>
      <c r="K53">
        <f t="shared" si="9"/>
        <v>786.08000000000038</v>
      </c>
      <c r="L53">
        <f t="shared" si="2"/>
        <v>292.5</v>
      </c>
      <c r="M53">
        <f t="shared" si="3"/>
        <v>1078.5800000000004</v>
      </c>
      <c r="N53">
        <f t="shared" si="4"/>
        <v>0</v>
      </c>
      <c r="O53">
        <f t="shared" si="5"/>
        <v>0</v>
      </c>
      <c r="P53">
        <f t="shared" si="6"/>
        <v>0</v>
      </c>
      <c r="Q53">
        <f t="shared" si="7"/>
        <v>0</v>
      </c>
      <c r="R53">
        <f t="shared" si="8"/>
        <v>1078.5800000000004</v>
      </c>
    </row>
    <row r="54" spans="1:18" x14ac:dyDescent="0.25">
      <c r="A54" s="1">
        <v>45968</v>
      </c>
      <c r="B54" s="27">
        <v>60.000000000000028</v>
      </c>
      <c r="H54" s="1">
        <v>45981</v>
      </c>
      <c r="I54" s="36">
        <f t="shared" si="0"/>
        <v>20</v>
      </c>
      <c r="J54">
        <f t="shared" si="1"/>
        <v>4</v>
      </c>
      <c r="K54">
        <f t="shared" si="9"/>
        <v>1078.5800000000004</v>
      </c>
      <c r="L54">
        <f t="shared" si="2"/>
        <v>270.00000000000006</v>
      </c>
      <c r="M54">
        <f t="shared" si="3"/>
        <v>1348.5800000000004</v>
      </c>
      <c r="N54">
        <f t="shared" si="4"/>
        <v>0</v>
      </c>
      <c r="O54">
        <f t="shared" si="5"/>
        <v>0</v>
      </c>
      <c r="P54">
        <f t="shared" si="6"/>
        <v>400</v>
      </c>
      <c r="Q54">
        <f t="shared" si="7"/>
        <v>0</v>
      </c>
      <c r="R54">
        <f t="shared" si="8"/>
        <v>948.58000000000038</v>
      </c>
    </row>
    <row r="55" spans="1:18" x14ac:dyDescent="0.25">
      <c r="A55" s="1">
        <v>45968</v>
      </c>
      <c r="B55" s="27">
        <v>89.999999999999929</v>
      </c>
      <c r="H55" s="1">
        <v>45982</v>
      </c>
      <c r="I55" s="36">
        <f t="shared" si="0"/>
        <v>21</v>
      </c>
      <c r="J55">
        <f t="shared" si="1"/>
        <v>5</v>
      </c>
      <c r="K55">
        <f t="shared" si="9"/>
        <v>948.58000000000038</v>
      </c>
      <c r="L55">
        <f t="shared" si="2"/>
        <v>0</v>
      </c>
      <c r="M55">
        <f t="shared" si="3"/>
        <v>948.58000000000038</v>
      </c>
      <c r="N55">
        <f t="shared" si="4"/>
        <v>0</v>
      </c>
      <c r="O55">
        <f t="shared" si="5"/>
        <v>0</v>
      </c>
      <c r="P55">
        <f t="shared" si="6"/>
        <v>0</v>
      </c>
      <c r="Q55">
        <f t="shared" si="7"/>
        <v>0</v>
      </c>
      <c r="R55">
        <f t="shared" si="8"/>
        <v>948.58000000000038</v>
      </c>
    </row>
    <row r="56" spans="1:18" x14ac:dyDescent="0.25">
      <c r="A56" s="1">
        <v>45971</v>
      </c>
      <c r="B56" s="27">
        <v>49.999999999999979</v>
      </c>
      <c r="H56" s="1">
        <v>45983</v>
      </c>
      <c r="I56" s="36">
        <f t="shared" si="0"/>
        <v>22</v>
      </c>
      <c r="J56">
        <f t="shared" si="1"/>
        <v>6</v>
      </c>
      <c r="K56">
        <f t="shared" si="9"/>
        <v>948.58000000000038</v>
      </c>
      <c r="L56">
        <f t="shared" si="2"/>
        <v>0</v>
      </c>
      <c r="M56">
        <f t="shared" si="3"/>
        <v>948.58000000000038</v>
      </c>
      <c r="N56">
        <f t="shared" si="4"/>
        <v>10</v>
      </c>
      <c r="O56">
        <f t="shared" si="5"/>
        <v>0</v>
      </c>
      <c r="P56">
        <f t="shared" si="6"/>
        <v>0</v>
      </c>
      <c r="Q56">
        <f t="shared" si="7"/>
        <v>0</v>
      </c>
      <c r="R56">
        <f t="shared" si="8"/>
        <v>938.58000000000038</v>
      </c>
    </row>
    <row r="57" spans="1:18" x14ac:dyDescent="0.25">
      <c r="A57" s="1">
        <v>45971</v>
      </c>
      <c r="B57" s="27">
        <v>50.000000000000036</v>
      </c>
      <c r="H57" s="1">
        <v>45984</v>
      </c>
      <c r="I57" s="36">
        <f t="shared" si="0"/>
        <v>23</v>
      </c>
      <c r="J57">
        <f t="shared" si="1"/>
        <v>7</v>
      </c>
      <c r="K57">
        <f t="shared" si="9"/>
        <v>938.58000000000038</v>
      </c>
      <c r="L57">
        <f t="shared" si="2"/>
        <v>0</v>
      </c>
      <c r="M57">
        <f t="shared" si="3"/>
        <v>938.58000000000038</v>
      </c>
      <c r="N57">
        <f t="shared" si="4"/>
        <v>10</v>
      </c>
      <c r="O57">
        <f t="shared" si="5"/>
        <v>0</v>
      </c>
      <c r="P57">
        <f t="shared" si="6"/>
        <v>0</v>
      </c>
      <c r="Q57">
        <f t="shared" si="7"/>
        <v>0</v>
      </c>
      <c r="R57">
        <f t="shared" si="8"/>
        <v>928.58000000000038</v>
      </c>
    </row>
    <row r="58" spans="1:18" x14ac:dyDescent="0.25">
      <c r="A58" s="1">
        <v>45972</v>
      </c>
      <c r="B58" s="27">
        <v>40.000000000000014</v>
      </c>
      <c r="H58" s="1">
        <v>45985</v>
      </c>
      <c r="I58" s="36">
        <f t="shared" si="0"/>
        <v>24</v>
      </c>
      <c r="J58">
        <f t="shared" si="1"/>
        <v>1</v>
      </c>
      <c r="K58">
        <f t="shared" si="9"/>
        <v>928.58000000000038</v>
      </c>
      <c r="L58">
        <f t="shared" si="2"/>
        <v>329.99999999999994</v>
      </c>
      <c r="M58">
        <f t="shared" si="3"/>
        <v>1258.5800000000004</v>
      </c>
      <c r="N58">
        <f t="shared" si="4"/>
        <v>0</v>
      </c>
      <c r="O58">
        <f t="shared" si="5"/>
        <v>0</v>
      </c>
      <c r="P58">
        <f t="shared" si="6"/>
        <v>0</v>
      </c>
      <c r="Q58">
        <f t="shared" si="7"/>
        <v>0</v>
      </c>
      <c r="R58">
        <f t="shared" si="8"/>
        <v>1258.5800000000004</v>
      </c>
    </row>
    <row r="59" spans="1:18" x14ac:dyDescent="0.25">
      <c r="A59" s="1">
        <v>45972</v>
      </c>
      <c r="B59" s="27">
        <v>74.999999999999972</v>
      </c>
      <c r="H59" s="1">
        <v>45986</v>
      </c>
      <c r="I59" s="36">
        <f t="shared" si="0"/>
        <v>25</v>
      </c>
      <c r="J59">
        <f t="shared" si="1"/>
        <v>2</v>
      </c>
      <c r="K59">
        <f t="shared" si="9"/>
        <v>1258.5800000000004</v>
      </c>
      <c r="L59">
        <f t="shared" si="2"/>
        <v>74.999999999999972</v>
      </c>
      <c r="M59">
        <f t="shared" si="3"/>
        <v>1333.5800000000004</v>
      </c>
      <c r="N59">
        <f t="shared" si="4"/>
        <v>0</v>
      </c>
      <c r="O59">
        <f t="shared" si="5"/>
        <v>250</v>
      </c>
      <c r="P59">
        <f t="shared" si="6"/>
        <v>0</v>
      </c>
      <c r="Q59">
        <f t="shared" si="7"/>
        <v>0</v>
      </c>
      <c r="R59">
        <f t="shared" si="8"/>
        <v>1083.5800000000004</v>
      </c>
    </row>
    <row r="60" spans="1:18" x14ac:dyDescent="0.25">
      <c r="A60" s="1">
        <v>45972</v>
      </c>
      <c r="B60" s="27">
        <v>59.99999999999995</v>
      </c>
      <c r="H60" s="1">
        <v>45987</v>
      </c>
      <c r="I60" s="36">
        <f t="shared" si="0"/>
        <v>26</v>
      </c>
      <c r="J60">
        <f t="shared" si="1"/>
        <v>3</v>
      </c>
      <c r="K60">
        <f t="shared" si="9"/>
        <v>1083.5800000000004</v>
      </c>
      <c r="L60">
        <f t="shared" si="2"/>
        <v>270.00000000000006</v>
      </c>
      <c r="M60">
        <f t="shared" si="3"/>
        <v>1353.5800000000004</v>
      </c>
      <c r="N60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  <c r="R60">
        <f t="shared" si="8"/>
        <v>1353.5800000000004</v>
      </c>
    </row>
    <row r="61" spans="1:18" x14ac:dyDescent="0.25">
      <c r="A61" s="1">
        <v>45973</v>
      </c>
      <c r="B61" s="27">
        <v>40.000000000000014</v>
      </c>
      <c r="H61" s="1">
        <v>45988</v>
      </c>
      <c r="I61" s="36">
        <f t="shared" si="0"/>
        <v>27</v>
      </c>
      <c r="J61">
        <f t="shared" si="1"/>
        <v>4</v>
      </c>
      <c r="K61">
        <f t="shared" si="9"/>
        <v>1353.5800000000004</v>
      </c>
      <c r="L61">
        <f t="shared" si="2"/>
        <v>0</v>
      </c>
      <c r="M61">
        <f t="shared" si="3"/>
        <v>1353.5800000000004</v>
      </c>
      <c r="N61">
        <f t="shared" si="4"/>
        <v>0</v>
      </c>
      <c r="O61">
        <f t="shared" si="5"/>
        <v>0</v>
      </c>
      <c r="P61">
        <f t="shared" si="6"/>
        <v>400</v>
      </c>
      <c r="Q61">
        <f t="shared" si="7"/>
        <v>0</v>
      </c>
      <c r="R61">
        <f t="shared" si="8"/>
        <v>953.58000000000038</v>
      </c>
    </row>
    <row r="62" spans="1:18" x14ac:dyDescent="0.25">
      <c r="A62" s="1">
        <v>45973</v>
      </c>
      <c r="B62" s="27">
        <v>90.000000000000071</v>
      </c>
      <c r="H62" s="1">
        <v>45989</v>
      </c>
      <c r="I62" s="36">
        <f t="shared" si="0"/>
        <v>28</v>
      </c>
      <c r="J62">
        <f t="shared" si="1"/>
        <v>5</v>
      </c>
      <c r="K62">
        <f t="shared" si="9"/>
        <v>953.58000000000038</v>
      </c>
      <c r="L62">
        <f t="shared" si="2"/>
        <v>139.99999999999997</v>
      </c>
      <c r="M62">
        <f t="shared" si="3"/>
        <v>1093.5800000000004</v>
      </c>
      <c r="N62">
        <f t="shared" si="4"/>
        <v>0</v>
      </c>
      <c r="O62">
        <f t="shared" si="5"/>
        <v>0</v>
      </c>
      <c r="P62">
        <f t="shared" si="6"/>
        <v>0</v>
      </c>
      <c r="Q62">
        <f t="shared" si="7"/>
        <v>0</v>
      </c>
      <c r="R62">
        <f t="shared" si="8"/>
        <v>1093.5800000000004</v>
      </c>
    </row>
    <row r="63" spans="1:18" x14ac:dyDescent="0.25">
      <c r="A63" s="1">
        <v>45973</v>
      </c>
      <c r="B63" s="27">
        <v>59.99999999999995</v>
      </c>
      <c r="H63" s="1">
        <v>45990</v>
      </c>
      <c r="I63" s="36">
        <f t="shared" si="0"/>
        <v>29</v>
      </c>
      <c r="J63">
        <f t="shared" si="1"/>
        <v>6</v>
      </c>
      <c r="K63">
        <f t="shared" si="9"/>
        <v>1093.5800000000004</v>
      </c>
      <c r="L63">
        <f t="shared" si="2"/>
        <v>0</v>
      </c>
      <c r="M63">
        <f t="shared" si="3"/>
        <v>1093.5800000000004</v>
      </c>
      <c r="N63">
        <f t="shared" si="4"/>
        <v>10</v>
      </c>
      <c r="O63">
        <f t="shared" si="5"/>
        <v>0</v>
      </c>
      <c r="P63">
        <f t="shared" si="6"/>
        <v>0</v>
      </c>
      <c r="Q63">
        <f t="shared" si="7"/>
        <v>0</v>
      </c>
      <c r="R63">
        <f t="shared" si="8"/>
        <v>1083.5800000000004</v>
      </c>
    </row>
    <row r="64" spans="1:18" x14ac:dyDescent="0.25">
      <c r="A64" s="1">
        <v>45973</v>
      </c>
      <c r="B64" s="27">
        <v>75.000000000000057</v>
      </c>
      <c r="H64" s="1">
        <v>45991</v>
      </c>
      <c r="I64" s="36">
        <f t="shared" si="0"/>
        <v>30</v>
      </c>
      <c r="J64">
        <f t="shared" si="1"/>
        <v>7</v>
      </c>
      <c r="K64">
        <f t="shared" si="9"/>
        <v>1083.5800000000004</v>
      </c>
      <c r="L64">
        <f t="shared" si="2"/>
        <v>0</v>
      </c>
      <c r="M64">
        <f t="shared" si="3"/>
        <v>1083.5800000000004</v>
      </c>
      <c r="N64">
        <f t="shared" si="4"/>
        <v>10</v>
      </c>
      <c r="O64">
        <f t="shared" si="5"/>
        <v>0</v>
      </c>
      <c r="P64">
        <f t="shared" si="6"/>
        <v>0</v>
      </c>
      <c r="Q64">
        <f t="shared" si="7"/>
        <v>0</v>
      </c>
      <c r="R64">
        <f t="shared" si="8"/>
        <v>1073.5800000000004</v>
      </c>
    </row>
    <row r="65" spans="1:18" x14ac:dyDescent="0.25">
      <c r="A65" s="1">
        <v>45973</v>
      </c>
      <c r="B65" s="27">
        <v>90</v>
      </c>
      <c r="H65" s="1">
        <v>45992</v>
      </c>
      <c r="I65" s="36">
        <f t="shared" si="0"/>
        <v>1</v>
      </c>
      <c r="J65">
        <f t="shared" si="1"/>
        <v>1</v>
      </c>
      <c r="K65">
        <f t="shared" si="9"/>
        <v>1073.5800000000004</v>
      </c>
      <c r="L65">
        <f t="shared" si="2"/>
        <v>0</v>
      </c>
      <c r="M65">
        <f t="shared" si="3"/>
        <v>1073.5800000000004</v>
      </c>
      <c r="N65">
        <f t="shared" si="4"/>
        <v>0</v>
      </c>
      <c r="O65">
        <f t="shared" si="5"/>
        <v>0</v>
      </c>
      <c r="P65">
        <f t="shared" si="6"/>
        <v>0</v>
      </c>
      <c r="Q65">
        <f t="shared" si="7"/>
        <v>0</v>
      </c>
      <c r="R65">
        <f t="shared" si="8"/>
        <v>1073.5800000000004</v>
      </c>
    </row>
    <row r="66" spans="1:18" x14ac:dyDescent="0.25">
      <c r="A66" s="1">
        <v>45974</v>
      </c>
      <c r="B66" s="27">
        <v>79.999999999999972</v>
      </c>
      <c r="H66" s="1">
        <v>45993</v>
      </c>
      <c r="I66" s="36">
        <f t="shared" si="0"/>
        <v>2</v>
      </c>
      <c r="J66">
        <f t="shared" si="1"/>
        <v>2</v>
      </c>
      <c r="K66">
        <f t="shared" si="9"/>
        <v>1073.5800000000004</v>
      </c>
      <c r="L66">
        <f t="shared" si="2"/>
        <v>230.00000000000003</v>
      </c>
      <c r="M66">
        <f t="shared" si="3"/>
        <v>1303.5800000000004</v>
      </c>
      <c r="N66">
        <f t="shared" si="4"/>
        <v>0</v>
      </c>
      <c r="O66">
        <f t="shared" si="5"/>
        <v>250</v>
      </c>
      <c r="P66">
        <f t="shared" si="6"/>
        <v>0</v>
      </c>
      <c r="Q66">
        <f t="shared" si="7"/>
        <v>0</v>
      </c>
      <c r="R66">
        <f t="shared" si="8"/>
        <v>1053.5800000000004</v>
      </c>
    </row>
    <row r="67" spans="1:18" x14ac:dyDescent="0.25">
      <c r="A67" s="1">
        <v>45974</v>
      </c>
      <c r="B67" s="27">
        <v>60</v>
      </c>
      <c r="H67" s="1">
        <v>45994</v>
      </c>
      <c r="I67" s="36">
        <f t="shared" si="0"/>
        <v>3</v>
      </c>
      <c r="J67">
        <f t="shared" si="1"/>
        <v>3</v>
      </c>
      <c r="K67">
        <f t="shared" si="9"/>
        <v>1053.5800000000004</v>
      </c>
      <c r="L67">
        <f t="shared" si="2"/>
        <v>312.5</v>
      </c>
      <c r="M67">
        <f t="shared" si="3"/>
        <v>1366.0800000000004</v>
      </c>
      <c r="N67">
        <f t="shared" si="4"/>
        <v>0</v>
      </c>
      <c r="O67">
        <f t="shared" si="5"/>
        <v>0</v>
      </c>
      <c r="P67">
        <f t="shared" si="6"/>
        <v>0</v>
      </c>
      <c r="Q67">
        <f t="shared" si="7"/>
        <v>0</v>
      </c>
      <c r="R67">
        <f t="shared" si="8"/>
        <v>1366.0800000000004</v>
      </c>
    </row>
    <row r="68" spans="1:18" x14ac:dyDescent="0.25">
      <c r="A68" s="1">
        <v>45974</v>
      </c>
      <c r="B68" s="27">
        <v>87.499999999999957</v>
      </c>
      <c r="H68" s="1">
        <v>45995</v>
      </c>
      <c r="I68" s="36">
        <f t="shared" si="0"/>
        <v>4</v>
      </c>
      <c r="J68">
        <f t="shared" si="1"/>
        <v>4</v>
      </c>
      <c r="K68">
        <f t="shared" si="9"/>
        <v>1366.0800000000004</v>
      </c>
      <c r="L68">
        <f t="shared" si="2"/>
        <v>0</v>
      </c>
      <c r="M68">
        <f t="shared" si="3"/>
        <v>1366.0800000000004</v>
      </c>
      <c r="N68">
        <f t="shared" si="4"/>
        <v>0</v>
      </c>
      <c r="O68">
        <f t="shared" si="5"/>
        <v>0</v>
      </c>
      <c r="P68">
        <f t="shared" si="6"/>
        <v>400</v>
      </c>
      <c r="Q68">
        <f t="shared" si="7"/>
        <v>0</v>
      </c>
      <c r="R68">
        <f t="shared" si="8"/>
        <v>966.08000000000038</v>
      </c>
    </row>
    <row r="69" spans="1:18" x14ac:dyDescent="0.25">
      <c r="A69" s="1">
        <v>45974</v>
      </c>
      <c r="B69" s="27">
        <v>80.000000000000028</v>
      </c>
      <c r="H69" s="1">
        <v>45996</v>
      </c>
      <c r="I69" s="36">
        <f t="shared" ref="I69:I132" si="10">DAY(H69)</f>
        <v>5</v>
      </c>
      <c r="J69">
        <f t="shared" ref="J69:J132" si="11">WEEKDAY(H69,2)</f>
        <v>5</v>
      </c>
      <c r="K69">
        <f t="shared" si="9"/>
        <v>966.08000000000038</v>
      </c>
      <c r="L69">
        <f t="shared" ref="L69:L132" si="12">SUMIF(A:A,H69,B:B)</f>
        <v>235.00000000000006</v>
      </c>
      <c r="M69">
        <f t="shared" ref="M69:M132" si="13">L69+K69</f>
        <v>1201.0800000000004</v>
      </c>
      <c r="N69">
        <f t="shared" ref="N69:N132" si="14">IF(J69&gt;=6,10,0)</f>
        <v>0</v>
      </c>
      <c r="O69">
        <f t="shared" ref="O69:O132" si="15">IF(J69=2,250,0)</f>
        <v>0</v>
      </c>
      <c r="P69">
        <f t="shared" ref="P69:P132" si="16">IF(J69=4, IF(M69 &lt;= 500, (IF(ROUNDDOWN(0.2 * M69,2) &gt;= 50, ROUNDDOWN(0.2 * M69,2),0)), (IF(M69&lt;=600,(IF(ROUNDDOWN(M69*0.5,2) &gt;= 100, ROUNDDOWN(M69*0.5,2),0)),400))),0)</f>
        <v>0</v>
      </c>
      <c r="Q69">
        <f t="shared" ref="Q69:Q132" si="17">IF(I69=15,600,0)</f>
        <v>0</v>
      </c>
      <c r="R69">
        <f t="shared" ref="R69:R132" si="18">M69-N69-O69-P69-Q69</f>
        <v>1201.0800000000004</v>
      </c>
    </row>
    <row r="70" spans="1:18" x14ac:dyDescent="0.25">
      <c r="A70" s="1">
        <v>45975</v>
      </c>
      <c r="B70" s="27">
        <v>49.999999999999979</v>
      </c>
      <c r="H70" s="1">
        <v>45997</v>
      </c>
      <c r="I70" s="36">
        <f t="shared" si="10"/>
        <v>6</v>
      </c>
      <c r="J70">
        <f t="shared" si="11"/>
        <v>6</v>
      </c>
      <c r="K70">
        <f t="shared" ref="K70:K133" si="19">R69</f>
        <v>1201.0800000000004</v>
      </c>
      <c r="L70">
        <f t="shared" si="12"/>
        <v>0</v>
      </c>
      <c r="M70">
        <f t="shared" si="13"/>
        <v>1201.0800000000004</v>
      </c>
      <c r="N70">
        <f t="shared" si="14"/>
        <v>10</v>
      </c>
      <c r="O70">
        <f t="shared" si="15"/>
        <v>0</v>
      </c>
      <c r="P70">
        <f t="shared" si="16"/>
        <v>0</v>
      </c>
      <c r="Q70">
        <f t="shared" si="17"/>
        <v>0</v>
      </c>
      <c r="R70">
        <f t="shared" si="18"/>
        <v>1191.0800000000004</v>
      </c>
    </row>
    <row r="71" spans="1:18" x14ac:dyDescent="0.25">
      <c r="A71" s="1">
        <v>45975</v>
      </c>
      <c r="B71" s="27">
        <v>62.499999999999979</v>
      </c>
      <c r="H71" s="1">
        <v>45998</v>
      </c>
      <c r="I71" s="36">
        <f t="shared" si="10"/>
        <v>7</v>
      </c>
      <c r="J71">
        <f t="shared" si="11"/>
        <v>7</v>
      </c>
      <c r="K71">
        <f t="shared" si="19"/>
        <v>1191.0800000000004</v>
      </c>
      <c r="L71">
        <f t="shared" si="12"/>
        <v>0</v>
      </c>
      <c r="M71">
        <f t="shared" si="13"/>
        <v>1191.0800000000004</v>
      </c>
      <c r="N71">
        <f t="shared" si="14"/>
        <v>10</v>
      </c>
      <c r="O71">
        <f t="shared" si="15"/>
        <v>0</v>
      </c>
      <c r="P71">
        <f t="shared" si="16"/>
        <v>0</v>
      </c>
      <c r="Q71">
        <f t="shared" si="17"/>
        <v>0</v>
      </c>
      <c r="R71">
        <f t="shared" si="18"/>
        <v>1181.0800000000004</v>
      </c>
    </row>
    <row r="72" spans="1:18" x14ac:dyDescent="0.25">
      <c r="A72" s="1">
        <v>45975</v>
      </c>
      <c r="B72" s="27">
        <v>80.000000000000028</v>
      </c>
      <c r="H72" s="1">
        <v>45999</v>
      </c>
      <c r="I72" s="36">
        <f t="shared" si="10"/>
        <v>8</v>
      </c>
      <c r="J72">
        <f t="shared" si="11"/>
        <v>1</v>
      </c>
      <c r="K72">
        <f t="shared" si="19"/>
        <v>1181.0800000000004</v>
      </c>
      <c r="L72">
        <f t="shared" si="12"/>
        <v>175</v>
      </c>
      <c r="M72">
        <f t="shared" si="13"/>
        <v>1356.0800000000004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0</v>
      </c>
      <c r="R72">
        <f t="shared" si="18"/>
        <v>1356.0800000000004</v>
      </c>
    </row>
    <row r="73" spans="1:18" x14ac:dyDescent="0.25">
      <c r="A73" s="1">
        <v>45978</v>
      </c>
      <c r="B73" s="27">
        <v>79.999999999999972</v>
      </c>
      <c r="H73" s="1">
        <v>46000</v>
      </c>
      <c r="I73" s="36">
        <f t="shared" si="10"/>
        <v>9</v>
      </c>
      <c r="J73">
        <f t="shared" si="11"/>
        <v>2</v>
      </c>
      <c r="K73">
        <f t="shared" si="19"/>
        <v>1356.0800000000004</v>
      </c>
      <c r="L73">
        <f t="shared" si="12"/>
        <v>125</v>
      </c>
      <c r="M73">
        <f t="shared" si="13"/>
        <v>1481.0800000000004</v>
      </c>
      <c r="N73">
        <f t="shared" si="14"/>
        <v>0</v>
      </c>
      <c r="O73">
        <f t="shared" si="15"/>
        <v>250</v>
      </c>
      <c r="P73">
        <f t="shared" si="16"/>
        <v>0</v>
      </c>
      <c r="Q73">
        <f t="shared" si="17"/>
        <v>0</v>
      </c>
      <c r="R73">
        <f t="shared" si="18"/>
        <v>1231.0800000000004</v>
      </c>
    </row>
    <row r="74" spans="1:18" x14ac:dyDescent="0.25">
      <c r="A74" s="1">
        <v>45978</v>
      </c>
      <c r="B74" s="27">
        <v>105.00000000000003</v>
      </c>
      <c r="H74" s="1">
        <v>46001</v>
      </c>
      <c r="I74" s="36">
        <f t="shared" si="10"/>
        <v>10</v>
      </c>
      <c r="J74">
        <f t="shared" si="11"/>
        <v>3</v>
      </c>
      <c r="K74">
        <f t="shared" si="19"/>
        <v>1231.0800000000004</v>
      </c>
      <c r="L74">
        <f t="shared" si="12"/>
        <v>345</v>
      </c>
      <c r="M74">
        <f t="shared" si="13"/>
        <v>1576.0800000000004</v>
      </c>
      <c r="N74">
        <f t="shared" si="14"/>
        <v>0</v>
      </c>
      <c r="O74">
        <f t="shared" si="15"/>
        <v>0</v>
      </c>
      <c r="P74">
        <f t="shared" si="16"/>
        <v>0</v>
      </c>
      <c r="Q74">
        <f t="shared" si="17"/>
        <v>0</v>
      </c>
      <c r="R74">
        <f t="shared" si="18"/>
        <v>1576.0800000000004</v>
      </c>
    </row>
    <row r="75" spans="1:18" x14ac:dyDescent="0.25">
      <c r="A75" s="1">
        <v>45978</v>
      </c>
      <c r="B75" s="27">
        <v>90</v>
      </c>
      <c r="H75" s="1">
        <v>46002</v>
      </c>
      <c r="I75" s="36">
        <f t="shared" si="10"/>
        <v>11</v>
      </c>
      <c r="J75">
        <f t="shared" si="11"/>
        <v>4</v>
      </c>
      <c r="K75">
        <f t="shared" si="19"/>
        <v>1576.0800000000004</v>
      </c>
      <c r="L75">
        <f t="shared" si="12"/>
        <v>124.99999999999994</v>
      </c>
      <c r="M75">
        <f t="shared" si="13"/>
        <v>1701.0800000000004</v>
      </c>
      <c r="N75">
        <f t="shared" si="14"/>
        <v>0</v>
      </c>
      <c r="O75">
        <f t="shared" si="15"/>
        <v>0</v>
      </c>
      <c r="P75">
        <f t="shared" si="16"/>
        <v>400</v>
      </c>
      <c r="Q75">
        <f t="shared" si="17"/>
        <v>0</v>
      </c>
      <c r="R75">
        <f t="shared" si="18"/>
        <v>1301.0800000000004</v>
      </c>
    </row>
    <row r="76" spans="1:18" x14ac:dyDescent="0.25">
      <c r="A76" s="1">
        <v>45978</v>
      </c>
      <c r="B76" s="27">
        <v>99.999999999999915</v>
      </c>
      <c r="H76" s="1">
        <v>46003</v>
      </c>
      <c r="I76" s="36">
        <f t="shared" si="10"/>
        <v>12</v>
      </c>
      <c r="J76">
        <f t="shared" si="11"/>
        <v>5</v>
      </c>
      <c r="K76">
        <f t="shared" si="19"/>
        <v>1301.0800000000004</v>
      </c>
      <c r="L76">
        <f t="shared" si="12"/>
        <v>215.00000000000003</v>
      </c>
      <c r="M76">
        <f t="shared" si="13"/>
        <v>1516.0800000000004</v>
      </c>
      <c r="N76">
        <f t="shared" si="14"/>
        <v>0</v>
      </c>
      <c r="O76">
        <f t="shared" si="15"/>
        <v>0</v>
      </c>
      <c r="P76">
        <f t="shared" si="16"/>
        <v>0</v>
      </c>
      <c r="Q76">
        <f t="shared" si="17"/>
        <v>0</v>
      </c>
      <c r="R76">
        <f t="shared" si="18"/>
        <v>1516.0800000000004</v>
      </c>
    </row>
    <row r="77" spans="1:18" x14ac:dyDescent="0.25">
      <c r="A77" s="1">
        <v>45979</v>
      </c>
      <c r="B77" s="27">
        <v>60.000000000000028</v>
      </c>
      <c r="H77" s="1">
        <v>46004</v>
      </c>
      <c r="I77" s="36">
        <f t="shared" si="10"/>
        <v>13</v>
      </c>
      <c r="J77">
        <f t="shared" si="11"/>
        <v>6</v>
      </c>
      <c r="K77">
        <f t="shared" si="19"/>
        <v>1516.0800000000004</v>
      </c>
      <c r="L77">
        <f t="shared" si="12"/>
        <v>0</v>
      </c>
      <c r="M77">
        <f t="shared" si="13"/>
        <v>1516.0800000000004</v>
      </c>
      <c r="N77">
        <f t="shared" si="14"/>
        <v>10</v>
      </c>
      <c r="O77">
        <f t="shared" si="15"/>
        <v>0</v>
      </c>
      <c r="P77">
        <f t="shared" si="16"/>
        <v>0</v>
      </c>
      <c r="Q77">
        <f t="shared" si="17"/>
        <v>0</v>
      </c>
      <c r="R77">
        <f t="shared" si="18"/>
        <v>1506.0800000000004</v>
      </c>
    </row>
    <row r="78" spans="1:18" x14ac:dyDescent="0.25">
      <c r="A78" s="1">
        <v>45979</v>
      </c>
      <c r="B78" s="27">
        <v>49.999999999999979</v>
      </c>
      <c r="H78" s="1">
        <v>46005</v>
      </c>
      <c r="I78" s="36">
        <f t="shared" si="10"/>
        <v>14</v>
      </c>
      <c r="J78">
        <f t="shared" si="11"/>
        <v>7</v>
      </c>
      <c r="K78">
        <f t="shared" si="19"/>
        <v>1506.0800000000004</v>
      </c>
      <c r="L78">
        <f t="shared" si="12"/>
        <v>0</v>
      </c>
      <c r="M78">
        <f t="shared" si="13"/>
        <v>1506.0800000000004</v>
      </c>
      <c r="N78">
        <f t="shared" si="14"/>
        <v>10</v>
      </c>
      <c r="O78">
        <f t="shared" si="15"/>
        <v>0</v>
      </c>
      <c r="P78">
        <f t="shared" si="16"/>
        <v>0</v>
      </c>
      <c r="Q78">
        <f t="shared" si="17"/>
        <v>0</v>
      </c>
      <c r="R78">
        <f t="shared" si="18"/>
        <v>1496.0800000000004</v>
      </c>
    </row>
    <row r="79" spans="1:18" x14ac:dyDescent="0.25">
      <c r="A79" s="1">
        <v>45980</v>
      </c>
      <c r="B79" s="27">
        <v>87.500000000000028</v>
      </c>
      <c r="H79" s="1">
        <v>46006</v>
      </c>
      <c r="I79" s="36">
        <f t="shared" si="10"/>
        <v>15</v>
      </c>
      <c r="J79">
        <f t="shared" si="11"/>
        <v>1</v>
      </c>
      <c r="K79">
        <f t="shared" si="19"/>
        <v>1496.0800000000004</v>
      </c>
      <c r="L79">
        <f t="shared" si="12"/>
        <v>180</v>
      </c>
      <c r="M79">
        <f t="shared" si="13"/>
        <v>1676.0800000000004</v>
      </c>
      <c r="N79">
        <f t="shared" si="14"/>
        <v>0</v>
      </c>
      <c r="O79">
        <f t="shared" si="15"/>
        <v>0</v>
      </c>
      <c r="P79">
        <f t="shared" si="16"/>
        <v>0</v>
      </c>
      <c r="Q79">
        <f t="shared" si="17"/>
        <v>600</v>
      </c>
      <c r="R79">
        <f t="shared" si="18"/>
        <v>1076.0800000000004</v>
      </c>
    </row>
    <row r="80" spans="1:18" x14ac:dyDescent="0.25">
      <c r="A80" s="1">
        <v>45980</v>
      </c>
      <c r="B80" s="27">
        <v>59.99999999999995</v>
      </c>
      <c r="H80" s="1">
        <v>46007</v>
      </c>
      <c r="I80" s="36">
        <f t="shared" si="10"/>
        <v>16</v>
      </c>
      <c r="J80">
        <f t="shared" si="11"/>
        <v>2</v>
      </c>
      <c r="K80">
        <f t="shared" si="19"/>
        <v>1076.0800000000004</v>
      </c>
      <c r="L80">
        <f t="shared" si="12"/>
        <v>60.000000000000028</v>
      </c>
      <c r="M80">
        <f t="shared" si="13"/>
        <v>1136.0800000000004</v>
      </c>
      <c r="N80">
        <f t="shared" si="14"/>
        <v>0</v>
      </c>
      <c r="O80">
        <f t="shared" si="15"/>
        <v>250</v>
      </c>
      <c r="P80">
        <f t="shared" si="16"/>
        <v>0</v>
      </c>
      <c r="Q80">
        <f t="shared" si="17"/>
        <v>0</v>
      </c>
      <c r="R80">
        <f t="shared" si="18"/>
        <v>886.08000000000038</v>
      </c>
    </row>
    <row r="81" spans="1:18" x14ac:dyDescent="0.25">
      <c r="A81" s="1">
        <v>45980</v>
      </c>
      <c r="B81" s="27">
        <v>70.000000000000057</v>
      </c>
      <c r="H81" s="1">
        <v>46008</v>
      </c>
      <c r="I81" s="36">
        <f t="shared" si="10"/>
        <v>17</v>
      </c>
      <c r="J81">
        <f t="shared" si="11"/>
        <v>3</v>
      </c>
      <c r="K81">
        <f t="shared" si="19"/>
        <v>886.08000000000038</v>
      </c>
      <c r="L81">
        <f t="shared" si="12"/>
        <v>0</v>
      </c>
      <c r="M81">
        <f t="shared" si="13"/>
        <v>886.08000000000038</v>
      </c>
      <c r="N81">
        <f t="shared" si="14"/>
        <v>0</v>
      </c>
      <c r="O81">
        <f t="shared" si="15"/>
        <v>0</v>
      </c>
      <c r="P81">
        <f t="shared" si="16"/>
        <v>0</v>
      </c>
      <c r="Q81">
        <f t="shared" si="17"/>
        <v>0</v>
      </c>
      <c r="R81">
        <f t="shared" si="18"/>
        <v>886.08000000000038</v>
      </c>
    </row>
    <row r="82" spans="1:18" x14ac:dyDescent="0.25">
      <c r="A82" s="1">
        <v>45980</v>
      </c>
      <c r="B82" s="27">
        <v>75</v>
      </c>
      <c r="H82" s="1">
        <v>46009</v>
      </c>
      <c r="I82" s="36">
        <f t="shared" si="10"/>
        <v>18</v>
      </c>
      <c r="J82">
        <f t="shared" si="11"/>
        <v>4</v>
      </c>
      <c r="K82">
        <f t="shared" si="19"/>
        <v>886.08000000000038</v>
      </c>
      <c r="L82">
        <f t="shared" si="12"/>
        <v>0</v>
      </c>
      <c r="M82">
        <f t="shared" si="13"/>
        <v>886.08000000000038</v>
      </c>
      <c r="N82">
        <f t="shared" si="14"/>
        <v>0</v>
      </c>
      <c r="O82">
        <f t="shared" si="15"/>
        <v>0</v>
      </c>
      <c r="P82">
        <f t="shared" si="16"/>
        <v>400</v>
      </c>
      <c r="Q82">
        <f t="shared" si="17"/>
        <v>0</v>
      </c>
      <c r="R82">
        <f t="shared" si="18"/>
        <v>486.08000000000038</v>
      </c>
    </row>
    <row r="83" spans="1:18" x14ac:dyDescent="0.25">
      <c r="A83" s="1">
        <v>45981</v>
      </c>
      <c r="B83" s="27">
        <v>50.000000000000028</v>
      </c>
      <c r="H83" s="1">
        <v>46010</v>
      </c>
      <c r="I83" s="36">
        <f t="shared" si="10"/>
        <v>19</v>
      </c>
      <c r="J83">
        <f t="shared" si="11"/>
        <v>5</v>
      </c>
      <c r="K83">
        <f t="shared" si="19"/>
        <v>486.08000000000038</v>
      </c>
      <c r="L83">
        <f t="shared" si="12"/>
        <v>0</v>
      </c>
      <c r="M83">
        <f t="shared" si="13"/>
        <v>486.08000000000038</v>
      </c>
      <c r="N83">
        <f t="shared" si="14"/>
        <v>0</v>
      </c>
      <c r="O83">
        <f t="shared" si="15"/>
        <v>0</v>
      </c>
      <c r="P83">
        <f t="shared" si="16"/>
        <v>0</v>
      </c>
      <c r="Q83">
        <f t="shared" si="17"/>
        <v>0</v>
      </c>
      <c r="R83">
        <f t="shared" si="18"/>
        <v>486.08000000000038</v>
      </c>
    </row>
    <row r="84" spans="1:18" x14ac:dyDescent="0.25">
      <c r="A84" s="1">
        <v>45981</v>
      </c>
      <c r="B84" s="27">
        <v>79.999999999999972</v>
      </c>
      <c r="H84" s="25">
        <v>46011</v>
      </c>
      <c r="I84" s="37">
        <f t="shared" si="10"/>
        <v>20</v>
      </c>
      <c r="J84" s="24">
        <f t="shared" si="11"/>
        <v>6</v>
      </c>
      <c r="K84" s="24">
        <f t="shared" si="19"/>
        <v>486.08000000000038</v>
      </c>
      <c r="L84" s="24">
        <f t="shared" si="12"/>
        <v>0</v>
      </c>
      <c r="M84" s="24">
        <f t="shared" si="13"/>
        <v>486.08000000000038</v>
      </c>
      <c r="N84" s="24">
        <v>10</v>
      </c>
      <c r="O84" s="24">
        <v>0</v>
      </c>
      <c r="P84" s="24">
        <v>0</v>
      </c>
      <c r="Q84" s="24">
        <f t="shared" si="17"/>
        <v>0</v>
      </c>
      <c r="R84" s="24">
        <f t="shared" si="18"/>
        <v>476.08000000000038</v>
      </c>
    </row>
    <row r="85" spans="1:18" x14ac:dyDescent="0.25">
      <c r="A85" s="1">
        <v>45981</v>
      </c>
      <c r="B85" s="27">
        <v>39.999999999999964</v>
      </c>
      <c r="H85" s="25">
        <v>46012</v>
      </c>
      <c r="I85" s="37">
        <f t="shared" si="10"/>
        <v>21</v>
      </c>
      <c r="J85" s="24">
        <f t="shared" si="11"/>
        <v>7</v>
      </c>
      <c r="K85" s="24">
        <f>R84</f>
        <v>476.08000000000038</v>
      </c>
      <c r="L85" s="24">
        <f t="shared" si="12"/>
        <v>0</v>
      </c>
      <c r="M85" s="24">
        <f t="shared" si="13"/>
        <v>476.08000000000038</v>
      </c>
      <c r="N85" s="24">
        <v>0</v>
      </c>
      <c r="O85" s="24">
        <v>0</v>
      </c>
      <c r="P85" s="24">
        <v>0</v>
      </c>
      <c r="Q85" s="24">
        <f t="shared" si="17"/>
        <v>0</v>
      </c>
      <c r="R85" s="24">
        <f t="shared" si="18"/>
        <v>476.08000000000038</v>
      </c>
    </row>
    <row r="86" spans="1:18" x14ac:dyDescent="0.25">
      <c r="A86" s="1">
        <v>45981</v>
      </c>
      <c r="B86" s="27">
        <v>49.999999999999957</v>
      </c>
      <c r="H86" s="25">
        <v>46013</v>
      </c>
      <c r="I86" s="37">
        <f t="shared" si="10"/>
        <v>22</v>
      </c>
      <c r="J86" s="24">
        <f t="shared" si="11"/>
        <v>1</v>
      </c>
      <c r="K86" s="24">
        <f t="shared" ref="K86:K98" si="20">R85</f>
        <v>476.08000000000038</v>
      </c>
      <c r="L86" s="24">
        <f t="shared" si="12"/>
        <v>0</v>
      </c>
      <c r="M86" s="24">
        <f t="shared" si="13"/>
        <v>476.08000000000038</v>
      </c>
      <c r="N86" s="24">
        <v>0</v>
      </c>
      <c r="O86" s="24">
        <v>0</v>
      </c>
      <c r="P86" s="24">
        <v>0</v>
      </c>
      <c r="Q86" s="24">
        <f t="shared" si="17"/>
        <v>0</v>
      </c>
      <c r="R86" s="24">
        <f t="shared" si="18"/>
        <v>476.08000000000038</v>
      </c>
    </row>
    <row r="87" spans="1:18" x14ac:dyDescent="0.25">
      <c r="A87" s="1">
        <v>45981</v>
      </c>
      <c r="B87" s="27">
        <v>50.000000000000092</v>
      </c>
      <c r="H87" s="25">
        <v>46014</v>
      </c>
      <c r="I87" s="37">
        <f t="shared" si="10"/>
        <v>23</v>
      </c>
      <c r="J87" s="24">
        <f t="shared" si="11"/>
        <v>2</v>
      </c>
      <c r="K87" s="24">
        <f t="shared" si="20"/>
        <v>476.08000000000038</v>
      </c>
      <c r="L87" s="24">
        <f t="shared" si="12"/>
        <v>0</v>
      </c>
      <c r="M87" s="24">
        <f t="shared" si="13"/>
        <v>476.08000000000038</v>
      </c>
      <c r="N87" s="24">
        <v>0</v>
      </c>
      <c r="O87" s="24">
        <v>0</v>
      </c>
      <c r="P87" s="24">
        <v>0</v>
      </c>
      <c r="Q87" s="24">
        <f t="shared" si="17"/>
        <v>0</v>
      </c>
      <c r="R87" s="24">
        <f t="shared" si="18"/>
        <v>476.08000000000038</v>
      </c>
    </row>
    <row r="88" spans="1:18" x14ac:dyDescent="0.25">
      <c r="A88" s="1">
        <v>45985</v>
      </c>
      <c r="B88" s="27">
        <v>60</v>
      </c>
      <c r="H88" s="25">
        <v>46015</v>
      </c>
      <c r="I88" s="37">
        <f t="shared" si="10"/>
        <v>24</v>
      </c>
      <c r="J88" s="24">
        <f t="shared" si="11"/>
        <v>3</v>
      </c>
      <c r="K88" s="24">
        <f t="shared" si="20"/>
        <v>476.08000000000038</v>
      </c>
      <c r="L88" s="24">
        <f t="shared" si="12"/>
        <v>0</v>
      </c>
      <c r="M88" s="24">
        <f t="shared" si="13"/>
        <v>476.08000000000038</v>
      </c>
      <c r="N88" s="24">
        <v>0</v>
      </c>
      <c r="O88" s="24">
        <v>0</v>
      </c>
      <c r="P88" s="24">
        <v>0</v>
      </c>
      <c r="Q88" s="24">
        <f t="shared" si="17"/>
        <v>0</v>
      </c>
      <c r="R88" s="24">
        <f t="shared" si="18"/>
        <v>476.08000000000038</v>
      </c>
    </row>
    <row r="89" spans="1:18" x14ac:dyDescent="0.25">
      <c r="A89" s="1">
        <v>45985</v>
      </c>
      <c r="B89" s="27">
        <v>49.999999999999979</v>
      </c>
      <c r="H89" s="25">
        <v>46016</v>
      </c>
      <c r="I89" s="37">
        <f t="shared" si="10"/>
        <v>25</v>
      </c>
      <c r="J89" s="24">
        <f t="shared" si="11"/>
        <v>4</v>
      </c>
      <c r="K89" s="24">
        <f t="shared" si="20"/>
        <v>476.08000000000038</v>
      </c>
      <c r="L89" s="24">
        <f t="shared" si="12"/>
        <v>0</v>
      </c>
      <c r="M89" s="24">
        <f t="shared" si="13"/>
        <v>476.08000000000038</v>
      </c>
      <c r="N89" s="24">
        <v>0</v>
      </c>
      <c r="O89" s="24">
        <v>0</v>
      </c>
      <c r="P89" s="24">
        <v>0</v>
      </c>
      <c r="Q89" s="24">
        <f t="shared" si="17"/>
        <v>0</v>
      </c>
      <c r="R89" s="24">
        <f t="shared" si="18"/>
        <v>476.08000000000038</v>
      </c>
    </row>
    <row r="90" spans="1:18" x14ac:dyDescent="0.25">
      <c r="A90" s="1">
        <v>45985</v>
      </c>
      <c r="B90" s="27">
        <v>39.999999999999964</v>
      </c>
      <c r="H90" s="25">
        <v>46017</v>
      </c>
      <c r="I90" s="37">
        <f t="shared" si="10"/>
        <v>26</v>
      </c>
      <c r="J90" s="24">
        <f t="shared" si="11"/>
        <v>5</v>
      </c>
      <c r="K90" s="24">
        <f t="shared" si="20"/>
        <v>476.08000000000038</v>
      </c>
      <c r="L90" s="24">
        <f t="shared" si="12"/>
        <v>0</v>
      </c>
      <c r="M90" s="24">
        <f t="shared" si="13"/>
        <v>476.08000000000038</v>
      </c>
      <c r="N90" s="24">
        <v>0</v>
      </c>
      <c r="O90" s="24">
        <v>0</v>
      </c>
      <c r="P90" s="24">
        <v>0</v>
      </c>
      <c r="Q90" s="24">
        <f t="shared" si="17"/>
        <v>0</v>
      </c>
      <c r="R90" s="24">
        <f t="shared" si="18"/>
        <v>476.08000000000038</v>
      </c>
    </row>
    <row r="91" spans="1:18" x14ac:dyDescent="0.25">
      <c r="A91" s="1">
        <v>45985</v>
      </c>
      <c r="B91" s="27">
        <v>90</v>
      </c>
      <c r="H91" s="25">
        <v>46018</v>
      </c>
      <c r="I91" s="37">
        <f t="shared" si="10"/>
        <v>27</v>
      </c>
      <c r="J91" s="24">
        <f t="shared" si="11"/>
        <v>6</v>
      </c>
      <c r="K91" s="24">
        <f t="shared" si="20"/>
        <v>476.08000000000038</v>
      </c>
      <c r="L91" s="24">
        <f t="shared" si="12"/>
        <v>0</v>
      </c>
      <c r="M91" s="24">
        <f t="shared" si="13"/>
        <v>476.08000000000038</v>
      </c>
      <c r="N91" s="24">
        <v>0</v>
      </c>
      <c r="O91" s="24">
        <v>0</v>
      </c>
      <c r="P91" s="24">
        <v>0</v>
      </c>
      <c r="Q91" s="24">
        <f t="shared" si="17"/>
        <v>0</v>
      </c>
      <c r="R91" s="24">
        <f t="shared" si="18"/>
        <v>476.08000000000038</v>
      </c>
    </row>
    <row r="92" spans="1:18" x14ac:dyDescent="0.25">
      <c r="A92" s="1">
        <v>45985</v>
      </c>
      <c r="B92" s="27">
        <v>90</v>
      </c>
      <c r="H92" s="25">
        <v>46019</v>
      </c>
      <c r="I92" s="37">
        <f t="shared" si="10"/>
        <v>28</v>
      </c>
      <c r="J92" s="24">
        <f t="shared" si="11"/>
        <v>7</v>
      </c>
      <c r="K92" s="24">
        <f t="shared" si="20"/>
        <v>476.08000000000038</v>
      </c>
      <c r="L92" s="24">
        <f t="shared" si="12"/>
        <v>0</v>
      </c>
      <c r="M92" s="24">
        <f t="shared" si="13"/>
        <v>476.08000000000038</v>
      </c>
      <c r="N92" s="24">
        <v>0</v>
      </c>
      <c r="O92" s="24">
        <v>0</v>
      </c>
      <c r="P92" s="24">
        <v>0</v>
      </c>
      <c r="Q92" s="24">
        <f t="shared" si="17"/>
        <v>0</v>
      </c>
      <c r="R92" s="24">
        <f t="shared" si="18"/>
        <v>476.08000000000038</v>
      </c>
    </row>
    <row r="93" spans="1:18" x14ac:dyDescent="0.25">
      <c r="A93" s="1">
        <v>45986</v>
      </c>
      <c r="B93" s="27">
        <v>74.999999999999972</v>
      </c>
      <c r="H93" s="25">
        <v>46020</v>
      </c>
      <c r="I93" s="37">
        <f t="shared" si="10"/>
        <v>29</v>
      </c>
      <c r="J93" s="24">
        <f t="shared" si="11"/>
        <v>1</v>
      </c>
      <c r="K93" s="24">
        <f t="shared" si="20"/>
        <v>476.08000000000038</v>
      </c>
      <c r="L93" s="24">
        <f t="shared" si="12"/>
        <v>0</v>
      </c>
      <c r="M93" s="24">
        <f t="shared" si="13"/>
        <v>476.08000000000038</v>
      </c>
      <c r="N93" s="24">
        <v>0</v>
      </c>
      <c r="O93" s="24">
        <v>0</v>
      </c>
      <c r="P93" s="24">
        <v>0</v>
      </c>
      <c r="Q93" s="24">
        <f t="shared" si="17"/>
        <v>0</v>
      </c>
      <c r="R93" s="24">
        <f t="shared" si="18"/>
        <v>476.08000000000038</v>
      </c>
    </row>
    <row r="94" spans="1:18" x14ac:dyDescent="0.25">
      <c r="A94" s="1">
        <v>45987</v>
      </c>
      <c r="B94" s="27">
        <v>60.000000000000028</v>
      </c>
      <c r="H94" s="25">
        <v>46021</v>
      </c>
      <c r="I94" s="37">
        <f t="shared" si="10"/>
        <v>30</v>
      </c>
      <c r="J94" s="24">
        <f t="shared" si="11"/>
        <v>2</v>
      </c>
      <c r="K94" s="24">
        <f t="shared" si="20"/>
        <v>476.08000000000038</v>
      </c>
      <c r="L94" s="24">
        <f t="shared" si="12"/>
        <v>0</v>
      </c>
      <c r="M94" s="24">
        <f t="shared" si="13"/>
        <v>476.08000000000038</v>
      </c>
      <c r="N94" s="24">
        <v>0</v>
      </c>
      <c r="O94" s="24">
        <v>0</v>
      </c>
      <c r="P94" s="24">
        <v>0</v>
      </c>
      <c r="Q94" s="24">
        <f t="shared" si="17"/>
        <v>0</v>
      </c>
      <c r="R94" s="24">
        <f t="shared" si="18"/>
        <v>476.08000000000038</v>
      </c>
    </row>
    <row r="95" spans="1:18" x14ac:dyDescent="0.25">
      <c r="A95" s="1">
        <v>45987</v>
      </c>
      <c r="B95" s="27">
        <v>70.000000000000014</v>
      </c>
      <c r="H95" s="25">
        <v>46022</v>
      </c>
      <c r="I95" s="37">
        <f t="shared" si="10"/>
        <v>31</v>
      </c>
      <c r="J95" s="24">
        <f t="shared" si="11"/>
        <v>3</v>
      </c>
      <c r="K95" s="24">
        <f t="shared" si="20"/>
        <v>476.08000000000038</v>
      </c>
      <c r="L95" s="24">
        <f t="shared" si="12"/>
        <v>0</v>
      </c>
      <c r="M95" s="24">
        <f t="shared" si="13"/>
        <v>476.08000000000038</v>
      </c>
      <c r="N95" s="24">
        <v>0</v>
      </c>
      <c r="O95" s="24">
        <v>0</v>
      </c>
      <c r="P95" s="24">
        <v>0</v>
      </c>
      <c r="Q95" s="24">
        <f t="shared" si="17"/>
        <v>0</v>
      </c>
      <c r="R95" s="24">
        <f t="shared" si="18"/>
        <v>476.08000000000038</v>
      </c>
    </row>
    <row r="96" spans="1:18" x14ac:dyDescent="0.25">
      <c r="A96" s="1">
        <v>45987</v>
      </c>
      <c r="B96" s="27">
        <v>80.000000000000028</v>
      </c>
      <c r="H96" s="25">
        <v>46023</v>
      </c>
      <c r="I96" s="37">
        <f t="shared" si="10"/>
        <v>1</v>
      </c>
      <c r="J96" s="24">
        <f t="shared" si="11"/>
        <v>4</v>
      </c>
      <c r="K96" s="24">
        <f t="shared" si="20"/>
        <v>476.08000000000038</v>
      </c>
      <c r="L96" s="24">
        <f t="shared" si="12"/>
        <v>0</v>
      </c>
      <c r="M96" s="24">
        <f t="shared" si="13"/>
        <v>476.08000000000038</v>
      </c>
      <c r="N96" s="24">
        <v>0</v>
      </c>
      <c r="O96" s="24">
        <v>0</v>
      </c>
      <c r="P96" s="24">
        <v>0</v>
      </c>
      <c r="Q96" s="24">
        <f t="shared" si="17"/>
        <v>0</v>
      </c>
      <c r="R96" s="24">
        <f t="shared" si="18"/>
        <v>476.08000000000038</v>
      </c>
    </row>
    <row r="97" spans="1:18" x14ac:dyDescent="0.25">
      <c r="A97" s="1">
        <v>45987</v>
      </c>
      <c r="B97" s="27">
        <v>59.99999999999995</v>
      </c>
      <c r="H97" s="25">
        <v>46024</v>
      </c>
      <c r="I97" s="37">
        <f t="shared" si="10"/>
        <v>2</v>
      </c>
      <c r="J97" s="24">
        <f t="shared" si="11"/>
        <v>5</v>
      </c>
      <c r="K97" s="24">
        <f t="shared" si="20"/>
        <v>476.08000000000038</v>
      </c>
      <c r="L97" s="24">
        <f t="shared" si="12"/>
        <v>0</v>
      </c>
      <c r="M97" s="24">
        <f t="shared" si="13"/>
        <v>476.08000000000038</v>
      </c>
      <c r="N97" s="24">
        <v>0</v>
      </c>
      <c r="O97" s="24">
        <v>0</v>
      </c>
      <c r="P97" s="24">
        <v>0</v>
      </c>
      <c r="Q97" s="24">
        <f t="shared" si="17"/>
        <v>0</v>
      </c>
      <c r="R97" s="24">
        <f t="shared" si="18"/>
        <v>476.08000000000038</v>
      </c>
    </row>
    <row r="98" spans="1:18" x14ac:dyDescent="0.25">
      <c r="A98" s="1">
        <v>45989</v>
      </c>
      <c r="B98" s="27">
        <v>90</v>
      </c>
      <c r="H98" s="25">
        <v>46025</v>
      </c>
      <c r="I98" s="37">
        <f t="shared" si="10"/>
        <v>3</v>
      </c>
      <c r="J98" s="24">
        <f t="shared" si="11"/>
        <v>6</v>
      </c>
      <c r="K98" s="24">
        <f t="shared" si="20"/>
        <v>476.08000000000038</v>
      </c>
      <c r="L98" s="24">
        <f t="shared" si="12"/>
        <v>0</v>
      </c>
      <c r="M98" s="24">
        <f t="shared" si="13"/>
        <v>476.08000000000038</v>
      </c>
      <c r="N98" s="24">
        <v>0</v>
      </c>
      <c r="O98" s="24">
        <v>0</v>
      </c>
      <c r="P98" s="24">
        <v>0</v>
      </c>
      <c r="Q98" s="24">
        <f t="shared" si="17"/>
        <v>0</v>
      </c>
      <c r="R98" s="24">
        <f t="shared" si="18"/>
        <v>476.08000000000038</v>
      </c>
    </row>
    <row r="99" spans="1:18" x14ac:dyDescent="0.25">
      <c r="A99" s="1">
        <v>45989</v>
      </c>
      <c r="B99" s="27">
        <v>49.999999999999979</v>
      </c>
      <c r="H99" s="1">
        <v>46026</v>
      </c>
      <c r="I99" s="36">
        <f t="shared" si="10"/>
        <v>4</v>
      </c>
      <c r="J99">
        <f t="shared" si="11"/>
        <v>7</v>
      </c>
      <c r="K99">
        <f t="shared" si="19"/>
        <v>476.08000000000038</v>
      </c>
      <c r="L99">
        <f t="shared" si="12"/>
        <v>0</v>
      </c>
      <c r="M99">
        <f t="shared" si="13"/>
        <v>476.08000000000038</v>
      </c>
      <c r="N99">
        <f t="shared" si="14"/>
        <v>10</v>
      </c>
      <c r="O99">
        <f t="shared" si="15"/>
        <v>0</v>
      </c>
      <c r="P99">
        <f t="shared" si="16"/>
        <v>0</v>
      </c>
      <c r="Q99">
        <f t="shared" si="17"/>
        <v>0</v>
      </c>
      <c r="R99">
        <f t="shared" si="18"/>
        <v>466.08000000000038</v>
      </c>
    </row>
    <row r="100" spans="1:18" x14ac:dyDescent="0.25">
      <c r="A100" s="1">
        <v>45993</v>
      </c>
      <c r="B100" s="27">
        <v>50.000000000000028</v>
      </c>
      <c r="H100" s="1">
        <v>46027</v>
      </c>
      <c r="I100" s="36">
        <f t="shared" si="10"/>
        <v>5</v>
      </c>
      <c r="J100">
        <f t="shared" si="11"/>
        <v>1</v>
      </c>
      <c r="K100">
        <f t="shared" si="19"/>
        <v>466.08000000000038</v>
      </c>
      <c r="L100">
        <f t="shared" si="12"/>
        <v>407.5</v>
      </c>
      <c r="M100">
        <f t="shared" si="13"/>
        <v>873.58000000000038</v>
      </c>
      <c r="N100">
        <f t="shared" si="14"/>
        <v>0</v>
      </c>
      <c r="O100">
        <f t="shared" si="15"/>
        <v>0</v>
      </c>
      <c r="P100">
        <f t="shared" si="16"/>
        <v>0</v>
      </c>
      <c r="Q100">
        <f t="shared" si="17"/>
        <v>0</v>
      </c>
      <c r="R100">
        <f t="shared" si="18"/>
        <v>873.58000000000038</v>
      </c>
    </row>
    <row r="101" spans="1:18" x14ac:dyDescent="0.25">
      <c r="A101" s="1">
        <v>45993</v>
      </c>
      <c r="B101" s="27">
        <v>60.000000000000028</v>
      </c>
      <c r="H101" s="1">
        <v>46028</v>
      </c>
      <c r="I101" s="36">
        <f t="shared" si="10"/>
        <v>6</v>
      </c>
      <c r="J101">
        <f t="shared" si="11"/>
        <v>2</v>
      </c>
      <c r="K101">
        <f t="shared" si="19"/>
        <v>873.58000000000038</v>
      </c>
      <c r="L101">
        <f t="shared" si="12"/>
        <v>0</v>
      </c>
      <c r="M101">
        <f t="shared" si="13"/>
        <v>873.58000000000038</v>
      </c>
      <c r="N101">
        <f t="shared" si="14"/>
        <v>0</v>
      </c>
      <c r="O101">
        <f t="shared" si="15"/>
        <v>250</v>
      </c>
      <c r="P101">
        <f t="shared" si="16"/>
        <v>0</v>
      </c>
      <c r="Q101">
        <f t="shared" si="17"/>
        <v>0</v>
      </c>
      <c r="R101">
        <f t="shared" si="18"/>
        <v>623.58000000000038</v>
      </c>
    </row>
    <row r="102" spans="1:18" x14ac:dyDescent="0.25">
      <c r="A102" s="1">
        <v>45993</v>
      </c>
      <c r="B102" s="27">
        <v>119.99999999999997</v>
      </c>
      <c r="H102" s="1">
        <v>46029</v>
      </c>
      <c r="I102" s="36">
        <f t="shared" si="10"/>
        <v>7</v>
      </c>
      <c r="J102">
        <f t="shared" si="11"/>
        <v>3</v>
      </c>
      <c r="K102">
        <f t="shared" si="19"/>
        <v>623.58000000000038</v>
      </c>
      <c r="L102">
        <f t="shared" si="12"/>
        <v>224.99999999999989</v>
      </c>
      <c r="M102">
        <f t="shared" si="13"/>
        <v>848.58000000000027</v>
      </c>
      <c r="N102">
        <f t="shared" si="14"/>
        <v>0</v>
      </c>
      <c r="O102">
        <f t="shared" si="15"/>
        <v>0</v>
      </c>
      <c r="P102">
        <f t="shared" si="16"/>
        <v>0</v>
      </c>
      <c r="Q102">
        <f t="shared" si="17"/>
        <v>0</v>
      </c>
      <c r="R102">
        <f t="shared" si="18"/>
        <v>848.58000000000027</v>
      </c>
    </row>
    <row r="103" spans="1:18" x14ac:dyDescent="0.25">
      <c r="A103" s="1">
        <v>45994</v>
      </c>
      <c r="B103" s="27">
        <v>87.500000000000028</v>
      </c>
      <c r="H103" s="1">
        <v>46030</v>
      </c>
      <c r="I103" s="36">
        <f t="shared" si="10"/>
        <v>8</v>
      </c>
      <c r="J103">
        <f t="shared" si="11"/>
        <v>4</v>
      </c>
      <c r="K103">
        <f t="shared" si="19"/>
        <v>848.58000000000027</v>
      </c>
      <c r="L103">
        <f t="shared" si="12"/>
        <v>0</v>
      </c>
      <c r="M103">
        <f t="shared" si="13"/>
        <v>848.58000000000027</v>
      </c>
      <c r="N103">
        <f t="shared" si="14"/>
        <v>0</v>
      </c>
      <c r="O103">
        <f t="shared" si="15"/>
        <v>0</v>
      </c>
      <c r="P103">
        <f t="shared" si="16"/>
        <v>400</v>
      </c>
      <c r="Q103">
        <f t="shared" si="17"/>
        <v>0</v>
      </c>
      <c r="R103">
        <f t="shared" si="18"/>
        <v>448.58000000000027</v>
      </c>
    </row>
    <row r="104" spans="1:18" x14ac:dyDescent="0.25">
      <c r="A104" s="1">
        <v>45994</v>
      </c>
      <c r="B104" s="27">
        <v>59.99999999999995</v>
      </c>
      <c r="H104" s="1">
        <v>46031</v>
      </c>
      <c r="I104" s="36">
        <f t="shared" si="10"/>
        <v>9</v>
      </c>
      <c r="J104">
        <f t="shared" si="11"/>
        <v>5</v>
      </c>
      <c r="K104">
        <f t="shared" si="19"/>
        <v>448.58000000000027</v>
      </c>
      <c r="L104">
        <f t="shared" si="12"/>
        <v>0</v>
      </c>
      <c r="M104">
        <f t="shared" si="13"/>
        <v>448.58000000000027</v>
      </c>
      <c r="N104">
        <f t="shared" si="14"/>
        <v>0</v>
      </c>
      <c r="O104">
        <f t="shared" si="15"/>
        <v>0</v>
      </c>
      <c r="P104">
        <f t="shared" si="16"/>
        <v>0</v>
      </c>
      <c r="Q104">
        <f t="shared" si="17"/>
        <v>0</v>
      </c>
      <c r="R104">
        <f t="shared" si="18"/>
        <v>448.58000000000027</v>
      </c>
    </row>
    <row r="105" spans="1:18" x14ac:dyDescent="0.25">
      <c r="A105" s="1">
        <v>45994</v>
      </c>
      <c r="B105" s="27">
        <v>50.000000000000092</v>
      </c>
      <c r="H105" s="1">
        <v>46032</v>
      </c>
      <c r="I105" s="36">
        <f t="shared" si="10"/>
        <v>10</v>
      </c>
      <c r="J105">
        <f t="shared" si="11"/>
        <v>6</v>
      </c>
      <c r="K105">
        <f t="shared" si="19"/>
        <v>448.58000000000027</v>
      </c>
      <c r="L105">
        <f t="shared" si="12"/>
        <v>0</v>
      </c>
      <c r="M105">
        <f t="shared" si="13"/>
        <v>448.58000000000027</v>
      </c>
      <c r="N105">
        <f t="shared" si="14"/>
        <v>10</v>
      </c>
      <c r="O105">
        <f t="shared" si="15"/>
        <v>0</v>
      </c>
      <c r="P105">
        <f t="shared" si="16"/>
        <v>0</v>
      </c>
      <c r="Q105">
        <f t="shared" si="17"/>
        <v>0</v>
      </c>
      <c r="R105">
        <f t="shared" si="18"/>
        <v>438.58000000000027</v>
      </c>
    </row>
    <row r="106" spans="1:18" x14ac:dyDescent="0.25">
      <c r="A106" s="1">
        <v>45994</v>
      </c>
      <c r="B106" s="27">
        <v>75</v>
      </c>
      <c r="H106" s="1">
        <v>46033</v>
      </c>
      <c r="I106" s="36">
        <f t="shared" si="10"/>
        <v>11</v>
      </c>
      <c r="J106">
        <f t="shared" si="11"/>
        <v>7</v>
      </c>
      <c r="K106">
        <f t="shared" si="19"/>
        <v>438.58000000000027</v>
      </c>
      <c r="L106">
        <f t="shared" si="12"/>
        <v>0</v>
      </c>
      <c r="M106">
        <f t="shared" si="13"/>
        <v>438.58000000000027</v>
      </c>
      <c r="N106">
        <f t="shared" si="14"/>
        <v>10</v>
      </c>
      <c r="O106">
        <f t="shared" si="15"/>
        <v>0</v>
      </c>
      <c r="P106">
        <f t="shared" si="16"/>
        <v>0</v>
      </c>
      <c r="Q106">
        <f t="shared" si="17"/>
        <v>0</v>
      </c>
      <c r="R106">
        <f t="shared" si="18"/>
        <v>428.58000000000027</v>
      </c>
    </row>
    <row r="107" spans="1:18" x14ac:dyDescent="0.25">
      <c r="A107" s="1">
        <v>45994</v>
      </c>
      <c r="B107" s="27">
        <v>39.999999999999964</v>
      </c>
      <c r="H107" s="1">
        <v>46034</v>
      </c>
      <c r="I107" s="36">
        <f t="shared" si="10"/>
        <v>12</v>
      </c>
      <c r="J107">
        <f t="shared" si="11"/>
        <v>1</v>
      </c>
      <c r="K107">
        <f t="shared" si="19"/>
        <v>428.58000000000027</v>
      </c>
      <c r="L107">
        <f t="shared" si="12"/>
        <v>414.99999999999977</v>
      </c>
      <c r="M107">
        <f t="shared" si="13"/>
        <v>843.58</v>
      </c>
      <c r="N107">
        <f t="shared" si="14"/>
        <v>0</v>
      </c>
      <c r="O107">
        <f t="shared" si="15"/>
        <v>0</v>
      </c>
      <c r="P107">
        <f t="shared" si="16"/>
        <v>0</v>
      </c>
      <c r="Q107">
        <f t="shared" si="17"/>
        <v>0</v>
      </c>
      <c r="R107">
        <f t="shared" si="18"/>
        <v>843.58</v>
      </c>
    </row>
    <row r="108" spans="1:18" x14ac:dyDescent="0.25">
      <c r="A108" s="1">
        <v>45996</v>
      </c>
      <c r="B108" s="27">
        <v>105.00000000000003</v>
      </c>
      <c r="H108" s="1">
        <v>46035</v>
      </c>
      <c r="I108" s="36">
        <f t="shared" si="10"/>
        <v>13</v>
      </c>
      <c r="J108">
        <f t="shared" si="11"/>
        <v>2</v>
      </c>
      <c r="K108">
        <f t="shared" si="19"/>
        <v>843.58</v>
      </c>
      <c r="L108">
        <f t="shared" si="12"/>
        <v>335</v>
      </c>
      <c r="M108">
        <f t="shared" si="13"/>
        <v>1178.58</v>
      </c>
      <c r="N108">
        <f t="shared" si="14"/>
        <v>0</v>
      </c>
      <c r="O108">
        <f t="shared" si="15"/>
        <v>250</v>
      </c>
      <c r="P108">
        <f t="shared" si="16"/>
        <v>0</v>
      </c>
      <c r="Q108">
        <f t="shared" si="17"/>
        <v>0</v>
      </c>
      <c r="R108">
        <f t="shared" si="18"/>
        <v>928.57999999999993</v>
      </c>
    </row>
    <row r="109" spans="1:18" x14ac:dyDescent="0.25">
      <c r="A109" s="1">
        <v>45996</v>
      </c>
      <c r="B109" s="27">
        <v>40.000000000000014</v>
      </c>
      <c r="H109" s="1">
        <v>46036</v>
      </c>
      <c r="I109" s="36">
        <f t="shared" si="10"/>
        <v>14</v>
      </c>
      <c r="J109">
        <f t="shared" si="11"/>
        <v>3</v>
      </c>
      <c r="K109">
        <f t="shared" si="19"/>
        <v>928.57999999999993</v>
      </c>
      <c r="L109">
        <f t="shared" si="12"/>
        <v>230.00000000000011</v>
      </c>
      <c r="M109">
        <f t="shared" si="13"/>
        <v>1158.58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  <c r="R109">
        <f t="shared" si="18"/>
        <v>1158.58</v>
      </c>
    </row>
    <row r="110" spans="1:18" x14ac:dyDescent="0.25">
      <c r="A110" s="1">
        <v>45996</v>
      </c>
      <c r="B110" s="27">
        <v>90</v>
      </c>
      <c r="H110" s="1">
        <v>46037</v>
      </c>
      <c r="I110" s="36">
        <f t="shared" si="10"/>
        <v>15</v>
      </c>
      <c r="J110">
        <f t="shared" si="11"/>
        <v>4</v>
      </c>
      <c r="K110">
        <f t="shared" si="19"/>
        <v>1158.58</v>
      </c>
      <c r="L110">
        <f t="shared" si="12"/>
        <v>337.5</v>
      </c>
      <c r="M110">
        <f t="shared" si="13"/>
        <v>1496.08</v>
      </c>
      <c r="N110">
        <f t="shared" si="14"/>
        <v>0</v>
      </c>
      <c r="O110">
        <f t="shared" si="15"/>
        <v>0</v>
      </c>
      <c r="P110">
        <f t="shared" si="16"/>
        <v>400</v>
      </c>
      <c r="Q110">
        <f t="shared" si="17"/>
        <v>600</v>
      </c>
      <c r="R110">
        <f t="shared" si="18"/>
        <v>496.07999999999993</v>
      </c>
    </row>
    <row r="111" spans="1:18" x14ac:dyDescent="0.25">
      <c r="A111" s="1">
        <v>45999</v>
      </c>
      <c r="B111" s="27">
        <v>105.00000000000003</v>
      </c>
      <c r="H111" s="1">
        <v>46038</v>
      </c>
      <c r="I111" s="36">
        <f t="shared" si="10"/>
        <v>16</v>
      </c>
      <c r="J111">
        <f t="shared" si="11"/>
        <v>5</v>
      </c>
      <c r="K111">
        <f t="shared" si="19"/>
        <v>496.07999999999993</v>
      </c>
      <c r="L111">
        <f t="shared" si="12"/>
        <v>0</v>
      </c>
      <c r="M111">
        <f t="shared" si="13"/>
        <v>496.07999999999993</v>
      </c>
      <c r="N111">
        <f t="shared" si="14"/>
        <v>0</v>
      </c>
      <c r="O111">
        <f t="shared" si="15"/>
        <v>0</v>
      </c>
      <c r="P111">
        <f t="shared" si="16"/>
        <v>0</v>
      </c>
      <c r="Q111">
        <f t="shared" si="17"/>
        <v>0</v>
      </c>
      <c r="R111">
        <f t="shared" si="18"/>
        <v>496.07999999999993</v>
      </c>
    </row>
    <row r="112" spans="1:18" x14ac:dyDescent="0.25">
      <c r="A112" s="1">
        <v>45999</v>
      </c>
      <c r="B112" s="27">
        <v>69.999999999999957</v>
      </c>
      <c r="H112" s="1">
        <v>46039</v>
      </c>
      <c r="I112" s="36">
        <f t="shared" si="10"/>
        <v>17</v>
      </c>
      <c r="J112">
        <f t="shared" si="11"/>
        <v>6</v>
      </c>
      <c r="K112">
        <f t="shared" si="19"/>
        <v>496.07999999999993</v>
      </c>
      <c r="L112">
        <f t="shared" si="12"/>
        <v>0</v>
      </c>
      <c r="M112">
        <f t="shared" si="13"/>
        <v>496.07999999999993</v>
      </c>
      <c r="N112">
        <f t="shared" si="14"/>
        <v>10</v>
      </c>
      <c r="O112">
        <f t="shared" si="15"/>
        <v>0</v>
      </c>
      <c r="P112">
        <f t="shared" si="16"/>
        <v>0</v>
      </c>
      <c r="Q112">
        <f t="shared" si="17"/>
        <v>0</v>
      </c>
      <c r="R112">
        <f t="shared" si="18"/>
        <v>486.07999999999993</v>
      </c>
    </row>
    <row r="113" spans="1:18" x14ac:dyDescent="0.25">
      <c r="A113" s="1">
        <v>46000</v>
      </c>
      <c r="B113" s="27">
        <v>74.999999999999972</v>
      </c>
      <c r="H113" s="1">
        <v>46040</v>
      </c>
      <c r="I113" s="36">
        <f t="shared" si="10"/>
        <v>18</v>
      </c>
      <c r="J113">
        <f t="shared" si="11"/>
        <v>7</v>
      </c>
      <c r="K113">
        <f t="shared" si="19"/>
        <v>486.07999999999993</v>
      </c>
      <c r="L113">
        <f t="shared" si="12"/>
        <v>0</v>
      </c>
      <c r="M113">
        <f t="shared" si="13"/>
        <v>486.07999999999993</v>
      </c>
      <c r="N113">
        <f t="shared" si="14"/>
        <v>10</v>
      </c>
      <c r="O113">
        <f t="shared" si="15"/>
        <v>0</v>
      </c>
      <c r="P113">
        <f t="shared" si="16"/>
        <v>0</v>
      </c>
      <c r="Q113">
        <f t="shared" si="17"/>
        <v>0</v>
      </c>
      <c r="R113">
        <f t="shared" si="18"/>
        <v>476.07999999999993</v>
      </c>
    </row>
    <row r="114" spans="1:18" x14ac:dyDescent="0.25">
      <c r="A114" s="1">
        <v>46000</v>
      </c>
      <c r="B114" s="27">
        <v>50.000000000000028</v>
      </c>
      <c r="H114" s="1">
        <v>46041</v>
      </c>
      <c r="I114" s="36">
        <f t="shared" si="10"/>
        <v>19</v>
      </c>
      <c r="J114">
        <f t="shared" si="11"/>
        <v>1</v>
      </c>
      <c r="K114">
        <f t="shared" si="19"/>
        <v>476.07999999999993</v>
      </c>
      <c r="L114">
        <f t="shared" si="12"/>
        <v>305.00000000000011</v>
      </c>
      <c r="M114">
        <f t="shared" si="13"/>
        <v>781.08</v>
      </c>
      <c r="N114">
        <f t="shared" si="14"/>
        <v>0</v>
      </c>
      <c r="O114">
        <f t="shared" si="15"/>
        <v>0</v>
      </c>
      <c r="P114">
        <f t="shared" si="16"/>
        <v>0</v>
      </c>
      <c r="Q114">
        <f t="shared" si="17"/>
        <v>0</v>
      </c>
      <c r="R114">
        <f t="shared" si="18"/>
        <v>781.08</v>
      </c>
    </row>
    <row r="115" spans="1:18" x14ac:dyDescent="0.25">
      <c r="A115" s="1">
        <v>46001</v>
      </c>
      <c r="B115" s="27">
        <v>60</v>
      </c>
      <c r="H115" s="1">
        <v>46042</v>
      </c>
      <c r="I115" s="36">
        <f t="shared" si="10"/>
        <v>20</v>
      </c>
      <c r="J115">
        <f t="shared" si="11"/>
        <v>2</v>
      </c>
      <c r="K115">
        <f t="shared" si="19"/>
        <v>781.08</v>
      </c>
      <c r="L115">
        <f t="shared" si="12"/>
        <v>120.00000000000003</v>
      </c>
      <c r="M115">
        <f t="shared" si="13"/>
        <v>901.08</v>
      </c>
      <c r="N115">
        <f t="shared" si="14"/>
        <v>0</v>
      </c>
      <c r="O115">
        <f t="shared" si="15"/>
        <v>250</v>
      </c>
      <c r="P115">
        <f t="shared" si="16"/>
        <v>0</v>
      </c>
      <c r="Q115">
        <f t="shared" si="17"/>
        <v>0</v>
      </c>
      <c r="R115">
        <f t="shared" si="18"/>
        <v>651.08000000000004</v>
      </c>
    </row>
    <row r="116" spans="1:18" x14ac:dyDescent="0.25">
      <c r="A116" s="1">
        <v>46001</v>
      </c>
      <c r="B116" s="27">
        <v>90</v>
      </c>
      <c r="H116" s="1">
        <v>46043</v>
      </c>
      <c r="I116" s="36">
        <f t="shared" si="10"/>
        <v>21</v>
      </c>
      <c r="J116">
        <f t="shared" si="11"/>
        <v>3</v>
      </c>
      <c r="K116">
        <f t="shared" si="19"/>
        <v>651.08000000000004</v>
      </c>
      <c r="L116">
        <f t="shared" si="12"/>
        <v>150</v>
      </c>
      <c r="M116">
        <f t="shared" si="13"/>
        <v>801.08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  <c r="R116">
        <f t="shared" si="18"/>
        <v>801.08</v>
      </c>
    </row>
    <row r="117" spans="1:18" x14ac:dyDescent="0.25">
      <c r="A117" s="1">
        <v>46001</v>
      </c>
      <c r="B117" s="27">
        <v>75.000000000000057</v>
      </c>
      <c r="H117" s="1">
        <v>46044</v>
      </c>
      <c r="I117" s="36">
        <f t="shared" si="10"/>
        <v>22</v>
      </c>
      <c r="J117">
        <f t="shared" si="11"/>
        <v>4</v>
      </c>
      <c r="K117">
        <f t="shared" si="19"/>
        <v>801.08</v>
      </c>
      <c r="L117">
        <f t="shared" si="12"/>
        <v>375</v>
      </c>
      <c r="M117">
        <f t="shared" si="13"/>
        <v>1176.08</v>
      </c>
      <c r="N117">
        <f t="shared" si="14"/>
        <v>0</v>
      </c>
      <c r="O117">
        <f t="shared" si="15"/>
        <v>0</v>
      </c>
      <c r="P117">
        <f t="shared" si="16"/>
        <v>400</v>
      </c>
      <c r="Q117">
        <f t="shared" si="17"/>
        <v>0</v>
      </c>
      <c r="R117">
        <f t="shared" si="18"/>
        <v>776.07999999999993</v>
      </c>
    </row>
    <row r="118" spans="1:18" x14ac:dyDescent="0.25">
      <c r="A118" s="1">
        <v>46001</v>
      </c>
      <c r="B118" s="27">
        <v>59.99999999999995</v>
      </c>
      <c r="H118" s="1">
        <v>46045</v>
      </c>
      <c r="I118" s="36">
        <f t="shared" si="10"/>
        <v>23</v>
      </c>
      <c r="J118">
        <f t="shared" si="11"/>
        <v>5</v>
      </c>
      <c r="K118">
        <f t="shared" si="19"/>
        <v>776.07999999999993</v>
      </c>
      <c r="L118">
        <f t="shared" si="12"/>
        <v>284.99999999999994</v>
      </c>
      <c r="M118">
        <f t="shared" si="13"/>
        <v>1061.08</v>
      </c>
      <c r="N118">
        <f t="shared" si="14"/>
        <v>0</v>
      </c>
      <c r="O118">
        <f t="shared" si="15"/>
        <v>0</v>
      </c>
      <c r="P118">
        <f t="shared" si="16"/>
        <v>0</v>
      </c>
      <c r="Q118">
        <f t="shared" si="17"/>
        <v>0</v>
      </c>
      <c r="R118">
        <f t="shared" si="18"/>
        <v>1061.08</v>
      </c>
    </row>
    <row r="119" spans="1:18" x14ac:dyDescent="0.25">
      <c r="A119" s="1">
        <v>46001</v>
      </c>
      <c r="B119" s="27">
        <v>60</v>
      </c>
      <c r="H119" s="1">
        <v>46046</v>
      </c>
      <c r="I119" s="36">
        <f t="shared" si="10"/>
        <v>24</v>
      </c>
      <c r="J119">
        <f t="shared" si="11"/>
        <v>6</v>
      </c>
      <c r="K119">
        <f t="shared" si="19"/>
        <v>1061.08</v>
      </c>
      <c r="L119">
        <f t="shared" si="12"/>
        <v>0</v>
      </c>
      <c r="M119">
        <f t="shared" si="13"/>
        <v>1061.08</v>
      </c>
      <c r="N119">
        <f t="shared" si="14"/>
        <v>10</v>
      </c>
      <c r="O119">
        <f t="shared" si="15"/>
        <v>0</v>
      </c>
      <c r="P119">
        <f t="shared" si="16"/>
        <v>0</v>
      </c>
      <c r="Q119">
        <f t="shared" si="17"/>
        <v>0</v>
      </c>
      <c r="R119">
        <f t="shared" si="18"/>
        <v>1051.08</v>
      </c>
    </row>
    <row r="120" spans="1:18" x14ac:dyDescent="0.25">
      <c r="A120" s="1">
        <v>46002</v>
      </c>
      <c r="B120" s="27">
        <v>49.999999999999979</v>
      </c>
      <c r="H120" s="1">
        <v>46047</v>
      </c>
      <c r="I120" s="36">
        <f t="shared" si="10"/>
        <v>25</v>
      </c>
      <c r="J120">
        <f t="shared" si="11"/>
        <v>7</v>
      </c>
      <c r="K120">
        <f t="shared" si="19"/>
        <v>1051.08</v>
      </c>
      <c r="L120">
        <f t="shared" si="12"/>
        <v>0</v>
      </c>
      <c r="M120">
        <f t="shared" si="13"/>
        <v>1051.08</v>
      </c>
      <c r="N120">
        <f t="shared" si="14"/>
        <v>10</v>
      </c>
      <c r="O120">
        <f t="shared" si="15"/>
        <v>0</v>
      </c>
      <c r="P120">
        <f t="shared" si="16"/>
        <v>0</v>
      </c>
      <c r="Q120">
        <f t="shared" si="17"/>
        <v>0</v>
      </c>
      <c r="R120">
        <f t="shared" si="18"/>
        <v>1041.08</v>
      </c>
    </row>
    <row r="121" spans="1:18" x14ac:dyDescent="0.25">
      <c r="A121" s="1">
        <v>46002</v>
      </c>
      <c r="B121" s="27">
        <v>74.999999999999972</v>
      </c>
      <c r="H121" s="1">
        <v>46048</v>
      </c>
      <c r="I121" s="36">
        <f t="shared" si="10"/>
        <v>26</v>
      </c>
      <c r="J121">
        <f t="shared" si="11"/>
        <v>1</v>
      </c>
      <c r="K121">
        <f t="shared" si="19"/>
        <v>1041.08</v>
      </c>
      <c r="L121">
        <f t="shared" si="12"/>
        <v>90</v>
      </c>
      <c r="M121">
        <f t="shared" si="13"/>
        <v>1131.08</v>
      </c>
      <c r="N121">
        <f t="shared" si="14"/>
        <v>0</v>
      </c>
      <c r="O121">
        <f t="shared" si="15"/>
        <v>0</v>
      </c>
      <c r="P121">
        <f t="shared" si="16"/>
        <v>0</v>
      </c>
      <c r="Q121">
        <f t="shared" si="17"/>
        <v>0</v>
      </c>
      <c r="R121">
        <f t="shared" si="18"/>
        <v>1131.08</v>
      </c>
    </row>
    <row r="122" spans="1:18" x14ac:dyDescent="0.25">
      <c r="A122" s="1">
        <v>46003</v>
      </c>
      <c r="B122" s="27">
        <v>49.999999999999979</v>
      </c>
      <c r="H122" s="1">
        <v>46049</v>
      </c>
      <c r="I122" s="36">
        <f t="shared" si="10"/>
        <v>27</v>
      </c>
      <c r="J122">
        <f t="shared" si="11"/>
        <v>2</v>
      </c>
      <c r="K122">
        <f t="shared" si="19"/>
        <v>1131.08</v>
      </c>
      <c r="L122">
        <f t="shared" si="12"/>
        <v>169.99999999999997</v>
      </c>
      <c r="M122">
        <f t="shared" si="13"/>
        <v>1301.08</v>
      </c>
      <c r="N122">
        <f t="shared" si="14"/>
        <v>0</v>
      </c>
      <c r="O122">
        <f t="shared" si="15"/>
        <v>250</v>
      </c>
      <c r="P122">
        <f t="shared" si="16"/>
        <v>0</v>
      </c>
      <c r="Q122">
        <f t="shared" si="17"/>
        <v>0</v>
      </c>
      <c r="R122">
        <f t="shared" si="18"/>
        <v>1051.08</v>
      </c>
    </row>
    <row r="123" spans="1:18" x14ac:dyDescent="0.25">
      <c r="A123" s="1">
        <v>46003</v>
      </c>
      <c r="B123" s="27">
        <v>60.000000000000028</v>
      </c>
      <c r="H123" s="1">
        <v>46050</v>
      </c>
      <c r="I123" s="36">
        <f t="shared" si="10"/>
        <v>28</v>
      </c>
      <c r="J123">
        <f t="shared" si="11"/>
        <v>3</v>
      </c>
      <c r="K123">
        <f t="shared" si="19"/>
        <v>1051.08</v>
      </c>
      <c r="L123">
        <f t="shared" si="12"/>
        <v>40.000000000000014</v>
      </c>
      <c r="M123">
        <f t="shared" si="13"/>
        <v>1091.08</v>
      </c>
      <c r="N123">
        <f t="shared" si="14"/>
        <v>0</v>
      </c>
      <c r="O123">
        <f t="shared" si="15"/>
        <v>0</v>
      </c>
      <c r="P123">
        <f t="shared" si="16"/>
        <v>0</v>
      </c>
      <c r="Q123">
        <f t="shared" si="17"/>
        <v>0</v>
      </c>
      <c r="R123">
        <f t="shared" si="18"/>
        <v>1091.08</v>
      </c>
    </row>
    <row r="124" spans="1:18" x14ac:dyDescent="0.25">
      <c r="A124" s="1">
        <v>46003</v>
      </c>
      <c r="B124" s="27">
        <v>105.00000000000003</v>
      </c>
      <c r="H124" s="1">
        <v>46051</v>
      </c>
      <c r="I124" s="36">
        <f t="shared" si="10"/>
        <v>29</v>
      </c>
      <c r="J124">
        <f t="shared" si="11"/>
        <v>4</v>
      </c>
      <c r="K124">
        <f t="shared" si="19"/>
        <v>1091.08</v>
      </c>
      <c r="L124">
        <f t="shared" si="12"/>
        <v>204.99999999999989</v>
      </c>
      <c r="M124">
        <f t="shared" si="13"/>
        <v>1296.08</v>
      </c>
      <c r="N124">
        <f t="shared" si="14"/>
        <v>0</v>
      </c>
      <c r="O124">
        <f t="shared" si="15"/>
        <v>0</v>
      </c>
      <c r="P124">
        <f t="shared" si="16"/>
        <v>400</v>
      </c>
      <c r="Q124">
        <f t="shared" si="17"/>
        <v>0</v>
      </c>
      <c r="R124">
        <f t="shared" si="18"/>
        <v>896.07999999999993</v>
      </c>
    </row>
    <row r="125" spans="1:18" x14ac:dyDescent="0.25">
      <c r="A125" s="1">
        <v>46006</v>
      </c>
      <c r="B125" s="27">
        <v>90</v>
      </c>
      <c r="H125" s="1">
        <v>46052</v>
      </c>
      <c r="I125" s="36">
        <f t="shared" si="10"/>
        <v>30</v>
      </c>
      <c r="J125">
        <f t="shared" si="11"/>
        <v>5</v>
      </c>
      <c r="K125">
        <f t="shared" si="19"/>
        <v>896.07999999999993</v>
      </c>
      <c r="L125">
        <f t="shared" si="12"/>
        <v>0</v>
      </c>
      <c r="M125">
        <f t="shared" si="13"/>
        <v>896.07999999999993</v>
      </c>
      <c r="N125">
        <f t="shared" si="14"/>
        <v>0</v>
      </c>
      <c r="O125">
        <f t="shared" si="15"/>
        <v>0</v>
      </c>
      <c r="P125">
        <f t="shared" si="16"/>
        <v>0</v>
      </c>
      <c r="Q125">
        <f t="shared" si="17"/>
        <v>0</v>
      </c>
      <c r="R125">
        <f t="shared" si="18"/>
        <v>896.07999999999993</v>
      </c>
    </row>
    <row r="126" spans="1:18" x14ac:dyDescent="0.25">
      <c r="A126" s="1">
        <v>46006</v>
      </c>
      <c r="B126" s="27">
        <v>90</v>
      </c>
      <c r="H126" s="1">
        <v>46053</v>
      </c>
      <c r="I126" s="36">
        <f t="shared" si="10"/>
        <v>31</v>
      </c>
      <c r="J126">
        <f t="shared" si="11"/>
        <v>6</v>
      </c>
      <c r="K126">
        <f t="shared" si="19"/>
        <v>896.07999999999993</v>
      </c>
      <c r="L126">
        <f t="shared" si="12"/>
        <v>0</v>
      </c>
      <c r="M126">
        <f t="shared" si="13"/>
        <v>896.07999999999993</v>
      </c>
      <c r="N126">
        <f t="shared" si="14"/>
        <v>10</v>
      </c>
      <c r="O126">
        <f t="shared" si="15"/>
        <v>0</v>
      </c>
      <c r="P126">
        <f t="shared" si="16"/>
        <v>0</v>
      </c>
      <c r="Q126">
        <f t="shared" si="17"/>
        <v>0</v>
      </c>
      <c r="R126">
        <f t="shared" si="18"/>
        <v>886.07999999999993</v>
      </c>
    </row>
    <row r="127" spans="1:18" x14ac:dyDescent="0.25">
      <c r="A127" s="1">
        <v>46007</v>
      </c>
      <c r="B127" s="27">
        <v>60.000000000000028</v>
      </c>
      <c r="H127" s="1">
        <v>46054</v>
      </c>
      <c r="I127" s="36">
        <f t="shared" si="10"/>
        <v>1</v>
      </c>
      <c r="J127">
        <f t="shared" si="11"/>
        <v>7</v>
      </c>
      <c r="K127">
        <f t="shared" si="19"/>
        <v>886.07999999999993</v>
      </c>
      <c r="L127">
        <f t="shared" si="12"/>
        <v>0</v>
      </c>
      <c r="M127">
        <f t="shared" si="13"/>
        <v>886.07999999999993</v>
      </c>
      <c r="N127">
        <f t="shared" si="14"/>
        <v>10</v>
      </c>
      <c r="O127">
        <f t="shared" si="15"/>
        <v>0</v>
      </c>
      <c r="P127">
        <f t="shared" si="16"/>
        <v>0</v>
      </c>
      <c r="Q127">
        <f t="shared" si="17"/>
        <v>0</v>
      </c>
      <c r="R127">
        <f t="shared" si="18"/>
        <v>876.07999999999993</v>
      </c>
    </row>
    <row r="128" spans="1:18" x14ac:dyDescent="0.25">
      <c r="A128" s="1">
        <v>46027</v>
      </c>
      <c r="B128" s="27">
        <v>105.00000000000003</v>
      </c>
      <c r="H128" s="1">
        <v>46055</v>
      </c>
      <c r="I128" s="36">
        <f t="shared" si="10"/>
        <v>2</v>
      </c>
      <c r="J128">
        <f t="shared" si="11"/>
        <v>1</v>
      </c>
      <c r="K128">
        <f t="shared" si="19"/>
        <v>876.07999999999993</v>
      </c>
      <c r="L128">
        <f t="shared" si="12"/>
        <v>0</v>
      </c>
      <c r="M128">
        <f t="shared" si="13"/>
        <v>876.07999999999993</v>
      </c>
      <c r="N128">
        <f t="shared" si="14"/>
        <v>0</v>
      </c>
      <c r="O128">
        <f t="shared" si="15"/>
        <v>0</v>
      </c>
      <c r="P128">
        <f t="shared" si="16"/>
        <v>0</v>
      </c>
      <c r="Q128">
        <f t="shared" si="17"/>
        <v>0</v>
      </c>
      <c r="R128">
        <f t="shared" si="18"/>
        <v>876.07999999999993</v>
      </c>
    </row>
    <row r="129" spans="1:18" x14ac:dyDescent="0.25">
      <c r="A129" s="1">
        <v>46027</v>
      </c>
      <c r="B129" s="27">
        <v>89.999999999999929</v>
      </c>
      <c r="H129" s="1">
        <v>46056</v>
      </c>
      <c r="I129" s="36">
        <f t="shared" si="10"/>
        <v>3</v>
      </c>
      <c r="J129">
        <f t="shared" si="11"/>
        <v>2</v>
      </c>
      <c r="K129">
        <f t="shared" si="19"/>
        <v>876.07999999999993</v>
      </c>
      <c r="L129">
        <f t="shared" si="12"/>
        <v>339.99999999999983</v>
      </c>
      <c r="M129">
        <f t="shared" si="13"/>
        <v>1216.0799999999997</v>
      </c>
      <c r="N129">
        <f t="shared" si="14"/>
        <v>0</v>
      </c>
      <c r="O129">
        <f t="shared" si="15"/>
        <v>250</v>
      </c>
      <c r="P129">
        <f t="shared" si="16"/>
        <v>0</v>
      </c>
      <c r="Q129">
        <f t="shared" si="17"/>
        <v>0</v>
      </c>
      <c r="R129">
        <f t="shared" si="18"/>
        <v>966.0799999999997</v>
      </c>
    </row>
    <row r="130" spans="1:18" x14ac:dyDescent="0.25">
      <c r="A130" s="1">
        <v>46027</v>
      </c>
      <c r="B130" s="27">
        <v>60.000000000000107</v>
      </c>
      <c r="H130" s="1">
        <v>46057</v>
      </c>
      <c r="I130" s="36">
        <f t="shared" si="10"/>
        <v>4</v>
      </c>
      <c r="J130">
        <f t="shared" si="11"/>
        <v>3</v>
      </c>
      <c r="K130">
        <f t="shared" si="19"/>
        <v>966.0799999999997</v>
      </c>
      <c r="L130">
        <f t="shared" si="12"/>
        <v>260</v>
      </c>
      <c r="M130">
        <f t="shared" si="13"/>
        <v>1226.0799999999997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  <c r="R130">
        <f t="shared" si="18"/>
        <v>1226.0799999999997</v>
      </c>
    </row>
    <row r="131" spans="1:18" x14ac:dyDescent="0.25">
      <c r="A131" s="1">
        <v>46027</v>
      </c>
      <c r="B131" s="27">
        <v>62.499999999999922</v>
      </c>
      <c r="H131" s="1">
        <v>46058</v>
      </c>
      <c r="I131" s="36">
        <f t="shared" si="10"/>
        <v>5</v>
      </c>
      <c r="J131">
        <f t="shared" si="11"/>
        <v>4</v>
      </c>
      <c r="K131">
        <f t="shared" si="19"/>
        <v>1226.0799999999997</v>
      </c>
      <c r="L131">
        <f t="shared" si="12"/>
        <v>325</v>
      </c>
      <c r="M131">
        <f t="shared" si="13"/>
        <v>1551.0799999999997</v>
      </c>
      <c r="N131">
        <f t="shared" si="14"/>
        <v>0</v>
      </c>
      <c r="O131">
        <f t="shared" si="15"/>
        <v>0</v>
      </c>
      <c r="P131">
        <f t="shared" si="16"/>
        <v>400</v>
      </c>
      <c r="Q131">
        <f t="shared" si="17"/>
        <v>0</v>
      </c>
      <c r="R131">
        <f t="shared" si="18"/>
        <v>1151.0799999999997</v>
      </c>
    </row>
    <row r="132" spans="1:18" x14ac:dyDescent="0.25">
      <c r="A132" s="1">
        <v>46027</v>
      </c>
      <c r="B132" s="27">
        <v>90</v>
      </c>
      <c r="H132" s="1">
        <v>46059</v>
      </c>
      <c r="I132" s="36">
        <f t="shared" si="10"/>
        <v>6</v>
      </c>
      <c r="J132">
        <f t="shared" si="11"/>
        <v>5</v>
      </c>
      <c r="K132">
        <f t="shared" si="19"/>
        <v>1151.0799999999997</v>
      </c>
      <c r="L132">
        <f t="shared" si="12"/>
        <v>327.50000000000006</v>
      </c>
      <c r="M132">
        <f t="shared" si="13"/>
        <v>1478.5799999999997</v>
      </c>
      <c r="N132">
        <f t="shared" si="14"/>
        <v>0</v>
      </c>
      <c r="O132">
        <f t="shared" si="15"/>
        <v>0</v>
      </c>
      <c r="P132">
        <f t="shared" si="16"/>
        <v>0</v>
      </c>
      <c r="Q132">
        <f t="shared" si="17"/>
        <v>0</v>
      </c>
      <c r="R132">
        <f t="shared" si="18"/>
        <v>1478.5799999999997</v>
      </c>
    </row>
    <row r="133" spans="1:18" x14ac:dyDescent="0.25">
      <c r="A133" s="1">
        <v>46029</v>
      </c>
      <c r="B133" s="27">
        <v>70.000000000000014</v>
      </c>
      <c r="H133" s="1">
        <v>46060</v>
      </c>
      <c r="I133" s="36">
        <f t="shared" ref="I133:I154" si="21">DAY(H133)</f>
        <v>7</v>
      </c>
      <c r="J133">
        <f t="shared" ref="J133:J154" si="22">WEEKDAY(H133,2)</f>
        <v>6</v>
      </c>
      <c r="K133">
        <f t="shared" si="19"/>
        <v>1478.5799999999997</v>
      </c>
      <c r="L133">
        <f t="shared" ref="L133:L154" si="23">SUMIF(A:A,H133,B:B)</f>
        <v>0</v>
      </c>
      <c r="M133">
        <f t="shared" ref="M133:M154" si="24">L133+K133</f>
        <v>1478.5799999999997</v>
      </c>
      <c r="N133">
        <f t="shared" ref="N133:N154" si="25">IF(J133&gt;=6,10,0)</f>
        <v>10</v>
      </c>
      <c r="O133">
        <f t="shared" ref="O133:O154" si="26">IF(J133=2,250,0)</f>
        <v>0</v>
      </c>
      <c r="P133">
        <f t="shared" ref="P133:P154" si="27">IF(J133=4, IF(M133 &lt;= 500, (IF(ROUNDDOWN(0.2 * M133,2) &gt;= 50, ROUNDDOWN(0.2 * M133,2),0)), (IF(M133&lt;=600,(IF(ROUNDDOWN(M133*0.5,2) &gt;= 100, ROUNDDOWN(M133*0.5,2),0)),400))),0)</f>
        <v>0</v>
      </c>
      <c r="Q133">
        <f t="shared" ref="Q133:Q154" si="28">IF(I133=15,600,0)</f>
        <v>0</v>
      </c>
      <c r="R133">
        <f t="shared" ref="R133:R154" si="29">M133-N133-O133-P133-Q133</f>
        <v>1468.5799999999997</v>
      </c>
    </row>
    <row r="134" spans="1:18" x14ac:dyDescent="0.25">
      <c r="A134" s="1">
        <v>46029</v>
      </c>
      <c r="B134" s="27">
        <v>104.99999999999994</v>
      </c>
      <c r="H134" s="1">
        <v>46061</v>
      </c>
      <c r="I134" s="36">
        <f t="shared" si="21"/>
        <v>8</v>
      </c>
      <c r="J134">
        <f t="shared" si="22"/>
        <v>7</v>
      </c>
      <c r="K134">
        <f t="shared" ref="K134:K154" si="30">R133</f>
        <v>1468.5799999999997</v>
      </c>
      <c r="L134">
        <f t="shared" si="23"/>
        <v>0</v>
      </c>
      <c r="M134">
        <f t="shared" si="24"/>
        <v>1468.5799999999997</v>
      </c>
      <c r="N134">
        <f t="shared" si="25"/>
        <v>10</v>
      </c>
      <c r="O134">
        <f t="shared" si="26"/>
        <v>0</v>
      </c>
      <c r="P134">
        <f t="shared" si="27"/>
        <v>0</v>
      </c>
      <c r="Q134">
        <f t="shared" si="28"/>
        <v>0</v>
      </c>
      <c r="R134">
        <f t="shared" si="29"/>
        <v>1458.5799999999997</v>
      </c>
    </row>
    <row r="135" spans="1:18" x14ac:dyDescent="0.25">
      <c r="A135" s="1">
        <v>46029</v>
      </c>
      <c r="B135" s="27">
        <v>49.999999999999957</v>
      </c>
      <c r="H135" s="1">
        <v>46062</v>
      </c>
      <c r="I135" s="36">
        <f t="shared" si="21"/>
        <v>9</v>
      </c>
      <c r="J135">
        <f t="shared" si="22"/>
        <v>1</v>
      </c>
      <c r="K135">
        <f t="shared" si="30"/>
        <v>1458.5799999999997</v>
      </c>
      <c r="L135">
        <f t="shared" si="23"/>
        <v>62.499999999999979</v>
      </c>
      <c r="M135">
        <f t="shared" si="24"/>
        <v>1521.0799999999997</v>
      </c>
      <c r="N135">
        <f t="shared" si="25"/>
        <v>0</v>
      </c>
      <c r="O135">
        <f t="shared" si="26"/>
        <v>0</v>
      </c>
      <c r="P135">
        <f t="shared" si="27"/>
        <v>0</v>
      </c>
      <c r="Q135">
        <f t="shared" si="28"/>
        <v>0</v>
      </c>
      <c r="R135">
        <f t="shared" si="29"/>
        <v>1521.0799999999997</v>
      </c>
    </row>
    <row r="136" spans="1:18" x14ac:dyDescent="0.25">
      <c r="A136" s="1">
        <v>46034</v>
      </c>
      <c r="B136" s="27">
        <v>75</v>
      </c>
      <c r="H136" s="1">
        <v>46063</v>
      </c>
      <c r="I136" s="36">
        <f t="shared" si="21"/>
        <v>10</v>
      </c>
      <c r="J136">
        <f t="shared" si="22"/>
        <v>2</v>
      </c>
      <c r="K136">
        <f t="shared" si="30"/>
        <v>1521.0799999999997</v>
      </c>
      <c r="L136">
        <f t="shared" si="23"/>
        <v>407.50000000000006</v>
      </c>
      <c r="M136">
        <f t="shared" si="24"/>
        <v>1928.5799999999997</v>
      </c>
      <c r="N136">
        <f t="shared" si="25"/>
        <v>0</v>
      </c>
      <c r="O136">
        <f t="shared" si="26"/>
        <v>250</v>
      </c>
      <c r="P136">
        <f t="shared" si="27"/>
        <v>0</v>
      </c>
      <c r="Q136">
        <f t="shared" si="28"/>
        <v>0</v>
      </c>
      <c r="R136">
        <f t="shared" si="29"/>
        <v>1678.5799999999997</v>
      </c>
    </row>
    <row r="137" spans="1:18" x14ac:dyDescent="0.25">
      <c r="A137" s="1">
        <v>46034</v>
      </c>
      <c r="B137" s="27">
        <v>74.999999999999972</v>
      </c>
      <c r="H137" s="1">
        <v>46064</v>
      </c>
      <c r="I137" s="36">
        <f t="shared" si="21"/>
        <v>11</v>
      </c>
      <c r="J137">
        <f t="shared" si="22"/>
        <v>3</v>
      </c>
      <c r="K137">
        <f t="shared" si="30"/>
        <v>1678.5799999999997</v>
      </c>
      <c r="L137">
        <f t="shared" si="23"/>
        <v>274.99999999999977</v>
      </c>
      <c r="M137">
        <f t="shared" si="24"/>
        <v>1953.5799999999995</v>
      </c>
      <c r="N137">
        <f t="shared" si="25"/>
        <v>0</v>
      </c>
      <c r="O137">
        <f t="shared" si="26"/>
        <v>0</v>
      </c>
      <c r="P137">
        <f t="shared" si="27"/>
        <v>0</v>
      </c>
      <c r="Q137">
        <f t="shared" si="28"/>
        <v>0</v>
      </c>
      <c r="R137">
        <f t="shared" si="29"/>
        <v>1953.5799999999995</v>
      </c>
    </row>
    <row r="138" spans="1:18" x14ac:dyDescent="0.25">
      <c r="A138" s="1">
        <v>46034</v>
      </c>
      <c r="B138" s="27">
        <v>59.99999999999995</v>
      </c>
      <c r="H138" s="1">
        <v>46065</v>
      </c>
      <c r="I138" s="36">
        <f t="shared" si="21"/>
        <v>12</v>
      </c>
      <c r="J138">
        <f t="shared" si="22"/>
        <v>4</v>
      </c>
      <c r="K138">
        <f t="shared" si="30"/>
        <v>1953.5799999999995</v>
      </c>
      <c r="L138">
        <f t="shared" si="23"/>
        <v>227.49999999999989</v>
      </c>
      <c r="M138">
        <f t="shared" si="24"/>
        <v>2181.0799999999995</v>
      </c>
      <c r="N138">
        <f t="shared" si="25"/>
        <v>0</v>
      </c>
      <c r="O138">
        <f t="shared" si="26"/>
        <v>0</v>
      </c>
      <c r="P138">
        <f t="shared" si="27"/>
        <v>400</v>
      </c>
      <c r="Q138">
        <f t="shared" si="28"/>
        <v>0</v>
      </c>
      <c r="R138">
        <f t="shared" si="29"/>
        <v>1781.0799999999995</v>
      </c>
    </row>
    <row r="139" spans="1:18" x14ac:dyDescent="0.25">
      <c r="A139" s="1">
        <v>46034</v>
      </c>
      <c r="B139" s="27">
        <v>99.999999999999915</v>
      </c>
      <c r="H139" s="1">
        <v>46066</v>
      </c>
      <c r="I139" s="36">
        <f t="shared" si="21"/>
        <v>13</v>
      </c>
      <c r="J139">
        <f t="shared" si="22"/>
        <v>5</v>
      </c>
      <c r="K139">
        <f t="shared" si="30"/>
        <v>1781.0799999999995</v>
      </c>
      <c r="L139">
        <f t="shared" si="23"/>
        <v>265</v>
      </c>
      <c r="M139">
        <f t="shared" si="24"/>
        <v>2046.0799999999995</v>
      </c>
      <c r="N139">
        <f t="shared" si="25"/>
        <v>0</v>
      </c>
      <c r="O139">
        <f t="shared" si="26"/>
        <v>0</v>
      </c>
      <c r="P139">
        <f t="shared" si="27"/>
        <v>0</v>
      </c>
      <c r="Q139">
        <f t="shared" si="28"/>
        <v>0</v>
      </c>
      <c r="R139">
        <f t="shared" si="29"/>
        <v>2046.0799999999995</v>
      </c>
    </row>
    <row r="140" spans="1:18" x14ac:dyDescent="0.25">
      <c r="A140" s="1">
        <v>46034</v>
      </c>
      <c r="B140" s="27">
        <v>104.99999999999994</v>
      </c>
      <c r="H140" s="1">
        <v>46067</v>
      </c>
      <c r="I140" s="36">
        <f t="shared" si="21"/>
        <v>14</v>
      </c>
      <c r="J140">
        <f t="shared" si="22"/>
        <v>6</v>
      </c>
      <c r="K140">
        <f t="shared" si="30"/>
        <v>2046.0799999999995</v>
      </c>
      <c r="L140">
        <f t="shared" si="23"/>
        <v>0</v>
      </c>
      <c r="M140">
        <f t="shared" si="24"/>
        <v>2046.0799999999995</v>
      </c>
      <c r="N140">
        <f t="shared" si="25"/>
        <v>10</v>
      </c>
      <c r="O140">
        <f t="shared" si="26"/>
        <v>0</v>
      </c>
      <c r="P140">
        <f t="shared" si="27"/>
        <v>0</v>
      </c>
      <c r="Q140">
        <f t="shared" si="28"/>
        <v>0</v>
      </c>
      <c r="R140">
        <f t="shared" si="29"/>
        <v>2036.0799999999995</v>
      </c>
    </row>
    <row r="141" spans="1:18" x14ac:dyDescent="0.25">
      <c r="A141" s="1">
        <v>46035</v>
      </c>
      <c r="B141" s="27">
        <v>99.999999999999986</v>
      </c>
      <c r="H141" s="1">
        <v>46068</v>
      </c>
      <c r="I141" s="36">
        <f t="shared" si="21"/>
        <v>15</v>
      </c>
      <c r="J141">
        <f t="shared" si="22"/>
        <v>7</v>
      </c>
      <c r="K141">
        <f t="shared" si="30"/>
        <v>2036.0799999999995</v>
      </c>
      <c r="L141">
        <f t="shared" si="23"/>
        <v>0</v>
      </c>
      <c r="M141">
        <f t="shared" si="24"/>
        <v>2036.0799999999995</v>
      </c>
      <c r="N141">
        <f t="shared" si="25"/>
        <v>10</v>
      </c>
      <c r="O141">
        <f t="shared" si="26"/>
        <v>0</v>
      </c>
      <c r="P141">
        <f t="shared" si="27"/>
        <v>0</v>
      </c>
      <c r="Q141">
        <f t="shared" si="28"/>
        <v>600</v>
      </c>
      <c r="R141">
        <f t="shared" si="29"/>
        <v>1426.0799999999995</v>
      </c>
    </row>
    <row r="142" spans="1:18" x14ac:dyDescent="0.25">
      <c r="A142" s="1">
        <v>46035</v>
      </c>
      <c r="B142" s="27">
        <v>50.000000000000028</v>
      </c>
      <c r="H142" s="1">
        <v>46069</v>
      </c>
      <c r="I142" s="36">
        <f t="shared" si="21"/>
        <v>16</v>
      </c>
      <c r="J142">
        <f t="shared" si="22"/>
        <v>1</v>
      </c>
      <c r="K142">
        <f t="shared" si="30"/>
        <v>1426.0799999999995</v>
      </c>
      <c r="L142">
        <f t="shared" si="23"/>
        <v>134.99999999999994</v>
      </c>
      <c r="M142">
        <f t="shared" si="24"/>
        <v>1561.0799999999995</v>
      </c>
      <c r="N142">
        <f t="shared" si="25"/>
        <v>0</v>
      </c>
      <c r="O142">
        <f t="shared" si="26"/>
        <v>0</v>
      </c>
      <c r="P142">
        <f t="shared" si="27"/>
        <v>0</v>
      </c>
      <c r="Q142">
        <f t="shared" si="28"/>
        <v>0</v>
      </c>
      <c r="R142">
        <f t="shared" si="29"/>
        <v>1561.0799999999995</v>
      </c>
    </row>
    <row r="143" spans="1:18" x14ac:dyDescent="0.25">
      <c r="A143" s="1">
        <v>46035</v>
      </c>
      <c r="B143" s="27">
        <v>80.000000000000028</v>
      </c>
      <c r="H143" s="1">
        <v>46070</v>
      </c>
      <c r="I143" s="36">
        <f t="shared" si="21"/>
        <v>17</v>
      </c>
      <c r="J143">
        <f t="shared" si="22"/>
        <v>2</v>
      </c>
      <c r="K143">
        <f t="shared" si="30"/>
        <v>1561.0799999999995</v>
      </c>
      <c r="L143">
        <f t="shared" si="23"/>
        <v>317.49999999999989</v>
      </c>
      <c r="M143">
        <f t="shared" si="24"/>
        <v>1878.5799999999995</v>
      </c>
      <c r="N143">
        <f t="shared" si="25"/>
        <v>0</v>
      </c>
      <c r="O143">
        <f t="shared" si="26"/>
        <v>250</v>
      </c>
      <c r="P143">
        <f t="shared" si="27"/>
        <v>0</v>
      </c>
      <c r="Q143">
        <f t="shared" si="28"/>
        <v>0</v>
      </c>
      <c r="R143">
        <f t="shared" si="29"/>
        <v>1628.5799999999995</v>
      </c>
    </row>
    <row r="144" spans="1:18" x14ac:dyDescent="0.25">
      <c r="A144" s="1">
        <v>46035</v>
      </c>
      <c r="B144" s="27">
        <v>104.99999999999994</v>
      </c>
      <c r="H144" s="1">
        <v>46071</v>
      </c>
      <c r="I144" s="36">
        <f t="shared" si="21"/>
        <v>18</v>
      </c>
      <c r="J144">
        <f t="shared" si="22"/>
        <v>3</v>
      </c>
      <c r="K144">
        <f t="shared" si="30"/>
        <v>1628.5799999999995</v>
      </c>
      <c r="L144">
        <f t="shared" si="23"/>
        <v>254.99999999999994</v>
      </c>
      <c r="M144">
        <f t="shared" si="24"/>
        <v>1883.5799999999995</v>
      </c>
      <c r="N144">
        <f t="shared" si="25"/>
        <v>0</v>
      </c>
      <c r="O144">
        <f t="shared" si="26"/>
        <v>0</v>
      </c>
      <c r="P144">
        <f t="shared" si="27"/>
        <v>0</v>
      </c>
      <c r="Q144">
        <f t="shared" si="28"/>
        <v>0</v>
      </c>
      <c r="R144">
        <f t="shared" si="29"/>
        <v>1883.5799999999995</v>
      </c>
    </row>
    <row r="145" spans="1:18" x14ac:dyDescent="0.25">
      <c r="A145" s="1">
        <v>46036</v>
      </c>
      <c r="B145" s="27">
        <v>90</v>
      </c>
      <c r="H145" s="1">
        <v>46072</v>
      </c>
      <c r="I145" s="36">
        <f t="shared" si="21"/>
        <v>19</v>
      </c>
      <c r="J145">
        <f t="shared" si="22"/>
        <v>4</v>
      </c>
      <c r="K145">
        <f t="shared" si="30"/>
        <v>1883.5799999999995</v>
      </c>
      <c r="L145">
        <f t="shared" si="23"/>
        <v>99.999999999999986</v>
      </c>
      <c r="M145">
        <f t="shared" si="24"/>
        <v>1983.5799999999995</v>
      </c>
      <c r="N145">
        <f t="shared" si="25"/>
        <v>0</v>
      </c>
      <c r="O145">
        <f t="shared" si="26"/>
        <v>0</v>
      </c>
      <c r="P145">
        <f t="shared" si="27"/>
        <v>400</v>
      </c>
      <c r="Q145">
        <f t="shared" si="28"/>
        <v>0</v>
      </c>
      <c r="R145">
        <f t="shared" si="29"/>
        <v>1583.5799999999995</v>
      </c>
    </row>
    <row r="146" spans="1:18" x14ac:dyDescent="0.25">
      <c r="A146" s="1">
        <v>46036</v>
      </c>
      <c r="B146" s="27">
        <v>100.00000000000006</v>
      </c>
      <c r="H146" s="1">
        <v>46073</v>
      </c>
      <c r="I146" s="36">
        <f t="shared" si="21"/>
        <v>20</v>
      </c>
      <c r="J146">
        <f t="shared" si="22"/>
        <v>5</v>
      </c>
      <c r="K146">
        <f t="shared" si="30"/>
        <v>1583.5799999999995</v>
      </c>
      <c r="L146">
        <f t="shared" si="23"/>
        <v>382.5</v>
      </c>
      <c r="M146">
        <f t="shared" si="24"/>
        <v>1966.0799999999995</v>
      </c>
      <c r="N146">
        <f t="shared" si="25"/>
        <v>0</v>
      </c>
      <c r="O146">
        <f t="shared" si="26"/>
        <v>0</v>
      </c>
      <c r="P146">
        <f t="shared" si="27"/>
        <v>0</v>
      </c>
      <c r="Q146">
        <f t="shared" si="28"/>
        <v>0</v>
      </c>
      <c r="R146">
        <f t="shared" si="29"/>
        <v>1966.0799999999995</v>
      </c>
    </row>
    <row r="147" spans="1:18" x14ac:dyDescent="0.25">
      <c r="A147" s="1">
        <v>46036</v>
      </c>
      <c r="B147" s="27">
        <v>40.000000000000071</v>
      </c>
      <c r="H147" s="1">
        <v>46074</v>
      </c>
      <c r="I147" s="36">
        <f t="shared" si="21"/>
        <v>21</v>
      </c>
      <c r="J147">
        <f t="shared" si="22"/>
        <v>6</v>
      </c>
      <c r="K147">
        <f t="shared" si="30"/>
        <v>1966.0799999999995</v>
      </c>
      <c r="L147">
        <f t="shared" si="23"/>
        <v>0</v>
      </c>
      <c r="M147">
        <f t="shared" si="24"/>
        <v>1966.0799999999995</v>
      </c>
      <c r="N147">
        <f t="shared" si="25"/>
        <v>10</v>
      </c>
      <c r="O147">
        <f t="shared" si="26"/>
        <v>0</v>
      </c>
      <c r="P147">
        <f t="shared" si="27"/>
        <v>0</v>
      </c>
      <c r="Q147">
        <f t="shared" si="28"/>
        <v>0</v>
      </c>
      <c r="R147">
        <f t="shared" si="29"/>
        <v>1956.0799999999995</v>
      </c>
    </row>
    <row r="148" spans="1:18" x14ac:dyDescent="0.25">
      <c r="A148" s="1">
        <v>46037</v>
      </c>
      <c r="B148" s="27">
        <v>99.999999999999986</v>
      </c>
      <c r="H148" s="1">
        <v>46075</v>
      </c>
      <c r="I148" s="36">
        <f t="shared" si="21"/>
        <v>22</v>
      </c>
      <c r="J148">
        <f t="shared" si="22"/>
        <v>7</v>
      </c>
      <c r="K148">
        <f t="shared" si="30"/>
        <v>1956.0799999999995</v>
      </c>
      <c r="L148">
        <f t="shared" si="23"/>
        <v>0</v>
      </c>
      <c r="M148">
        <f t="shared" si="24"/>
        <v>1956.0799999999995</v>
      </c>
      <c r="N148">
        <f t="shared" si="25"/>
        <v>10</v>
      </c>
      <c r="O148">
        <f t="shared" si="26"/>
        <v>0</v>
      </c>
      <c r="P148">
        <f t="shared" si="27"/>
        <v>0</v>
      </c>
      <c r="Q148">
        <f t="shared" si="28"/>
        <v>0</v>
      </c>
      <c r="R148">
        <f t="shared" si="29"/>
        <v>1946.0799999999995</v>
      </c>
    </row>
    <row r="149" spans="1:18" x14ac:dyDescent="0.25">
      <c r="A149" s="1">
        <v>46037</v>
      </c>
      <c r="B149" s="27">
        <v>74.999999999999972</v>
      </c>
      <c r="H149" s="1">
        <v>46076</v>
      </c>
      <c r="I149" s="36">
        <f t="shared" si="21"/>
        <v>23</v>
      </c>
      <c r="J149">
        <f t="shared" si="22"/>
        <v>1</v>
      </c>
      <c r="K149">
        <f t="shared" si="30"/>
        <v>1946.0799999999995</v>
      </c>
      <c r="L149">
        <f t="shared" si="23"/>
        <v>49.999999999999979</v>
      </c>
      <c r="M149">
        <f t="shared" si="24"/>
        <v>1996.0799999999995</v>
      </c>
      <c r="N149">
        <f t="shared" si="25"/>
        <v>0</v>
      </c>
      <c r="O149">
        <f t="shared" si="26"/>
        <v>0</v>
      </c>
      <c r="P149">
        <f t="shared" si="27"/>
        <v>0</v>
      </c>
      <c r="Q149">
        <f t="shared" si="28"/>
        <v>0</v>
      </c>
      <c r="R149">
        <f t="shared" si="29"/>
        <v>1996.0799999999995</v>
      </c>
    </row>
    <row r="150" spans="1:18" x14ac:dyDescent="0.25">
      <c r="A150" s="1">
        <v>46037</v>
      </c>
      <c r="B150" s="27">
        <v>75</v>
      </c>
      <c r="H150" s="1">
        <v>46077</v>
      </c>
      <c r="I150" s="36">
        <f t="shared" si="21"/>
        <v>24</v>
      </c>
      <c r="J150">
        <f t="shared" si="22"/>
        <v>2</v>
      </c>
      <c r="K150">
        <f t="shared" si="30"/>
        <v>1996.0799999999995</v>
      </c>
      <c r="L150">
        <f t="shared" si="23"/>
        <v>224.99999999999994</v>
      </c>
      <c r="M150">
        <f t="shared" si="24"/>
        <v>2221.0799999999995</v>
      </c>
      <c r="N150">
        <f t="shared" si="25"/>
        <v>0</v>
      </c>
      <c r="O150">
        <f t="shared" si="26"/>
        <v>250</v>
      </c>
      <c r="P150">
        <f t="shared" si="27"/>
        <v>0</v>
      </c>
      <c r="Q150">
        <f t="shared" si="28"/>
        <v>0</v>
      </c>
      <c r="R150">
        <f t="shared" si="29"/>
        <v>1971.0799999999995</v>
      </c>
    </row>
    <row r="151" spans="1:18" x14ac:dyDescent="0.25">
      <c r="A151" s="1">
        <v>46037</v>
      </c>
      <c r="B151" s="27">
        <v>87.500000000000085</v>
      </c>
      <c r="H151" s="1">
        <v>46078</v>
      </c>
      <c r="I151" s="36">
        <f t="shared" si="21"/>
        <v>25</v>
      </c>
      <c r="J151">
        <f t="shared" si="22"/>
        <v>3</v>
      </c>
      <c r="K151">
        <f t="shared" si="30"/>
        <v>1971.0799999999995</v>
      </c>
      <c r="L151">
        <f t="shared" si="23"/>
        <v>0</v>
      </c>
      <c r="M151">
        <f t="shared" si="24"/>
        <v>1971.0799999999995</v>
      </c>
      <c r="N151">
        <f t="shared" si="25"/>
        <v>0</v>
      </c>
      <c r="O151">
        <f t="shared" si="26"/>
        <v>0</v>
      </c>
      <c r="P151">
        <f t="shared" si="27"/>
        <v>0</v>
      </c>
      <c r="Q151">
        <f t="shared" si="28"/>
        <v>0</v>
      </c>
      <c r="R151">
        <f t="shared" si="29"/>
        <v>1971.0799999999995</v>
      </c>
    </row>
    <row r="152" spans="1:18" x14ac:dyDescent="0.25">
      <c r="A152" s="1">
        <v>46041</v>
      </c>
      <c r="B152" s="27">
        <v>75</v>
      </c>
      <c r="H152" s="1">
        <v>46079</v>
      </c>
      <c r="I152" s="36">
        <f t="shared" si="21"/>
        <v>26</v>
      </c>
      <c r="J152">
        <f t="shared" si="22"/>
        <v>4</v>
      </c>
      <c r="K152">
        <f t="shared" si="30"/>
        <v>1971.0799999999995</v>
      </c>
      <c r="L152">
        <f t="shared" si="23"/>
        <v>219.99999999999994</v>
      </c>
      <c r="M152">
        <f t="shared" si="24"/>
        <v>2191.0799999999995</v>
      </c>
      <c r="N152">
        <f t="shared" si="25"/>
        <v>0</v>
      </c>
      <c r="O152">
        <f t="shared" si="26"/>
        <v>0</v>
      </c>
      <c r="P152">
        <f t="shared" si="27"/>
        <v>400</v>
      </c>
      <c r="Q152">
        <f t="shared" si="28"/>
        <v>0</v>
      </c>
      <c r="R152">
        <f>M152-N152-O152-P152-Q152</f>
        <v>1791.0799999999995</v>
      </c>
    </row>
    <row r="153" spans="1:18" x14ac:dyDescent="0.25">
      <c r="A153" s="1">
        <v>46041</v>
      </c>
      <c r="B153" s="27">
        <v>90.000000000000071</v>
      </c>
      <c r="H153" s="1">
        <v>46080</v>
      </c>
      <c r="I153" s="36">
        <f t="shared" si="21"/>
        <v>27</v>
      </c>
      <c r="J153">
        <f t="shared" si="22"/>
        <v>5</v>
      </c>
      <c r="K153">
        <f t="shared" si="30"/>
        <v>1791.0799999999995</v>
      </c>
      <c r="L153">
        <f t="shared" si="23"/>
        <v>290.00000000000011</v>
      </c>
      <c r="M153">
        <f>L153+K153</f>
        <v>2081.0799999999995</v>
      </c>
      <c r="N153">
        <f t="shared" si="25"/>
        <v>0</v>
      </c>
      <c r="O153">
        <f t="shared" si="26"/>
        <v>0</v>
      </c>
      <c r="P153">
        <f t="shared" si="27"/>
        <v>0</v>
      </c>
      <c r="Q153">
        <f t="shared" si="28"/>
        <v>0</v>
      </c>
      <c r="R153">
        <f t="shared" si="29"/>
        <v>2081.0799999999995</v>
      </c>
    </row>
    <row r="154" spans="1:18" x14ac:dyDescent="0.25">
      <c r="A154" s="1">
        <v>46041</v>
      </c>
      <c r="B154" s="27">
        <v>90</v>
      </c>
      <c r="H154" s="1">
        <v>46081</v>
      </c>
      <c r="I154" s="36">
        <f t="shared" si="21"/>
        <v>28</v>
      </c>
      <c r="J154">
        <f t="shared" si="22"/>
        <v>6</v>
      </c>
      <c r="K154">
        <f t="shared" si="30"/>
        <v>2081.0799999999995</v>
      </c>
      <c r="L154">
        <f t="shared" si="23"/>
        <v>0</v>
      </c>
      <c r="M154">
        <f t="shared" si="24"/>
        <v>2081.0799999999995</v>
      </c>
      <c r="N154">
        <f t="shared" si="25"/>
        <v>10</v>
      </c>
      <c r="O154">
        <f t="shared" si="26"/>
        <v>0</v>
      </c>
      <c r="P154">
        <f t="shared" si="27"/>
        <v>0</v>
      </c>
      <c r="Q154">
        <f t="shared" si="28"/>
        <v>0</v>
      </c>
      <c r="R154">
        <f t="shared" si="29"/>
        <v>2071.0799999999995</v>
      </c>
    </row>
    <row r="155" spans="1:18" x14ac:dyDescent="0.25">
      <c r="A155" s="1">
        <v>46041</v>
      </c>
      <c r="B155" s="27">
        <v>50.000000000000036</v>
      </c>
      <c r="H155" s="1"/>
    </row>
    <row r="156" spans="1:18" x14ac:dyDescent="0.25">
      <c r="A156" s="1">
        <v>46042</v>
      </c>
      <c r="B156" s="27">
        <v>60</v>
      </c>
      <c r="H156" s="1"/>
    </row>
    <row r="157" spans="1:18" x14ac:dyDescent="0.25">
      <c r="A157" s="1">
        <v>46042</v>
      </c>
      <c r="B157" s="27">
        <v>60.000000000000028</v>
      </c>
      <c r="H157" s="1"/>
    </row>
    <row r="158" spans="1:18" x14ac:dyDescent="0.25">
      <c r="A158" s="1">
        <v>46043</v>
      </c>
      <c r="B158" s="27">
        <v>70.000000000000014</v>
      </c>
      <c r="H158" s="1"/>
    </row>
    <row r="159" spans="1:18" x14ac:dyDescent="0.25">
      <c r="A159" s="1">
        <v>46043</v>
      </c>
      <c r="B159" s="27">
        <v>79.999999999999972</v>
      </c>
      <c r="H159" s="1"/>
    </row>
    <row r="160" spans="1:18" x14ac:dyDescent="0.25">
      <c r="A160" s="1">
        <v>46044</v>
      </c>
      <c r="B160" s="27">
        <v>74.999999999999972</v>
      </c>
      <c r="H160" s="1"/>
    </row>
    <row r="161" spans="1:8" x14ac:dyDescent="0.25">
      <c r="A161" s="1">
        <v>46044</v>
      </c>
      <c r="B161" s="27">
        <v>62.499999999999979</v>
      </c>
      <c r="H161" s="1"/>
    </row>
    <row r="162" spans="1:8" x14ac:dyDescent="0.25">
      <c r="A162" s="1">
        <v>46044</v>
      </c>
      <c r="B162" s="27">
        <v>99.999999999999986</v>
      </c>
      <c r="H162" s="1"/>
    </row>
    <row r="163" spans="1:8" x14ac:dyDescent="0.25">
      <c r="A163" s="1">
        <v>46044</v>
      </c>
      <c r="B163" s="27">
        <v>49.999999999999957</v>
      </c>
      <c r="H163" s="1"/>
    </row>
    <row r="164" spans="1:8" x14ac:dyDescent="0.25">
      <c r="A164" s="1">
        <v>46044</v>
      </c>
      <c r="B164" s="27">
        <v>87.500000000000085</v>
      </c>
      <c r="H164" s="1"/>
    </row>
    <row r="165" spans="1:8" x14ac:dyDescent="0.25">
      <c r="A165" s="1">
        <v>46045</v>
      </c>
      <c r="B165" s="27">
        <v>60.000000000000028</v>
      </c>
      <c r="H165" s="1"/>
    </row>
    <row r="166" spans="1:8" x14ac:dyDescent="0.25">
      <c r="A166" s="1">
        <v>46045</v>
      </c>
      <c r="B166" s="27">
        <v>39.999999999999964</v>
      </c>
      <c r="H166" s="1"/>
    </row>
    <row r="167" spans="1:8" x14ac:dyDescent="0.25">
      <c r="A167" s="1">
        <v>46045</v>
      </c>
      <c r="B167" s="27">
        <v>75</v>
      </c>
      <c r="H167" s="1"/>
    </row>
    <row r="168" spans="1:8" x14ac:dyDescent="0.25">
      <c r="A168" s="1">
        <v>46045</v>
      </c>
      <c r="B168" s="27">
        <v>60</v>
      </c>
      <c r="H168" s="1"/>
    </row>
    <row r="169" spans="1:8" x14ac:dyDescent="0.25">
      <c r="A169" s="1">
        <v>46045</v>
      </c>
      <c r="B169" s="27">
        <v>49.999999999999957</v>
      </c>
      <c r="H169" s="1"/>
    </row>
    <row r="170" spans="1:8" x14ac:dyDescent="0.25">
      <c r="A170" s="1">
        <v>46048</v>
      </c>
      <c r="B170" s="27">
        <v>90</v>
      </c>
      <c r="H170" s="1"/>
    </row>
    <row r="171" spans="1:8" x14ac:dyDescent="0.25">
      <c r="A171" s="1">
        <v>46049</v>
      </c>
      <c r="B171" s="27">
        <v>79.999999999999972</v>
      </c>
      <c r="H171" s="1"/>
    </row>
    <row r="172" spans="1:8" x14ac:dyDescent="0.25">
      <c r="A172" s="1">
        <v>46049</v>
      </c>
      <c r="B172" s="27">
        <v>90</v>
      </c>
      <c r="H172" s="1"/>
    </row>
    <row r="173" spans="1:8" x14ac:dyDescent="0.25">
      <c r="A173" s="1">
        <v>46050</v>
      </c>
      <c r="B173" s="27">
        <v>40.000000000000014</v>
      </c>
      <c r="H173" s="1"/>
    </row>
    <row r="174" spans="1:8" x14ac:dyDescent="0.25">
      <c r="A174" s="1">
        <v>46051</v>
      </c>
      <c r="B174" s="27">
        <v>75</v>
      </c>
      <c r="H174" s="1"/>
    </row>
    <row r="175" spans="1:8" x14ac:dyDescent="0.25">
      <c r="A175" s="1">
        <v>46051</v>
      </c>
      <c r="B175" s="27">
        <v>69.999999999999957</v>
      </c>
      <c r="H175" s="1"/>
    </row>
    <row r="176" spans="1:8" x14ac:dyDescent="0.25">
      <c r="A176" s="1">
        <v>46051</v>
      </c>
      <c r="B176" s="27">
        <v>59.99999999999995</v>
      </c>
      <c r="H176" s="1"/>
    </row>
    <row r="177" spans="1:8" x14ac:dyDescent="0.25">
      <c r="A177" s="1">
        <v>46056</v>
      </c>
      <c r="B177" s="27">
        <v>74.999999999999972</v>
      </c>
      <c r="H177" s="1"/>
    </row>
    <row r="178" spans="1:8" x14ac:dyDescent="0.25">
      <c r="A178" s="1">
        <v>46056</v>
      </c>
      <c r="B178" s="27">
        <v>104.99999999999994</v>
      </c>
      <c r="H178" s="1"/>
    </row>
    <row r="179" spans="1:8" x14ac:dyDescent="0.25">
      <c r="A179" s="1">
        <v>46056</v>
      </c>
      <c r="B179" s="27">
        <v>99.999999999999915</v>
      </c>
      <c r="H179" s="1"/>
    </row>
    <row r="180" spans="1:8" x14ac:dyDescent="0.25">
      <c r="A180" s="1">
        <v>46056</v>
      </c>
      <c r="B180" s="27">
        <v>60</v>
      </c>
      <c r="H180" s="1"/>
    </row>
    <row r="181" spans="1:8" x14ac:dyDescent="0.25">
      <c r="A181" s="1">
        <v>46057</v>
      </c>
      <c r="B181" s="27">
        <v>60.000000000000028</v>
      </c>
      <c r="H181" s="1"/>
    </row>
    <row r="182" spans="1:8" x14ac:dyDescent="0.25">
      <c r="A182" s="1">
        <v>46057</v>
      </c>
      <c r="B182" s="27">
        <v>60</v>
      </c>
      <c r="H182" s="1"/>
    </row>
    <row r="183" spans="1:8" x14ac:dyDescent="0.25">
      <c r="A183" s="1">
        <v>46057</v>
      </c>
      <c r="B183" s="27">
        <v>90</v>
      </c>
      <c r="H183" s="1"/>
    </row>
    <row r="184" spans="1:8" x14ac:dyDescent="0.25">
      <c r="A184" s="1">
        <v>46057</v>
      </c>
      <c r="B184" s="27">
        <v>49.999999999999957</v>
      </c>
      <c r="H184" s="1"/>
    </row>
    <row r="185" spans="1:8" x14ac:dyDescent="0.25">
      <c r="A185" s="1">
        <v>46058</v>
      </c>
      <c r="B185" s="27">
        <v>90</v>
      </c>
      <c r="H185" s="1"/>
    </row>
    <row r="186" spans="1:8" x14ac:dyDescent="0.25">
      <c r="A186" s="1">
        <v>46058</v>
      </c>
      <c r="B186" s="27">
        <v>105.00000000000003</v>
      </c>
      <c r="H186" s="1"/>
    </row>
    <row r="187" spans="1:8" x14ac:dyDescent="0.25">
      <c r="A187" s="1">
        <v>46058</v>
      </c>
      <c r="B187" s="27">
        <v>39.999999999999964</v>
      </c>
      <c r="H187" s="1"/>
    </row>
    <row r="188" spans="1:8" x14ac:dyDescent="0.25">
      <c r="A188" s="1">
        <v>46058</v>
      </c>
      <c r="B188" s="27">
        <v>90</v>
      </c>
      <c r="H188" s="1"/>
    </row>
    <row r="189" spans="1:8" x14ac:dyDescent="0.25">
      <c r="A189" s="1">
        <v>46059</v>
      </c>
      <c r="B189" s="27">
        <v>87.500000000000028</v>
      </c>
      <c r="H189" s="1"/>
    </row>
    <row r="190" spans="1:8" x14ac:dyDescent="0.25">
      <c r="A190" s="1">
        <v>46059</v>
      </c>
      <c r="B190" s="27">
        <v>99.999999999999986</v>
      </c>
      <c r="H190" s="1"/>
    </row>
    <row r="191" spans="1:8" x14ac:dyDescent="0.25">
      <c r="A191" s="1">
        <v>46059</v>
      </c>
      <c r="B191" s="27">
        <v>60.000000000000107</v>
      </c>
      <c r="H191" s="1"/>
    </row>
    <row r="192" spans="1:8" x14ac:dyDescent="0.25">
      <c r="A192" s="1">
        <v>46059</v>
      </c>
      <c r="B192" s="27">
        <v>79.999999999999929</v>
      </c>
      <c r="H192" s="1"/>
    </row>
    <row r="193" spans="1:8" x14ac:dyDescent="0.25">
      <c r="A193" s="1">
        <v>46062</v>
      </c>
      <c r="B193" s="27">
        <v>62.499999999999979</v>
      </c>
      <c r="H193" s="1"/>
    </row>
    <row r="194" spans="1:8" x14ac:dyDescent="0.25">
      <c r="A194" s="1">
        <v>46063</v>
      </c>
      <c r="B194" s="27">
        <v>60.000000000000028</v>
      </c>
      <c r="H194" s="1"/>
    </row>
    <row r="195" spans="1:8" x14ac:dyDescent="0.25">
      <c r="A195" s="1">
        <v>46063</v>
      </c>
      <c r="B195" s="27">
        <v>105.00000000000003</v>
      </c>
      <c r="H195" s="1"/>
    </row>
    <row r="196" spans="1:8" x14ac:dyDescent="0.25">
      <c r="A196" s="1">
        <v>46063</v>
      </c>
      <c r="B196" s="27">
        <v>87.499999999999957</v>
      </c>
      <c r="H196" s="1"/>
    </row>
    <row r="197" spans="1:8" x14ac:dyDescent="0.25">
      <c r="A197" s="1">
        <v>46063</v>
      </c>
      <c r="B197" s="27">
        <v>49.999999999999957</v>
      </c>
      <c r="H197" s="1"/>
    </row>
    <row r="198" spans="1:8" x14ac:dyDescent="0.25">
      <c r="A198" s="1">
        <v>46063</v>
      </c>
      <c r="B198" s="27">
        <v>105.0000000000001</v>
      </c>
      <c r="H198" s="1"/>
    </row>
    <row r="199" spans="1:8" x14ac:dyDescent="0.25">
      <c r="A199" s="1">
        <v>46064</v>
      </c>
      <c r="B199" s="27">
        <v>49.999999999999979</v>
      </c>
      <c r="H199" s="1"/>
    </row>
    <row r="200" spans="1:8" x14ac:dyDescent="0.25">
      <c r="A200" s="1">
        <v>46064</v>
      </c>
      <c r="B200" s="27">
        <v>74.999999999999972</v>
      </c>
      <c r="H200" s="1"/>
    </row>
    <row r="201" spans="1:8" x14ac:dyDescent="0.25">
      <c r="A201" s="1">
        <v>46064</v>
      </c>
      <c r="B201" s="27">
        <v>49.999999999999957</v>
      </c>
      <c r="H201" s="1"/>
    </row>
    <row r="202" spans="1:8" x14ac:dyDescent="0.25">
      <c r="A202" s="1">
        <v>46064</v>
      </c>
      <c r="B202" s="27">
        <v>59.99999999999995</v>
      </c>
      <c r="H202" s="1"/>
    </row>
    <row r="203" spans="1:8" x14ac:dyDescent="0.25">
      <c r="A203" s="1">
        <v>46064</v>
      </c>
      <c r="B203" s="27">
        <v>39.999999999999964</v>
      </c>
      <c r="H203" s="1"/>
    </row>
    <row r="204" spans="1:8" x14ac:dyDescent="0.25">
      <c r="A204" s="1">
        <v>46065</v>
      </c>
      <c r="B204" s="27">
        <v>90</v>
      </c>
      <c r="H204" s="1"/>
    </row>
    <row r="205" spans="1:8" x14ac:dyDescent="0.25">
      <c r="A205" s="1">
        <v>46065</v>
      </c>
      <c r="B205" s="27">
        <v>62.499999999999979</v>
      </c>
      <c r="H205" s="1"/>
    </row>
    <row r="206" spans="1:8" x14ac:dyDescent="0.25">
      <c r="A206" s="1">
        <v>46065</v>
      </c>
      <c r="B206" s="27">
        <v>74.999999999999901</v>
      </c>
      <c r="H206" s="1"/>
    </row>
    <row r="207" spans="1:8" x14ac:dyDescent="0.25">
      <c r="A207" s="1">
        <v>46066</v>
      </c>
      <c r="B207" s="27">
        <v>74.999999999999972</v>
      </c>
      <c r="H207" s="1"/>
    </row>
    <row r="208" spans="1:8" x14ac:dyDescent="0.25">
      <c r="A208" s="1">
        <v>46066</v>
      </c>
      <c r="B208" s="27">
        <v>40.000000000000014</v>
      </c>
      <c r="H208" s="1"/>
    </row>
    <row r="209" spans="1:8" x14ac:dyDescent="0.25">
      <c r="A209" s="1">
        <v>46066</v>
      </c>
      <c r="B209" s="27">
        <v>62.499999999999922</v>
      </c>
      <c r="H209" s="1"/>
    </row>
    <row r="210" spans="1:8" x14ac:dyDescent="0.25">
      <c r="A210" s="1">
        <v>46066</v>
      </c>
      <c r="B210" s="27">
        <v>87.500000000000085</v>
      </c>
      <c r="H210" s="1"/>
    </row>
    <row r="211" spans="1:8" x14ac:dyDescent="0.25">
      <c r="A211" s="1">
        <v>46069</v>
      </c>
      <c r="B211" s="27">
        <v>60</v>
      </c>
      <c r="H211" s="1"/>
    </row>
    <row r="212" spans="1:8" x14ac:dyDescent="0.25">
      <c r="A212" s="1">
        <v>46069</v>
      </c>
      <c r="B212" s="27">
        <v>74.999999999999943</v>
      </c>
      <c r="H212" s="1"/>
    </row>
    <row r="213" spans="1:8" x14ac:dyDescent="0.25">
      <c r="A213" s="1">
        <v>46070</v>
      </c>
      <c r="B213" s="27">
        <v>74.999999999999972</v>
      </c>
      <c r="H213" s="1"/>
    </row>
    <row r="214" spans="1:8" x14ac:dyDescent="0.25">
      <c r="A214" s="1">
        <v>46070</v>
      </c>
      <c r="B214" s="27">
        <v>87.499999999999957</v>
      </c>
      <c r="H214" s="1"/>
    </row>
    <row r="215" spans="1:8" x14ac:dyDescent="0.25">
      <c r="A215" s="1">
        <v>46070</v>
      </c>
      <c r="B215" s="27">
        <v>79.999999999999929</v>
      </c>
      <c r="H215" s="1"/>
    </row>
    <row r="216" spans="1:8" x14ac:dyDescent="0.25">
      <c r="A216" s="1">
        <v>46070</v>
      </c>
      <c r="B216" s="27">
        <v>75</v>
      </c>
      <c r="H216" s="1"/>
    </row>
    <row r="217" spans="1:8" x14ac:dyDescent="0.25">
      <c r="A217" s="1">
        <v>46071</v>
      </c>
      <c r="B217" s="27">
        <v>75</v>
      </c>
      <c r="H217" s="1"/>
    </row>
    <row r="218" spans="1:8" x14ac:dyDescent="0.25">
      <c r="A218" s="1">
        <v>46071</v>
      </c>
      <c r="B218" s="27">
        <v>89.999999999999929</v>
      </c>
      <c r="H218" s="1"/>
    </row>
    <row r="219" spans="1:8" x14ac:dyDescent="0.25">
      <c r="A219" s="1">
        <v>46071</v>
      </c>
      <c r="B219" s="27">
        <v>90</v>
      </c>
      <c r="H219" s="1"/>
    </row>
    <row r="220" spans="1:8" x14ac:dyDescent="0.25">
      <c r="A220" s="1">
        <v>46072</v>
      </c>
      <c r="B220" s="27">
        <v>99.999999999999986</v>
      </c>
      <c r="H220" s="1"/>
    </row>
    <row r="221" spans="1:8" x14ac:dyDescent="0.25">
      <c r="A221" s="1">
        <v>46073</v>
      </c>
      <c r="B221" s="27">
        <v>74.999999999999972</v>
      </c>
      <c r="H221" s="1"/>
    </row>
    <row r="222" spans="1:8" x14ac:dyDescent="0.25">
      <c r="A222" s="1">
        <v>46073</v>
      </c>
      <c r="B222" s="27">
        <v>74.999999999999972</v>
      </c>
      <c r="H222" s="1"/>
    </row>
    <row r="223" spans="1:8" x14ac:dyDescent="0.25">
      <c r="A223" s="1">
        <v>46073</v>
      </c>
      <c r="B223" s="27">
        <v>80.000000000000028</v>
      </c>
      <c r="H223" s="1"/>
    </row>
    <row r="224" spans="1:8" x14ac:dyDescent="0.25">
      <c r="A224" s="1">
        <v>46073</v>
      </c>
      <c r="B224" s="27">
        <v>62.50000000000005</v>
      </c>
      <c r="H224" s="1"/>
    </row>
    <row r="225" spans="1:8" x14ac:dyDescent="0.25">
      <c r="A225" s="1">
        <v>46073</v>
      </c>
      <c r="B225" s="27">
        <v>90</v>
      </c>
      <c r="H225" s="1"/>
    </row>
    <row r="226" spans="1:8" x14ac:dyDescent="0.25">
      <c r="A226" s="1">
        <v>46076</v>
      </c>
      <c r="B226" s="27">
        <v>49.999999999999979</v>
      </c>
      <c r="H226" s="1"/>
    </row>
    <row r="227" spans="1:8" x14ac:dyDescent="0.25">
      <c r="A227" s="1">
        <v>46077</v>
      </c>
      <c r="B227" s="27">
        <v>60</v>
      </c>
    </row>
    <row r="228" spans="1:8" x14ac:dyDescent="0.25">
      <c r="A228" s="1">
        <v>46077</v>
      </c>
      <c r="B228" s="27">
        <v>104.99999999999994</v>
      </c>
    </row>
    <row r="229" spans="1:8" x14ac:dyDescent="0.25">
      <c r="A229" s="1">
        <v>46077</v>
      </c>
      <c r="B229" s="27">
        <v>60</v>
      </c>
    </row>
    <row r="230" spans="1:8" x14ac:dyDescent="0.25">
      <c r="A230" s="1">
        <v>46079</v>
      </c>
      <c r="B230" s="27">
        <v>79.999999999999972</v>
      </c>
    </row>
    <row r="231" spans="1:8" x14ac:dyDescent="0.25">
      <c r="A231" s="1">
        <v>46079</v>
      </c>
      <c r="B231" s="27">
        <v>49.999999999999979</v>
      </c>
    </row>
    <row r="232" spans="1:8" x14ac:dyDescent="0.25">
      <c r="A232" s="1">
        <v>46079</v>
      </c>
      <c r="B232" s="27">
        <v>90</v>
      </c>
    </row>
    <row r="233" spans="1:8" x14ac:dyDescent="0.25">
      <c r="A233" s="1">
        <v>46080</v>
      </c>
      <c r="B233" s="27">
        <v>70.000000000000014</v>
      </c>
    </row>
    <row r="234" spans="1:8" x14ac:dyDescent="0.25">
      <c r="A234" s="1">
        <v>46080</v>
      </c>
      <c r="B234" s="27">
        <v>70.000000000000014</v>
      </c>
    </row>
    <row r="235" spans="1:8" x14ac:dyDescent="0.25">
      <c r="A235" s="1">
        <v>46080</v>
      </c>
      <c r="B235" s="27">
        <v>75.000000000000057</v>
      </c>
    </row>
    <row r="236" spans="1:8" x14ac:dyDescent="0.25">
      <c r="A236" s="1">
        <v>46080</v>
      </c>
      <c r="B236" s="27">
        <v>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1657-11D1-4C95-9B61-654D3D8594A0}">
  <dimension ref="A1:R236"/>
  <sheetViews>
    <sheetView topLeftCell="A130" workbookViewId="0">
      <selection activeCell="M170" sqref="M170"/>
    </sheetView>
  </sheetViews>
  <sheetFormatPr defaultRowHeight="15" x14ac:dyDescent="0.25"/>
  <cols>
    <col min="1" max="1" width="10.140625" style="1" bestFit="1" customWidth="1"/>
    <col min="2" max="2" width="16.28515625" style="27" customWidth="1"/>
    <col min="8" max="8" width="21.140625" customWidth="1"/>
    <col min="9" max="9" width="21.140625" style="22" customWidth="1"/>
    <col min="10" max="10" width="22.140625" customWidth="1"/>
    <col min="11" max="11" width="21.85546875" customWidth="1"/>
    <col min="12" max="12" width="14.5703125" customWidth="1"/>
    <col min="13" max="13" width="34.28515625" customWidth="1"/>
    <col min="14" max="14" width="23.5703125" customWidth="1"/>
    <col min="15" max="15" width="26.28515625" customWidth="1"/>
    <col min="16" max="17" width="25.85546875" customWidth="1"/>
    <col min="18" max="18" width="29.28515625" customWidth="1"/>
  </cols>
  <sheetData>
    <row r="1" spans="1:18" x14ac:dyDescent="0.25">
      <c r="A1" s="1" t="s">
        <v>2</v>
      </c>
      <c r="B1" s="27" t="s">
        <v>29</v>
      </c>
      <c r="H1" t="s">
        <v>67</v>
      </c>
      <c r="J1">
        <v>21.37</v>
      </c>
    </row>
    <row r="2" spans="1:18" x14ac:dyDescent="0.25">
      <c r="A2" s="1">
        <v>45931</v>
      </c>
      <c r="B2" s="27">
        <v>60.000000000000028</v>
      </c>
    </row>
    <row r="3" spans="1:18" x14ac:dyDescent="0.25">
      <c r="A3" s="1">
        <v>45932</v>
      </c>
      <c r="B3" s="27">
        <v>87.500000000000028</v>
      </c>
      <c r="H3" t="s">
        <v>2</v>
      </c>
      <c r="I3" s="35" t="s">
        <v>73</v>
      </c>
      <c r="J3" t="s">
        <v>68</v>
      </c>
      <c r="K3" t="s">
        <v>76</v>
      </c>
      <c r="L3" t="s">
        <v>72</v>
      </c>
      <c r="M3" t="s">
        <v>75</v>
      </c>
      <c r="N3" t="s">
        <v>70</v>
      </c>
      <c r="O3" t="s">
        <v>71</v>
      </c>
      <c r="P3" t="s">
        <v>69</v>
      </c>
      <c r="Q3" t="s">
        <v>74</v>
      </c>
      <c r="R3" t="s">
        <v>77</v>
      </c>
    </row>
    <row r="4" spans="1:18" x14ac:dyDescent="0.25">
      <c r="A4" s="1">
        <v>45932</v>
      </c>
      <c r="B4" s="27">
        <v>100.00000000000006</v>
      </c>
      <c r="H4" s="1">
        <v>45931</v>
      </c>
      <c r="I4" s="36">
        <f>DAY(H4)</f>
        <v>1</v>
      </c>
      <c r="J4">
        <f>WEEKDAY(H4,2)</f>
        <v>3</v>
      </c>
      <c r="K4">
        <f>J1</f>
        <v>21.37</v>
      </c>
      <c r="L4">
        <f>SUMIF(A:A,H4,B:B)</f>
        <v>60.000000000000028</v>
      </c>
      <c r="M4">
        <f>L4+K4</f>
        <v>81.370000000000033</v>
      </c>
      <c r="N4">
        <f>IF(J4&gt;=6,10,0)</f>
        <v>0</v>
      </c>
      <c r="O4">
        <f>IF(J4=2,250,0)</f>
        <v>0</v>
      </c>
      <c r="P4">
        <f>IF(J4=4, IF(M4 &lt;= 500, (IF(ROUNDDOWN(0.2 * M4,2) &gt;= 50, ROUNDDOWN(0.2 * M4,2),0)), (IF(M4&lt;=600,(IF(ROUNDDOWN(M4*0.5,2) &gt;= 100, ROUNDDOWN(M4*0.5,2),0)),400))),0)</f>
        <v>0</v>
      </c>
      <c r="Q4">
        <f>IF(I4=15,600,0)</f>
        <v>0</v>
      </c>
      <c r="R4">
        <f>M4-N4-O4-P4-Q4</f>
        <v>81.370000000000033</v>
      </c>
    </row>
    <row r="5" spans="1:18" x14ac:dyDescent="0.25">
      <c r="A5" s="1">
        <v>45936</v>
      </c>
      <c r="B5" s="27">
        <v>79.999999999999972</v>
      </c>
      <c r="H5" s="1">
        <v>45932</v>
      </c>
      <c r="I5" s="36">
        <f t="shared" ref="I5:I68" si="0">DAY(H5)</f>
        <v>2</v>
      </c>
      <c r="J5">
        <f t="shared" ref="J5:J68" si="1">WEEKDAY(H5,2)</f>
        <v>4</v>
      </c>
      <c r="K5">
        <f>R4</f>
        <v>81.370000000000033</v>
      </c>
      <c r="L5">
        <f t="shared" ref="L5:L68" si="2">SUMIF(A:A,H5,B:B)</f>
        <v>187.50000000000009</v>
      </c>
      <c r="M5">
        <f t="shared" ref="M5:M68" si="3">L5+K5</f>
        <v>268.87000000000012</v>
      </c>
      <c r="N5">
        <f t="shared" ref="N5:N68" si="4">IF(J5&gt;=6,10,0)</f>
        <v>0</v>
      </c>
      <c r="O5">
        <f t="shared" ref="O5:O68" si="5">IF(J5=2,250,0)</f>
        <v>0</v>
      </c>
      <c r="P5">
        <f t="shared" ref="P5:P68" si="6">IF(J5=4, IF(M5 &lt;= 500, (IF(ROUNDDOWN(0.2 * M5,2) &gt;= 50, ROUNDDOWN(0.2 * M5,2),0)), (IF(M5&lt;=600,(IF(ROUNDDOWN(M5*0.5,2) &gt;= 100, ROUNDDOWN(M5*0.5,2),0)),400))),0)</f>
        <v>53.77</v>
      </c>
      <c r="Q5">
        <f t="shared" ref="Q5:Q68" si="7">IF(I5=15,600,0)</f>
        <v>0</v>
      </c>
      <c r="R5">
        <f t="shared" ref="R5:R68" si="8">M5-N5-O5-P5-Q5</f>
        <v>215.10000000000011</v>
      </c>
    </row>
    <row r="6" spans="1:18" x14ac:dyDescent="0.25">
      <c r="A6" s="1">
        <v>45936</v>
      </c>
      <c r="B6" s="27">
        <v>50.000000000000028</v>
      </c>
      <c r="H6" s="1">
        <v>45933</v>
      </c>
      <c r="I6" s="36">
        <f t="shared" si="0"/>
        <v>3</v>
      </c>
      <c r="J6">
        <f t="shared" si="1"/>
        <v>5</v>
      </c>
      <c r="K6">
        <f t="shared" ref="K6:K69" si="9">R5</f>
        <v>215.10000000000011</v>
      </c>
      <c r="L6">
        <f t="shared" si="2"/>
        <v>0</v>
      </c>
      <c r="M6">
        <f t="shared" si="3"/>
        <v>215.10000000000011</v>
      </c>
      <c r="N6">
        <f t="shared" si="4"/>
        <v>0</v>
      </c>
      <c r="O6">
        <f t="shared" si="5"/>
        <v>0</v>
      </c>
      <c r="P6">
        <f t="shared" si="6"/>
        <v>0</v>
      </c>
      <c r="Q6">
        <f t="shared" si="7"/>
        <v>0</v>
      </c>
      <c r="R6">
        <f t="shared" si="8"/>
        <v>215.10000000000011</v>
      </c>
    </row>
    <row r="7" spans="1:18" x14ac:dyDescent="0.25">
      <c r="A7" s="1">
        <v>45937</v>
      </c>
      <c r="B7" s="27">
        <v>62.499999999999979</v>
      </c>
      <c r="H7" s="1">
        <v>45934</v>
      </c>
      <c r="I7" s="36">
        <f t="shared" si="0"/>
        <v>4</v>
      </c>
      <c r="J7">
        <f t="shared" si="1"/>
        <v>6</v>
      </c>
      <c r="K7">
        <f t="shared" si="9"/>
        <v>215.10000000000011</v>
      </c>
      <c r="L7">
        <f t="shared" si="2"/>
        <v>0</v>
      </c>
      <c r="M7">
        <f t="shared" si="3"/>
        <v>215.10000000000011</v>
      </c>
      <c r="N7">
        <f t="shared" si="4"/>
        <v>10</v>
      </c>
      <c r="O7">
        <f t="shared" si="5"/>
        <v>0</v>
      </c>
      <c r="P7">
        <f t="shared" si="6"/>
        <v>0</v>
      </c>
      <c r="Q7">
        <f t="shared" si="7"/>
        <v>0</v>
      </c>
      <c r="R7">
        <f t="shared" si="8"/>
        <v>205.10000000000011</v>
      </c>
    </row>
    <row r="8" spans="1:18" x14ac:dyDescent="0.25">
      <c r="A8" s="1">
        <v>45937</v>
      </c>
      <c r="B8" s="27">
        <v>105.00000000000003</v>
      </c>
      <c r="H8" s="1">
        <v>45935</v>
      </c>
      <c r="I8" s="36">
        <f t="shared" si="0"/>
        <v>5</v>
      </c>
      <c r="J8">
        <f t="shared" si="1"/>
        <v>7</v>
      </c>
      <c r="K8">
        <f t="shared" si="9"/>
        <v>205.10000000000011</v>
      </c>
      <c r="L8">
        <f t="shared" si="2"/>
        <v>0</v>
      </c>
      <c r="M8">
        <f t="shared" si="3"/>
        <v>205.10000000000011</v>
      </c>
      <c r="N8">
        <f t="shared" si="4"/>
        <v>10</v>
      </c>
      <c r="O8">
        <f t="shared" si="5"/>
        <v>0</v>
      </c>
      <c r="P8">
        <f t="shared" si="6"/>
        <v>0</v>
      </c>
      <c r="Q8">
        <f t="shared" si="7"/>
        <v>0</v>
      </c>
      <c r="R8">
        <f t="shared" si="8"/>
        <v>195.10000000000011</v>
      </c>
    </row>
    <row r="9" spans="1:18" x14ac:dyDescent="0.25">
      <c r="A9" s="1">
        <v>45937</v>
      </c>
      <c r="B9" s="27">
        <v>50.000000000000036</v>
      </c>
      <c r="H9" s="1">
        <v>45936</v>
      </c>
      <c r="I9" s="36">
        <f t="shared" si="0"/>
        <v>6</v>
      </c>
      <c r="J9">
        <f t="shared" si="1"/>
        <v>1</v>
      </c>
      <c r="K9">
        <f t="shared" si="9"/>
        <v>195.10000000000011</v>
      </c>
      <c r="L9">
        <f t="shared" si="2"/>
        <v>130</v>
      </c>
      <c r="M9">
        <f t="shared" si="3"/>
        <v>325.10000000000014</v>
      </c>
      <c r="N9">
        <f t="shared" si="4"/>
        <v>0</v>
      </c>
      <c r="O9">
        <f t="shared" si="5"/>
        <v>0</v>
      </c>
      <c r="P9">
        <f t="shared" si="6"/>
        <v>0</v>
      </c>
      <c r="Q9">
        <f t="shared" si="7"/>
        <v>0</v>
      </c>
      <c r="R9">
        <f t="shared" si="8"/>
        <v>325.10000000000014</v>
      </c>
    </row>
    <row r="10" spans="1:18" x14ac:dyDescent="0.25">
      <c r="A10" s="1">
        <v>45938</v>
      </c>
      <c r="B10" s="27">
        <v>60.000000000000028</v>
      </c>
      <c r="H10" s="1">
        <v>45937</v>
      </c>
      <c r="I10" s="36">
        <f t="shared" si="0"/>
        <v>7</v>
      </c>
      <c r="J10">
        <f t="shared" si="1"/>
        <v>2</v>
      </c>
      <c r="K10">
        <f t="shared" si="9"/>
        <v>325.10000000000014</v>
      </c>
      <c r="L10">
        <f t="shared" si="2"/>
        <v>217.50000000000003</v>
      </c>
      <c r="M10">
        <f t="shared" si="3"/>
        <v>542.60000000000014</v>
      </c>
      <c r="N10">
        <f t="shared" si="4"/>
        <v>0</v>
      </c>
      <c r="O10">
        <f t="shared" si="5"/>
        <v>250</v>
      </c>
      <c r="P10">
        <f t="shared" si="6"/>
        <v>0</v>
      </c>
      <c r="Q10">
        <f t="shared" si="7"/>
        <v>0</v>
      </c>
      <c r="R10">
        <f t="shared" si="8"/>
        <v>292.60000000000014</v>
      </c>
    </row>
    <row r="11" spans="1:18" x14ac:dyDescent="0.25">
      <c r="A11" s="1">
        <v>45938</v>
      </c>
      <c r="B11" s="27">
        <v>59.99999999999995</v>
      </c>
      <c r="H11" s="1">
        <v>45938</v>
      </c>
      <c r="I11" s="36">
        <f t="shared" si="0"/>
        <v>8</v>
      </c>
      <c r="J11">
        <f t="shared" si="1"/>
        <v>3</v>
      </c>
      <c r="K11">
        <f t="shared" si="9"/>
        <v>292.60000000000014</v>
      </c>
      <c r="L11">
        <f t="shared" si="2"/>
        <v>189.99999999999994</v>
      </c>
      <c r="M11">
        <f t="shared" si="3"/>
        <v>482.60000000000008</v>
      </c>
      <c r="N11">
        <f t="shared" si="4"/>
        <v>0</v>
      </c>
      <c r="O11">
        <f t="shared" si="5"/>
        <v>0</v>
      </c>
      <c r="P11">
        <f t="shared" si="6"/>
        <v>0</v>
      </c>
      <c r="Q11">
        <f t="shared" si="7"/>
        <v>0</v>
      </c>
      <c r="R11">
        <f t="shared" si="8"/>
        <v>482.60000000000008</v>
      </c>
    </row>
    <row r="12" spans="1:18" x14ac:dyDescent="0.25">
      <c r="A12" s="1">
        <v>45938</v>
      </c>
      <c r="B12" s="27">
        <v>69.999999999999957</v>
      </c>
      <c r="H12" s="1">
        <v>45939</v>
      </c>
      <c r="I12" s="36">
        <f t="shared" si="0"/>
        <v>9</v>
      </c>
      <c r="J12">
        <f t="shared" si="1"/>
        <v>4</v>
      </c>
      <c r="K12">
        <f t="shared" si="9"/>
        <v>482.60000000000008</v>
      </c>
      <c r="L12">
        <f>SUMIF(A:A,H12,B:B)</f>
        <v>0</v>
      </c>
      <c r="M12">
        <f t="shared" si="3"/>
        <v>482.60000000000008</v>
      </c>
      <c r="N12">
        <f t="shared" si="4"/>
        <v>0</v>
      </c>
      <c r="O12">
        <f t="shared" si="5"/>
        <v>0</v>
      </c>
      <c r="P12">
        <f t="shared" si="6"/>
        <v>96.52</v>
      </c>
      <c r="Q12">
        <f t="shared" si="7"/>
        <v>0</v>
      </c>
      <c r="R12">
        <f t="shared" si="8"/>
        <v>386.0800000000001</v>
      </c>
    </row>
    <row r="13" spans="1:18" x14ac:dyDescent="0.25">
      <c r="A13" s="1">
        <v>45940</v>
      </c>
      <c r="B13" s="27">
        <v>50.000000000000028</v>
      </c>
      <c r="H13" s="1">
        <v>45940</v>
      </c>
      <c r="I13" s="36">
        <f t="shared" si="0"/>
        <v>10</v>
      </c>
      <c r="J13">
        <f t="shared" si="1"/>
        <v>5</v>
      </c>
      <c r="K13">
        <f t="shared" si="9"/>
        <v>386.0800000000001</v>
      </c>
      <c r="L13">
        <f t="shared" si="2"/>
        <v>290</v>
      </c>
      <c r="M13">
        <f t="shared" si="3"/>
        <v>676.08000000000015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>
        <f t="shared" si="8"/>
        <v>676.08000000000015</v>
      </c>
    </row>
    <row r="14" spans="1:18" x14ac:dyDescent="0.25">
      <c r="A14" s="1">
        <v>45940</v>
      </c>
      <c r="B14" s="27">
        <v>90</v>
      </c>
      <c r="H14" s="1">
        <v>45941</v>
      </c>
      <c r="I14" s="36">
        <f t="shared" si="0"/>
        <v>11</v>
      </c>
      <c r="J14">
        <f t="shared" si="1"/>
        <v>6</v>
      </c>
      <c r="K14">
        <f t="shared" si="9"/>
        <v>676.08000000000015</v>
      </c>
      <c r="L14">
        <f t="shared" si="2"/>
        <v>0</v>
      </c>
      <c r="M14">
        <f t="shared" si="3"/>
        <v>676.08000000000015</v>
      </c>
      <c r="N14">
        <f t="shared" si="4"/>
        <v>10</v>
      </c>
      <c r="O14">
        <f t="shared" si="5"/>
        <v>0</v>
      </c>
      <c r="P14">
        <f t="shared" si="6"/>
        <v>0</v>
      </c>
      <c r="Q14">
        <f t="shared" si="7"/>
        <v>0</v>
      </c>
      <c r="R14">
        <f t="shared" si="8"/>
        <v>666.08000000000015</v>
      </c>
    </row>
    <row r="15" spans="1:18" x14ac:dyDescent="0.25">
      <c r="A15" s="1">
        <v>45940</v>
      </c>
      <c r="B15" s="27">
        <v>59.99999999999995</v>
      </c>
      <c r="H15" s="1">
        <v>45942</v>
      </c>
      <c r="I15" s="36">
        <f t="shared" si="0"/>
        <v>12</v>
      </c>
      <c r="J15">
        <f t="shared" si="1"/>
        <v>7</v>
      </c>
      <c r="K15">
        <f t="shared" si="9"/>
        <v>666.08000000000015</v>
      </c>
      <c r="L15">
        <f t="shared" si="2"/>
        <v>0</v>
      </c>
      <c r="M15">
        <f t="shared" si="3"/>
        <v>666.08000000000015</v>
      </c>
      <c r="N15">
        <f t="shared" si="4"/>
        <v>10</v>
      </c>
      <c r="O15">
        <f t="shared" si="5"/>
        <v>0</v>
      </c>
      <c r="P15">
        <f t="shared" si="6"/>
        <v>0</v>
      </c>
      <c r="Q15">
        <f t="shared" si="7"/>
        <v>0</v>
      </c>
      <c r="R15">
        <f t="shared" si="8"/>
        <v>656.08000000000015</v>
      </c>
    </row>
    <row r="16" spans="1:18" x14ac:dyDescent="0.25">
      <c r="A16" s="1">
        <v>45940</v>
      </c>
      <c r="B16" s="27">
        <v>90</v>
      </c>
      <c r="H16" s="1">
        <v>45943</v>
      </c>
      <c r="I16" s="36">
        <f t="shared" si="0"/>
        <v>13</v>
      </c>
      <c r="J16">
        <f t="shared" si="1"/>
        <v>1</v>
      </c>
      <c r="K16">
        <f>R15</f>
        <v>656.08000000000015</v>
      </c>
      <c r="L16">
        <f t="shared" si="2"/>
        <v>395</v>
      </c>
      <c r="M16">
        <f t="shared" si="3"/>
        <v>1051.0800000000002</v>
      </c>
      <c r="N16">
        <f t="shared" si="4"/>
        <v>0</v>
      </c>
      <c r="O16">
        <f t="shared" si="5"/>
        <v>0</v>
      </c>
      <c r="P16">
        <f t="shared" si="6"/>
        <v>0</v>
      </c>
      <c r="Q16">
        <f t="shared" si="7"/>
        <v>0</v>
      </c>
      <c r="R16">
        <f t="shared" si="8"/>
        <v>1051.0800000000002</v>
      </c>
    </row>
    <row r="17" spans="1:18" x14ac:dyDescent="0.25">
      <c r="A17" s="1">
        <v>45943</v>
      </c>
      <c r="B17" s="27">
        <v>90</v>
      </c>
      <c r="H17" s="1">
        <v>45944</v>
      </c>
      <c r="I17" s="36">
        <f t="shared" si="0"/>
        <v>14</v>
      </c>
      <c r="J17">
        <f t="shared" si="1"/>
        <v>2</v>
      </c>
      <c r="K17">
        <f t="shared" si="9"/>
        <v>1051.0800000000002</v>
      </c>
      <c r="L17">
        <f t="shared" si="2"/>
        <v>277.50000000000006</v>
      </c>
      <c r="M17">
        <f t="shared" si="3"/>
        <v>1328.5800000000002</v>
      </c>
      <c r="N17">
        <f t="shared" si="4"/>
        <v>0</v>
      </c>
      <c r="O17">
        <f t="shared" si="5"/>
        <v>250</v>
      </c>
      <c r="P17">
        <f t="shared" si="6"/>
        <v>0</v>
      </c>
      <c r="Q17">
        <f t="shared" si="7"/>
        <v>0</v>
      </c>
      <c r="R17">
        <f t="shared" si="8"/>
        <v>1078.5800000000002</v>
      </c>
    </row>
    <row r="18" spans="1:18" x14ac:dyDescent="0.25">
      <c r="A18" s="1">
        <v>45943</v>
      </c>
      <c r="B18" s="27">
        <v>50.000000000000036</v>
      </c>
      <c r="H18" s="1">
        <v>45945</v>
      </c>
      <c r="I18" s="36">
        <f t="shared" si="0"/>
        <v>15</v>
      </c>
      <c r="J18">
        <f t="shared" si="1"/>
        <v>3</v>
      </c>
      <c r="K18">
        <f t="shared" si="9"/>
        <v>1078.5800000000002</v>
      </c>
      <c r="L18">
        <f t="shared" si="2"/>
        <v>242.50000000000011</v>
      </c>
      <c r="M18">
        <f t="shared" si="3"/>
        <v>1321.0800000000004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600</v>
      </c>
      <c r="R18">
        <f t="shared" si="8"/>
        <v>721.08000000000038</v>
      </c>
    </row>
    <row r="19" spans="1:18" x14ac:dyDescent="0.25">
      <c r="A19" s="1">
        <v>45943</v>
      </c>
      <c r="B19" s="27">
        <v>100.00000000000006</v>
      </c>
      <c r="H19" s="1">
        <v>45946</v>
      </c>
      <c r="I19" s="36">
        <f t="shared" si="0"/>
        <v>16</v>
      </c>
      <c r="J19">
        <f t="shared" si="1"/>
        <v>4</v>
      </c>
      <c r="K19">
        <f t="shared" si="9"/>
        <v>721.08000000000038</v>
      </c>
      <c r="L19">
        <f t="shared" si="2"/>
        <v>0</v>
      </c>
      <c r="M19">
        <f t="shared" si="3"/>
        <v>721.08000000000038</v>
      </c>
      <c r="N19">
        <f t="shared" si="4"/>
        <v>0</v>
      </c>
      <c r="O19">
        <f t="shared" si="5"/>
        <v>0</v>
      </c>
      <c r="P19">
        <f t="shared" si="6"/>
        <v>400</v>
      </c>
      <c r="Q19">
        <f t="shared" si="7"/>
        <v>0</v>
      </c>
      <c r="R19">
        <f t="shared" si="8"/>
        <v>321.08000000000038</v>
      </c>
    </row>
    <row r="20" spans="1:18" x14ac:dyDescent="0.25">
      <c r="A20" s="1">
        <v>45943</v>
      </c>
      <c r="B20" s="27">
        <v>80.000000000000028</v>
      </c>
      <c r="H20" s="1">
        <v>45947</v>
      </c>
      <c r="I20" s="36">
        <f t="shared" si="0"/>
        <v>17</v>
      </c>
      <c r="J20">
        <f t="shared" si="1"/>
        <v>5</v>
      </c>
      <c r="K20">
        <f t="shared" si="9"/>
        <v>321.08000000000038</v>
      </c>
      <c r="L20">
        <f t="shared" si="2"/>
        <v>0</v>
      </c>
      <c r="M20">
        <f t="shared" si="3"/>
        <v>321.08000000000038</v>
      </c>
      <c r="N20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  <c r="R20">
        <f t="shared" si="8"/>
        <v>321.08000000000038</v>
      </c>
    </row>
    <row r="21" spans="1:18" x14ac:dyDescent="0.25">
      <c r="A21" s="1">
        <v>45943</v>
      </c>
      <c r="B21" s="27">
        <v>74.999999999999901</v>
      </c>
      <c r="H21" s="1">
        <v>45948</v>
      </c>
      <c r="I21" s="36">
        <f t="shared" si="0"/>
        <v>18</v>
      </c>
      <c r="J21">
        <f t="shared" si="1"/>
        <v>6</v>
      </c>
      <c r="K21">
        <f t="shared" si="9"/>
        <v>321.08000000000038</v>
      </c>
      <c r="L21">
        <f t="shared" si="2"/>
        <v>0</v>
      </c>
      <c r="M21">
        <f t="shared" si="3"/>
        <v>321.08000000000038</v>
      </c>
      <c r="N21">
        <f t="shared" si="4"/>
        <v>10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8"/>
        <v>311.08000000000038</v>
      </c>
    </row>
    <row r="22" spans="1:18" x14ac:dyDescent="0.25">
      <c r="A22" s="1">
        <v>45944</v>
      </c>
      <c r="B22" s="27">
        <v>62.499999999999979</v>
      </c>
      <c r="H22" s="1">
        <v>45949</v>
      </c>
      <c r="I22" s="36">
        <f t="shared" si="0"/>
        <v>19</v>
      </c>
      <c r="J22">
        <f t="shared" si="1"/>
        <v>7</v>
      </c>
      <c r="K22">
        <f t="shared" si="9"/>
        <v>311.08000000000038</v>
      </c>
      <c r="L22">
        <f t="shared" si="2"/>
        <v>0</v>
      </c>
      <c r="M22">
        <f t="shared" si="3"/>
        <v>311.08000000000038</v>
      </c>
      <c r="N22">
        <f t="shared" si="4"/>
        <v>10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8"/>
        <v>301.08000000000038</v>
      </c>
    </row>
    <row r="23" spans="1:18" x14ac:dyDescent="0.25">
      <c r="A23" s="1">
        <v>45944</v>
      </c>
      <c r="B23" s="27">
        <v>40.000000000000014</v>
      </c>
      <c r="H23" s="1">
        <v>45950</v>
      </c>
      <c r="I23" s="36">
        <f t="shared" si="0"/>
        <v>20</v>
      </c>
      <c r="J23">
        <f t="shared" si="1"/>
        <v>1</v>
      </c>
      <c r="K23">
        <f t="shared" si="9"/>
        <v>301.08000000000038</v>
      </c>
      <c r="L23">
        <f t="shared" si="2"/>
        <v>294.99999999999994</v>
      </c>
      <c r="M23">
        <f t="shared" si="3"/>
        <v>596.08000000000038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>
        <f t="shared" si="8"/>
        <v>596.08000000000038</v>
      </c>
    </row>
    <row r="24" spans="1:18" x14ac:dyDescent="0.25">
      <c r="A24" s="1">
        <v>45944</v>
      </c>
      <c r="B24" s="27">
        <v>49.999999999999979</v>
      </c>
      <c r="H24" s="1">
        <v>45951</v>
      </c>
      <c r="I24" s="36">
        <f t="shared" si="0"/>
        <v>21</v>
      </c>
      <c r="J24">
        <f t="shared" si="1"/>
        <v>2</v>
      </c>
      <c r="K24">
        <f t="shared" si="9"/>
        <v>596.08000000000038</v>
      </c>
      <c r="L24">
        <f t="shared" si="2"/>
        <v>205</v>
      </c>
      <c r="M24">
        <f t="shared" si="3"/>
        <v>801.08000000000038</v>
      </c>
      <c r="N24">
        <f t="shared" si="4"/>
        <v>0</v>
      </c>
      <c r="O24">
        <f t="shared" si="5"/>
        <v>250</v>
      </c>
      <c r="P24">
        <f t="shared" si="6"/>
        <v>0</v>
      </c>
      <c r="Q24">
        <f t="shared" si="7"/>
        <v>0</v>
      </c>
      <c r="R24">
        <f t="shared" si="8"/>
        <v>551.08000000000038</v>
      </c>
    </row>
    <row r="25" spans="1:18" x14ac:dyDescent="0.25">
      <c r="A25" s="1">
        <v>45944</v>
      </c>
      <c r="B25" s="27">
        <v>75</v>
      </c>
      <c r="H25" s="1">
        <v>45952</v>
      </c>
      <c r="I25" s="36">
        <f t="shared" si="0"/>
        <v>22</v>
      </c>
      <c r="J25">
        <f t="shared" si="1"/>
        <v>3</v>
      </c>
      <c r="K25">
        <f t="shared" si="9"/>
        <v>551.08000000000038</v>
      </c>
      <c r="L25">
        <f t="shared" si="2"/>
        <v>122.49999999999993</v>
      </c>
      <c r="M25">
        <f t="shared" si="3"/>
        <v>673.58000000000027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>
        <f t="shared" si="8"/>
        <v>673.58000000000027</v>
      </c>
    </row>
    <row r="26" spans="1:18" x14ac:dyDescent="0.25">
      <c r="A26" s="1">
        <v>45944</v>
      </c>
      <c r="B26" s="27">
        <v>50.000000000000092</v>
      </c>
      <c r="H26" s="1">
        <v>45953</v>
      </c>
      <c r="I26" s="36">
        <f t="shared" si="0"/>
        <v>23</v>
      </c>
      <c r="J26">
        <f t="shared" si="1"/>
        <v>4</v>
      </c>
      <c r="K26">
        <f t="shared" si="9"/>
        <v>673.58000000000027</v>
      </c>
      <c r="L26">
        <f t="shared" si="2"/>
        <v>40.000000000000014</v>
      </c>
      <c r="M26">
        <f t="shared" si="3"/>
        <v>713.58000000000027</v>
      </c>
      <c r="N26">
        <f t="shared" si="4"/>
        <v>0</v>
      </c>
      <c r="O26">
        <f t="shared" si="5"/>
        <v>0</v>
      </c>
      <c r="P26">
        <f t="shared" si="6"/>
        <v>400</v>
      </c>
      <c r="Q26">
        <f t="shared" si="7"/>
        <v>0</v>
      </c>
      <c r="R26">
        <f t="shared" si="8"/>
        <v>313.58000000000027</v>
      </c>
    </row>
    <row r="27" spans="1:18" x14ac:dyDescent="0.25">
      <c r="A27" s="1">
        <v>45945</v>
      </c>
      <c r="B27" s="27">
        <v>62.499999999999979</v>
      </c>
      <c r="H27" s="1">
        <v>45954</v>
      </c>
      <c r="I27" s="36">
        <f t="shared" si="0"/>
        <v>24</v>
      </c>
      <c r="J27">
        <f t="shared" si="1"/>
        <v>5</v>
      </c>
      <c r="K27">
        <f t="shared" si="9"/>
        <v>313.58000000000027</v>
      </c>
      <c r="L27">
        <f t="shared" si="2"/>
        <v>100.00000000000004</v>
      </c>
      <c r="M27">
        <f t="shared" si="3"/>
        <v>413.58000000000033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8"/>
        <v>413.58000000000033</v>
      </c>
    </row>
    <row r="28" spans="1:18" x14ac:dyDescent="0.25">
      <c r="A28" s="1">
        <v>45945</v>
      </c>
      <c r="B28" s="27">
        <v>75.000000000000057</v>
      </c>
      <c r="H28" s="1">
        <v>45955</v>
      </c>
      <c r="I28" s="36">
        <f t="shared" si="0"/>
        <v>25</v>
      </c>
      <c r="J28">
        <f t="shared" si="1"/>
        <v>6</v>
      </c>
      <c r="K28">
        <f t="shared" si="9"/>
        <v>413.58000000000033</v>
      </c>
      <c r="L28">
        <f t="shared" si="2"/>
        <v>0</v>
      </c>
      <c r="M28">
        <f t="shared" si="3"/>
        <v>413.58000000000033</v>
      </c>
      <c r="N28">
        <f t="shared" si="4"/>
        <v>10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403.58000000000033</v>
      </c>
    </row>
    <row r="29" spans="1:18" x14ac:dyDescent="0.25">
      <c r="A29" s="1">
        <v>45945</v>
      </c>
      <c r="B29" s="27">
        <v>105.0000000000001</v>
      </c>
      <c r="H29" s="1">
        <v>45956</v>
      </c>
      <c r="I29" s="36">
        <f t="shared" si="0"/>
        <v>26</v>
      </c>
      <c r="J29">
        <f t="shared" si="1"/>
        <v>7</v>
      </c>
      <c r="K29">
        <f t="shared" si="9"/>
        <v>403.58000000000033</v>
      </c>
      <c r="L29">
        <f t="shared" si="2"/>
        <v>0</v>
      </c>
      <c r="M29">
        <f t="shared" si="3"/>
        <v>403.58000000000033</v>
      </c>
      <c r="N29">
        <f t="shared" si="4"/>
        <v>10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393.58000000000033</v>
      </c>
    </row>
    <row r="30" spans="1:18" x14ac:dyDescent="0.25">
      <c r="A30" s="1">
        <v>45950</v>
      </c>
      <c r="B30" s="27">
        <v>75</v>
      </c>
      <c r="H30" s="1">
        <v>45957</v>
      </c>
      <c r="I30" s="36">
        <f t="shared" si="0"/>
        <v>27</v>
      </c>
      <c r="J30">
        <f t="shared" si="1"/>
        <v>1</v>
      </c>
      <c r="K30">
        <f t="shared" si="9"/>
        <v>393.58000000000033</v>
      </c>
      <c r="L30">
        <f t="shared" si="2"/>
        <v>0</v>
      </c>
      <c r="M30">
        <f t="shared" si="3"/>
        <v>393.58000000000033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8"/>
        <v>393.58000000000033</v>
      </c>
    </row>
    <row r="31" spans="1:18" x14ac:dyDescent="0.25">
      <c r="A31" s="1">
        <v>45950</v>
      </c>
      <c r="B31" s="27">
        <v>99.999999999999986</v>
      </c>
      <c r="H31" s="1">
        <v>45958</v>
      </c>
      <c r="I31" s="36">
        <f t="shared" si="0"/>
        <v>28</v>
      </c>
      <c r="J31">
        <f t="shared" si="1"/>
        <v>2</v>
      </c>
      <c r="K31">
        <f t="shared" si="9"/>
        <v>393.58000000000033</v>
      </c>
      <c r="L31">
        <f t="shared" si="2"/>
        <v>0</v>
      </c>
      <c r="M31">
        <f t="shared" si="3"/>
        <v>393.58000000000033</v>
      </c>
      <c r="N31">
        <f t="shared" si="4"/>
        <v>0</v>
      </c>
      <c r="O31">
        <f t="shared" si="5"/>
        <v>250</v>
      </c>
      <c r="P31">
        <f t="shared" si="6"/>
        <v>0</v>
      </c>
      <c r="Q31">
        <f t="shared" si="7"/>
        <v>0</v>
      </c>
      <c r="R31">
        <f t="shared" si="8"/>
        <v>143.58000000000033</v>
      </c>
    </row>
    <row r="32" spans="1:18" x14ac:dyDescent="0.25">
      <c r="A32" s="1">
        <v>45950</v>
      </c>
      <c r="B32" s="27">
        <v>59.99999999999995</v>
      </c>
      <c r="H32" s="1">
        <v>45959</v>
      </c>
      <c r="I32" s="36">
        <f t="shared" si="0"/>
        <v>29</v>
      </c>
      <c r="J32">
        <f t="shared" si="1"/>
        <v>3</v>
      </c>
      <c r="K32">
        <f t="shared" si="9"/>
        <v>143.58000000000033</v>
      </c>
      <c r="L32">
        <f t="shared" si="2"/>
        <v>0</v>
      </c>
      <c r="M32">
        <f t="shared" si="3"/>
        <v>143.58000000000033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143.58000000000033</v>
      </c>
    </row>
    <row r="33" spans="1:18" x14ac:dyDescent="0.25">
      <c r="A33" s="1">
        <v>45950</v>
      </c>
      <c r="B33" s="27">
        <v>60</v>
      </c>
      <c r="H33" s="1">
        <v>45960</v>
      </c>
      <c r="I33" s="36">
        <f t="shared" si="0"/>
        <v>30</v>
      </c>
      <c r="J33">
        <f t="shared" si="1"/>
        <v>4</v>
      </c>
      <c r="K33">
        <f t="shared" si="9"/>
        <v>143.58000000000033</v>
      </c>
      <c r="L33">
        <f t="shared" si="2"/>
        <v>0</v>
      </c>
      <c r="M33">
        <f t="shared" si="3"/>
        <v>143.58000000000033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8"/>
        <v>143.58000000000033</v>
      </c>
    </row>
    <row r="34" spans="1:18" x14ac:dyDescent="0.25">
      <c r="A34" s="1">
        <v>45951</v>
      </c>
      <c r="B34" s="27">
        <v>99.999999999999986</v>
      </c>
      <c r="H34" s="1">
        <v>45961</v>
      </c>
      <c r="I34" s="36">
        <f t="shared" si="0"/>
        <v>31</v>
      </c>
      <c r="J34">
        <f t="shared" si="1"/>
        <v>5</v>
      </c>
      <c r="K34">
        <f t="shared" si="9"/>
        <v>143.58000000000033</v>
      </c>
      <c r="L34">
        <f t="shared" si="2"/>
        <v>370</v>
      </c>
      <c r="M34">
        <f t="shared" si="3"/>
        <v>513.58000000000038</v>
      </c>
      <c r="N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>
        <f t="shared" si="8"/>
        <v>513.58000000000038</v>
      </c>
    </row>
    <row r="35" spans="1:18" x14ac:dyDescent="0.25">
      <c r="A35" s="1">
        <v>45951</v>
      </c>
      <c r="B35" s="27">
        <v>105.00000000000003</v>
      </c>
      <c r="H35" s="1">
        <v>45962</v>
      </c>
      <c r="I35" s="36">
        <f t="shared" si="0"/>
        <v>1</v>
      </c>
      <c r="J35">
        <f t="shared" si="1"/>
        <v>6</v>
      </c>
      <c r="K35">
        <f t="shared" si="9"/>
        <v>513.58000000000038</v>
      </c>
      <c r="L35">
        <f t="shared" si="2"/>
        <v>0</v>
      </c>
      <c r="M35">
        <f t="shared" si="3"/>
        <v>513.58000000000038</v>
      </c>
      <c r="N35">
        <f t="shared" si="4"/>
        <v>10</v>
      </c>
      <c r="O35">
        <f t="shared" si="5"/>
        <v>0</v>
      </c>
      <c r="P35">
        <f t="shared" si="6"/>
        <v>0</v>
      </c>
      <c r="Q35">
        <f t="shared" si="7"/>
        <v>0</v>
      </c>
      <c r="R35">
        <f t="shared" si="8"/>
        <v>503.58000000000038</v>
      </c>
    </row>
    <row r="36" spans="1:18" x14ac:dyDescent="0.25">
      <c r="A36" s="1">
        <v>45952</v>
      </c>
      <c r="B36" s="27">
        <v>62.499999999999979</v>
      </c>
      <c r="H36" s="1">
        <v>45963</v>
      </c>
      <c r="I36" s="36">
        <f t="shared" si="0"/>
        <v>2</v>
      </c>
      <c r="J36">
        <f t="shared" si="1"/>
        <v>7</v>
      </c>
      <c r="K36">
        <f t="shared" si="9"/>
        <v>503.58000000000038</v>
      </c>
      <c r="L36">
        <f t="shared" si="2"/>
        <v>0</v>
      </c>
      <c r="M36">
        <f t="shared" si="3"/>
        <v>503.58000000000038</v>
      </c>
      <c r="N36">
        <f t="shared" si="4"/>
        <v>10</v>
      </c>
      <c r="O36">
        <f t="shared" si="5"/>
        <v>0</v>
      </c>
      <c r="P36">
        <f t="shared" si="6"/>
        <v>0</v>
      </c>
      <c r="Q36">
        <f t="shared" si="7"/>
        <v>0</v>
      </c>
      <c r="R36">
        <f t="shared" si="8"/>
        <v>493.58000000000038</v>
      </c>
    </row>
    <row r="37" spans="1:18" x14ac:dyDescent="0.25">
      <c r="A37" s="1">
        <v>45952</v>
      </c>
      <c r="B37" s="27">
        <v>59.99999999999995</v>
      </c>
      <c r="H37" s="1">
        <v>45964</v>
      </c>
      <c r="I37" s="36">
        <f t="shared" si="0"/>
        <v>3</v>
      </c>
      <c r="J37">
        <f t="shared" si="1"/>
        <v>1</v>
      </c>
      <c r="K37">
        <f t="shared" si="9"/>
        <v>493.58000000000038</v>
      </c>
      <c r="L37">
        <f t="shared" si="2"/>
        <v>90</v>
      </c>
      <c r="M37">
        <f t="shared" si="3"/>
        <v>583.58000000000038</v>
      </c>
      <c r="N37">
        <f t="shared" si="4"/>
        <v>0</v>
      </c>
      <c r="O37">
        <f t="shared" si="5"/>
        <v>0</v>
      </c>
      <c r="P37">
        <f t="shared" si="6"/>
        <v>0</v>
      </c>
      <c r="Q37">
        <f t="shared" si="7"/>
        <v>0</v>
      </c>
      <c r="R37">
        <f t="shared" si="8"/>
        <v>583.58000000000038</v>
      </c>
    </row>
    <row r="38" spans="1:18" x14ac:dyDescent="0.25">
      <c r="A38" s="1">
        <v>45953</v>
      </c>
      <c r="B38" s="27">
        <v>40.000000000000014</v>
      </c>
      <c r="H38" s="1">
        <v>45965</v>
      </c>
      <c r="I38" s="36">
        <f t="shared" si="0"/>
        <v>4</v>
      </c>
      <c r="J38">
        <f t="shared" si="1"/>
        <v>2</v>
      </c>
      <c r="K38">
        <f t="shared" si="9"/>
        <v>583.58000000000038</v>
      </c>
      <c r="L38">
        <f t="shared" si="2"/>
        <v>0</v>
      </c>
      <c r="M38">
        <f t="shared" si="3"/>
        <v>583.58000000000038</v>
      </c>
      <c r="N38">
        <f t="shared" si="4"/>
        <v>0</v>
      </c>
      <c r="O38">
        <f t="shared" si="5"/>
        <v>250</v>
      </c>
      <c r="P38">
        <f t="shared" si="6"/>
        <v>0</v>
      </c>
      <c r="Q38">
        <f t="shared" si="7"/>
        <v>0</v>
      </c>
      <c r="R38">
        <f t="shared" si="8"/>
        <v>333.58000000000038</v>
      </c>
    </row>
    <row r="39" spans="1:18" x14ac:dyDescent="0.25">
      <c r="A39" s="1">
        <v>45954</v>
      </c>
      <c r="B39" s="27">
        <v>60.000000000000028</v>
      </c>
      <c r="H39" s="1">
        <v>45966</v>
      </c>
      <c r="I39" s="36">
        <f t="shared" si="0"/>
        <v>5</v>
      </c>
      <c r="J39">
        <f t="shared" si="1"/>
        <v>3</v>
      </c>
      <c r="K39">
        <f t="shared" si="9"/>
        <v>333.58000000000038</v>
      </c>
      <c r="L39">
        <f t="shared" si="2"/>
        <v>240</v>
      </c>
      <c r="M39">
        <f t="shared" si="3"/>
        <v>573.58000000000038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  <c r="R39">
        <f t="shared" si="8"/>
        <v>573.58000000000038</v>
      </c>
    </row>
    <row r="40" spans="1:18" x14ac:dyDescent="0.25">
      <c r="A40" s="1">
        <v>45954</v>
      </c>
      <c r="B40" s="27">
        <v>40.000000000000014</v>
      </c>
      <c r="H40" s="1">
        <v>45967</v>
      </c>
      <c r="I40" s="36">
        <f t="shared" si="0"/>
        <v>6</v>
      </c>
      <c r="J40">
        <f t="shared" si="1"/>
        <v>4</v>
      </c>
      <c r="K40">
        <f t="shared" si="9"/>
        <v>573.58000000000038</v>
      </c>
      <c r="L40">
        <f t="shared" si="2"/>
        <v>387.50000000000006</v>
      </c>
      <c r="M40">
        <f t="shared" si="3"/>
        <v>961.08000000000038</v>
      </c>
      <c r="N40">
        <f t="shared" si="4"/>
        <v>0</v>
      </c>
      <c r="O40">
        <f t="shared" si="5"/>
        <v>0</v>
      </c>
      <c r="P40">
        <f t="shared" si="6"/>
        <v>400</v>
      </c>
      <c r="Q40">
        <f t="shared" si="7"/>
        <v>0</v>
      </c>
      <c r="R40">
        <f t="shared" si="8"/>
        <v>561.08000000000038</v>
      </c>
    </row>
    <row r="41" spans="1:18" x14ac:dyDescent="0.25">
      <c r="A41" s="1">
        <v>45961</v>
      </c>
      <c r="B41" s="27">
        <v>105.00000000000003</v>
      </c>
      <c r="H41" s="1">
        <v>45968</v>
      </c>
      <c r="I41" s="36">
        <f t="shared" si="0"/>
        <v>7</v>
      </c>
      <c r="J41">
        <f t="shared" si="1"/>
        <v>5</v>
      </c>
      <c r="K41">
        <f t="shared" si="9"/>
        <v>561.08000000000038</v>
      </c>
      <c r="L41">
        <f t="shared" si="2"/>
        <v>149.99999999999994</v>
      </c>
      <c r="M41">
        <f t="shared" si="3"/>
        <v>711.08000000000038</v>
      </c>
      <c r="N41">
        <f t="shared" si="4"/>
        <v>0</v>
      </c>
      <c r="O41">
        <f t="shared" si="5"/>
        <v>0</v>
      </c>
      <c r="P41">
        <f t="shared" si="6"/>
        <v>0</v>
      </c>
      <c r="Q41">
        <f t="shared" si="7"/>
        <v>0</v>
      </c>
      <c r="R41">
        <f t="shared" si="8"/>
        <v>711.08000000000038</v>
      </c>
    </row>
    <row r="42" spans="1:18" x14ac:dyDescent="0.25">
      <c r="A42" s="1">
        <v>45961</v>
      </c>
      <c r="B42" s="27">
        <v>89.999999999999929</v>
      </c>
      <c r="H42" s="1">
        <v>45969</v>
      </c>
      <c r="I42" s="36">
        <f t="shared" si="0"/>
        <v>8</v>
      </c>
      <c r="J42">
        <f t="shared" si="1"/>
        <v>6</v>
      </c>
      <c r="K42">
        <f t="shared" si="9"/>
        <v>711.08000000000038</v>
      </c>
      <c r="L42">
        <f t="shared" si="2"/>
        <v>0</v>
      </c>
      <c r="M42">
        <f t="shared" si="3"/>
        <v>711.08000000000038</v>
      </c>
      <c r="N42">
        <f t="shared" si="4"/>
        <v>10</v>
      </c>
      <c r="O42">
        <f t="shared" si="5"/>
        <v>0</v>
      </c>
      <c r="P42">
        <f t="shared" si="6"/>
        <v>0</v>
      </c>
      <c r="Q42">
        <f t="shared" si="7"/>
        <v>0</v>
      </c>
      <c r="R42">
        <f t="shared" si="8"/>
        <v>701.08000000000038</v>
      </c>
    </row>
    <row r="43" spans="1:18" x14ac:dyDescent="0.25">
      <c r="A43" s="1">
        <v>45961</v>
      </c>
      <c r="B43" s="27">
        <v>69.999999999999957</v>
      </c>
      <c r="H43" s="1">
        <v>45970</v>
      </c>
      <c r="I43" s="36">
        <f t="shared" si="0"/>
        <v>9</v>
      </c>
      <c r="J43">
        <f t="shared" si="1"/>
        <v>7</v>
      </c>
      <c r="K43">
        <f t="shared" si="9"/>
        <v>701.08000000000038</v>
      </c>
      <c r="L43">
        <f t="shared" si="2"/>
        <v>0</v>
      </c>
      <c r="M43">
        <f t="shared" si="3"/>
        <v>701.08000000000038</v>
      </c>
      <c r="N43">
        <f t="shared" si="4"/>
        <v>10</v>
      </c>
      <c r="O43">
        <f t="shared" si="5"/>
        <v>0</v>
      </c>
      <c r="P43">
        <f t="shared" si="6"/>
        <v>0</v>
      </c>
      <c r="Q43">
        <f t="shared" si="7"/>
        <v>0</v>
      </c>
      <c r="R43">
        <f t="shared" si="8"/>
        <v>691.08000000000038</v>
      </c>
    </row>
    <row r="44" spans="1:18" x14ac:dyDescent="0.25">
      <c r="A44" s="1">
        <v>45961</v>
      </c>
      <c r="B44" s="27">
        <v>105.0000000000001</v>
      </c>
      <c r="H44" s="1">
        <v>45971</v>
      </c>
      <c r="I44" s="36">
        <f t="shared" si="0"/>
        <v>10</v>
      </c>
      <c r="J44">
        <f t="shared" si="1"/>
        <v>1</v>
      </c>
      <c r="K44">
        <f t="shared" si="9"/>
        <v>691.08000000000038</v>
      </c>
      <c r="L44">
        <f t="shared" si="2"/>
        <v>100.00000000000001</v>
      </c>
      <c r="M44">
        <f t="shared" si="3"/>
        <v>791.08000000000038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  <c r="R44">
        <f t="shared" si="8"/>
        <v>791.08000000000038</v>
      </c>
    </row>
    <row r="45" spans="1:18" x14ac:dyDescent="0.25">
      <c r="A45" s="1">
        <v>45964</v>
      </c>
      <c r="B45" s="27">
        <v>90</v>
      </c>
      <c r="H45" s="1">
        <v>45972</v>
      </c>
      <c r="I45" s="36">
        <f t="shared" si="0"/>
        <v>11</v>
      </c>
      <c r="J45">
        <f t="shared" si="1"/>
        <v>2</v>
      </c>
      <c r="K45">
        <f t="shared" si="9"/>
        <v>791.08000000000038</v>
      </c>
      <c r="L45">
        <f t="shared" si="2"/>
        <v>174.99999999999994</v>
      </c>
      <c r="M45">
        <f t="shared" si="3"/>
        <v>966.08000000000038</v>
      </c>
      <c r="N45">
        <f t="shared" si="4"/>
        <v>0</v>
      </c>
      <c r="O45">
        <f t="shared" si="5"/>
        <v>250</v>
      </c>
      <c r="P45">
        <f t="shared" si="6"/>
        <v>0</v>
      </c>
      <c r="Q45">
        <f t="shared" si="7"/>
        <v>0</v>
      </c>
      <c r="R45">
        <f t="shared" si="8"/>
        <v>716.08000000000038</v>
      </c>
    </row>
    <row r="46" spans="1:18" x14ac:dyDescent="0.25">
      <c r="A46" s="1">
        <v>45966</v>
      </c>
      <c r="B46" s="27">
        <v>50.000000000000028</v>
      </c>
      <c r="H46" s="1">
        <v>45973</v>
      </c>
      <c r="I46" s="36">
        <f t="shared" si="0"/>
        <v>12</v>
      </c>
      <c r="J46">
        <f t="shared" si="1"/>
        <v>3</v>
      </c>
      <c r="K46">
        <f t="shared" si="9"/>
        <v>716.08000000000038</v>
      </c>
      <c r="L46">
        <f t="shared" si="2"/>
        <v>355.00000000000011</v>
      </c>
      <c r="M46">
        <f t="shared" si="3"/>
        <v>1071.0800000000004</v>
      </c>
      <c r="N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  <c r="R46">
        <f t="shared" si="8"/>
        <v>1071.0800000000004</v>
      </c>
    </row>
    <row r="47" spans="1:18" x14ac:dyDescent="0.25">
      <c r="A47" s="1">
        <v>45966</v>
      </c>
      <c r="B47" s="27">
        <v>99.999999999999986</v>
      </c>
      <c r="H47" s="1">
        <v>45974</v>
      </c>
      <c r="I47" s="36">
        <f t="shared" si="0"/>
        <v>13</v>
      </c>
      <c r="J47">
        <f t="shared" si="1"/>
        <v>4</v>
      </c>
      <c r="K47">
        <f t="shared" si="9"/>
        <v>1071.0800000000004</v>
      </c>
      <c r="L47">
        <f t="shared" si="2"/>
        <v>307.5</v>
      </c>
      <c r="M47">
        <f t="shared" si="3"/>
        <v>1378.5800000000004</v>
      </c>
      <c r="N47">
        <f t="shared" si="4"/>
        <v>0</v>
      </c>
      <c r="O47">
        <f t="shared" si="5"/>
        <v>0</v>
      </c>
      <c r="P47">
        <f t="shared" si="6"/>
        <v>400</v>
      </c>
      <c r="Q47">
        <f t="shared" si="7"/>
        <v>0</v>
      </c>
      <c r="R47">
        <f t="shared" si="8"/>
        <v>978.58000000000038</v>
      </c>
    </row>
    <row r="48" spans="1:18" x14ac:dyDescent="0.25">
      <c r="A48" s="1">
        <v>45966</v>
      </c>
      <c r="B48" s="27">
        <v>90</v>
      </c>
      <c r="H48" s="1">
        <v>45975</v>
      </c>
      <c r="I48" s="36">
        <f t="shared" si="0"/>
        <v>14</v>
      </c>
      <c r="J48">
        <f t="shared" si="1"/>
        <v>5</v>
      </c>
      <c r="K48">
        <f t="shared" si="9"/>
        <v>978.58000000000038</v>
      </c>
      <c r="L48">
        <f t="shared" si="2"/>
        <v>192.5</v>
      </c>
      <c r="M48">
        <f t="shared" si="3"/>
        <v>1171.0800000000004</v>
      </c>
      <c r="N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>
        <f t="shared" si="8"/>
        <v>1171.0800000000004</v>
      </c>
    </row>
    <row r="49" spans="1:18" x14ac:dyDescent="0.25">
      <c r="A49" s="1">
        <v>45967</v>
      </c>
      <c r="B49" s="27">
        <v>90</v>
      </c>
      <c r="H49" s="1">
        <v>45976</v>
      </c>
      <c r="I49" s="36">
        <f t="shared" si="0"/>
        <v>15</v>
      </c>
      <c r="J49">
        <f t="shared" si="1"/>
        <v>6</v>
      </c>
      <c r="K49">
        <f t="shared" si="9"/>
        <v>1171.0800000000004</v>
      </c>
      <c r="L49">
        <f t="shared" si="2"/>
        <v>0</v>
      </c>
      <c r="M49">
        <f t="shared" si="3"/>
        <v>1171.0800000000004</v>
      </c>
      <c r="N49">
        <f t="shared" si="4"/>
        <v>10</v>
      </c>
      <c r="O49">
        <f t="shared" si="5"/>
        <v>0</v>
      </c>
      <c r="P49">
        <f t="shared" si="6"/>
        <v>0</v>
      </c>
      <c r="Q49">
        <f t="shared" si="7"/>
        <v>600</v>
      </c>
      <c r="R49">
        <f t="shared" si="8"/>
        <v>561.08000000000038</v>
      </c>
    </row>
    <row r="50" spans="1:18" x14ac:dyDescent="0.25">
      <c r="A50" s="1">
        <v>45967</v>
      </c>
      <c r="B50" s="27">
        <v>87.500000000000028</v>
      </c>
      <c r="H50" s="1">
        <v>45977</v>
      </c>
      <c r="I50" s="36">
        <f t="shared" si="0"/>
        <v>16</v>
      </c>
      <c r="J50">
        <f t="shared" si="1"/>
        <v>7</v>
      </c>
      <c r="K50">
        <f t="shared" si="9"/>
        <v>561.08000000000038</v>
      </c>
      <c r="L50">
        <f t="shared" si="2"/>
        <v>0</v>
      </c>
      <c r="M50">
        <f t="shared" si="3"/>
        <v>561.08000000000038</v>
      </c>
      <c r="N50">
        <f t="shared" si="4"/>
        <v>10</v>
      </c>
      <c r="O50">
        <f t="shared" si="5"/>
        <v>0</v>
      </c>
      <c r="P50">
        <f t="shared" si="6"/>
        <v>0</v>
      </c>
      <c r="Q50">
        <f t="shared" si="7"/>
        <v>0</v>
      </c>
      <c r="R50">
        <f t="shared" si="8"/>
        <v>551.08000000000038</v>
      </c>
    </row>
    <row r="51" spans="1:18" x14ac:dyDescent="0.25">
      <c r="A51" s="1">
        <v>45967</v>
      </c>
      <c r="B51" s="27">
        <v>70.000000000000057</v>
      </c>
      <c r="H51" s="1">
        <v>45978</v>
      </c>
      <c r="I51" s="36">
        <f t="shared" si="0"/>
        <v>17</v>
      </c>
      <c r="J51">
        <f t="shared" si="1"/>
        <v>1</v>
      </c>
      <c r="K51">
        <f t="shared" si="9"/>
        <v>551.08000000000038</v>
      </c>
      <c r="L51">
        <f t="shared" si="2"/>
        <v>374.99999999999989</v>
      </c>
      <c r="M51">
        <f t="shared" si="3"/>
        <v>926.08000000000027</v>
      </c>
      <c r="N51">
        <f t="shared" si="4"/>
        <v>0</v>
      </c>
      <c r="O51">
        <f t="shared" si="5"/>
        <v>0</v>
      </c>
      <c r="P51">
        <f t="shared" si="6"/>
        <v>0</v>
      </c>
      <c r="Q51">
        <f t="shared" si="7"/>
        <v>0</v>
      </c>
      <c r="R51">
        <f t="shared" si="8"/>
        <v>926.08000000000027</v>
      </c>
    </row>
    <row r="52" spans="1:18" x14ac:dyDescent="0.25">
      <c r="A52" s="1">
        <v>45967</v>
      </c>
      <c r="B52" s="27">
        <v>90</v>
      </c>
      <c r="H52" s="1">
        <v>45979</v>
      </c>
      <c r="I52" s="36">
        <f t="shared" si="0"/>
        <v>18</v>
      </c>
      <c r="J52">
        <f t="shared" si="1"/>
        <v>2</v>
      </c>
      <c r="K52">
        <f t="shared" si="9"/>
        <v>926.08000000000027</v>
      </c>
      <c r="L52">
        <f t="shared" si="2"/>
        <v>110</v>
      </c>
      <c r="M52">
        <f t="shared" si="3"/>
        <v>1036.0800000000004</v>
      </c>
      <c r="N52">
        <f t="shared" si="4"/>
        <v>0</v>
      </c>
      <c r="O52">
        <f t="shared" si="5"/>
        <v>250</v>
      </c>
      <c r="P52">
        <f t="shared" si="6"/>
        <v>0</v>
      </c>
      <c r="Q52">
        <f t="shared" si="7"/>
        <v>0</v>
      </c>
      <c r="R52">
        <f t="shared" si="8"/>
        <v>786.08000000000038</v>
      </c>
    </row>
    <row r="53" spans="1:18" x14ac:dyDescent="0.25">
      <c r="A53" s="1">
        <v>45967</v>
      </c>
      <c r="B53" s="27">
        <v>49.999999999999957</v>
      </c>
      <c r="H53" s="1">
        <v>45980</v>
      </c>
      <c r="I53" s="36">
        <f t="shared" si="0"/>
        <v>19</v>
      </c>
      <c r="J53">
        <f t="shared" si="1"/>
        <v>3</v>
      </c>
      <c r="K53">
        <f t="shared" si="9"/>
        <v>786.08000000000038</v>
      </c>
      <c r="L53">
        <f t="shared" si="2"/>
        <v>292.5</v>
      </c>
      <c r="M53">
        <f t="shared" si="3"/>
        <v>1078.5800000000004</v>
      </c>
      <c r="N53">
        <f t="shared" si="4"/>
        <v>0</v>
      </c>
      <c r="O53">
        <f t="shared" si="5"/>
        <v>0</v>
      </c>
      <c r="P53">
        <f t="shared" si="6"/>
        <v>0</v>
      </c>
      <c r="Q53">
        <f t="shared" si="7"/>
        <v>0</v>
      </c>
      <c r="R53">
        <f t="shared" si="8"/>
        <v>1078.5800000000004</v>
      </c>
    </row>
    <row r="54" spans="1:18" x14ac:dyDescent="0.25">
      <c r="A54" s="1">
        <v>45968</v>
      </c>
      <c r="B54" s="27">
        <v>60.000000000000028</v>
      </c>
      <c r="H54" s="1">
        <v>45981</v>
      </c>
      <c r="I54" s="36">
        <f t="shared" si="0"/>
        <v>20</v>
      </c>
      <c r="J54">
        <f t="shared" si="1"/>
        <v>4</v>
      </c>
      <c r="K54">
        <f t="shared" si="9"/>
        <v>1078.5800000000004</v>
      </c>
      <c r="L54">
        <f t="shared" si="2"/>
        <v>270.00000000000006</v>
      </c>
      <c r="M54">
        <f t="shared" si="3"/>
        <v>1348.5800000000004</v>
      </c>
      <c r="N54">
        <f t="shared" si="4"/>
        <v>0</v>
      </c>
      <c r="O54">
        <f t="shared" si="5"/>
        <v>0</v>
      </c>
      <c r="P54">
        <f t="shared" si="6"/>
        <v>400</v>
      </c>
      <c r="Q54">
        <f t="shared" si="7"/>
        <v>0</v>
      </c>
      <c r="R54">
        <f t="shared" si="8"/>
        <v>948.58000000000038</v>
      </c>
    </row>
    <row r="55" spans="1:18" x14ac:dyDescent="0.25">
      <c r="A55" s="1">
        <v>45968</v>
      </c>
      <c r="B55" s="27">
        <v>89.999999999999929</v>
      </c>
      <c r="H55" s="1">
        <v>45982</v>
      </c>
      <c r="I55" s="36">
        <f t="shared" si="0"/>
        <v>21</v>
      </c>
      <c r="J55">
        <f t="shared" si="1"/>
        <v>5</v>
      </c>
      <c r="K55">
        <f t="shared" si="9"/>
        <v>948.58000000000038</v>
      </c>
      <c r="L55">
        <f t="shared" si="2"/>
        <v>0</v>
      </c>
      <c r="M55">
        <f t="shared" si="3"/>
        <v>948.58000000000038</v>
      </c>
      <c r="N55">
        <f t="shared" si="4"/>
        <v>0</v>
      </c>
      <c r="O55">
        <f t="shared" si="5"/>
        <v>0</v>
      </c>
      <c r="P55">
        <f t="shared" si="6"/>
        <v>0</v>
      </c>
      <c r="Q55">
        <f t="shared" si="7"/>
        <v>0</v>
      </c>
      <c r="R55">
        <f t="shared" si="8"/>
        <v>948.58000000000038</v>
      </c>
    </row>
    <row r="56" spans="1:18" x14ac:dyDescent="0.25">
      <c r="A56" s="1">
        <v>45971</v>
      </c>
      <c r="B56" s="27">
        <v>49.999999999999979</v>
      </c>
      <c r="H56" s="1">
        <v>45983</v>
      </c>
      <c r="I56" s="36">
        <f t="shared" si="0"/>
        <v>22</v>
      </c>
      <c r="J56">
        <f t="shared" si="1"/>
        <v>6</v>
      </c>
      <c r="K56">
        <f t="shared" si="9"/>
        <v>948.58000000000038</v>
      </c>
      <c r="L56">
        <f t="shared" si="2"/>
        <v>0</v>
      </c>
      <c r="M56">
        <f t="shared" si="3"/>
        <v>948.58000000000038</v>
      </c>
      <c r="N56">
        <f t="shared" si="4"/>
        <v>10</v>
      </c>
      <c r="O56">
        <f t="shared" si="5"/>
        <v>0</v>
      </c>
      <c r="P56">
        <f t="shared" si="6"/>
        <v>0</v>
      </c>
      <c r="Q56">
        <f t="shared" si="7"/>
        <v>0</v>
      </c>
      <c r="R56">
        <f t="shared" si="8"/>
        <v>938.58000000000038</v>
      </c>
    </row>
    <row r="57" spans="1:18" x14ac:dyDescent="0.25">
      <c r="A57" s="1">
        <v>45971</v>
      </c>
      <c r="B57" s="27">
        <v>50.000000000000036</v>
      </c>
      <c r="H57" s="1">
        <v>45984</v>
      </c>
      <c r="I57" s="36">
        <f t="shared" si="0"/>
        <v>23</v>
      </c>
      <c r="J57">
        <f t="shared" si="1"/>
        <v>7</v>
      </c>
      <c r="K57">
        <f t="shared" si="9"/>
        <v>938.58000000000038</v>
      </c>
      <c r="L57">
        <f t="shared" si="2"/>
        <v>0</v>
      </c>
      <c r="M57">
        <f t="shared" si="3"/>
        <v>938.58000000000038</v>
      </c>
      <c r="N57">
        <f t="shared" si="4"/>
        <v>10</v>
      </c>
      <c r="O57">
        <f t="shared" si="5"/>
        <v>0</v>
      </c>
      <c r="P57">
        <f t="shared" si="6"/>
        <v>0</v>
      </c>
      <c r="Q57">
        <f t="shared" si="7"/>
        <v>0</v>
      </c>
      <c r="R57">
        <f t="shared" si="8"/>
        <v>928.58000000000038</v>
      </c>
    </row>
    <row r="58" spans="1:18" x14ac:dyDescent="0.25">
      <c r="A58" s="1">
        <v>45972</v>
      </c>
      <c r="B58" s="27">
        <v>40.000000000000014</v>
      </c>
      <c r="H58" s="1">
        <v>45985</v>
      </c>
      <c r="I58" s="36">
        <f t="shared" si="0"/>
        <v>24</v>
      </c>
      <c r="J58">
        <f t="shared" si="1"/>
        <v>1</v>
      </c>
      <c r="K58">
        <f t="shared" si="9"/>
        <v>928.58000000000038</v>
      </c>
      <c r="L58">
        <f t="shared" si="2"/>
        <v>329.99999999999994</v>
      </c>
      <c r="M58">
        <f t="shared" si="3"/>
        <v>1258.5800000000004</v>
      </c>
      <c r="N58">
        <f t="shared" si="4"/>
        <v>0</v>
      </c>
      <c r="O58">
        <f t="shared" si="5"/>
        <v>0</v>
      </c>
      <c r="P58">
        <f t="shared" si="6"/>
        <v>0</v>
      </c>
      <c r="Q58">
        <f t="shared" si="7"/>
        <v>0</v>
      </c>
      <c r="R58">
        <f t="shared" si="8"/>
        <v>1258.5800000000004</v>
      </c>
    </row>
    <row r="59" spans="1:18" x14ac:dyDescent="0.25">
      <c r="A59" s="1">
        <v>45972</v>
      </c>
      <c r="B59" s="27">
        <v>74.999999999999972</v>
      </c>
      <c r="H59" s="1">
        <v>45986</v>
      </c>
      <c r="I59" s="36">
        <f t="shared" si="0"/>
        <v>25</v>
      </c>
      <c r="J59">
        <f t="shared" si="1"/>
        <v>2</v>
      </c>
      <c r="K59">
        <f t="shared" si="9"/>
        <v>1258.5800000000004</v>
      </c>
      <c r="L59">
        <f t="shared" si="2"/>
        <v>74.999999999999972</v>
      </c>
      <c r="M59">
        <f t="shared" si="3"/>
        <v>1333.5800000000004</v>
      </c>
      <c r="N59">
        <f t="shared" si="4"/>
        <v>0</v>
      </c>
      <c r="O59">
        <f t="shared" si="5"/>
        <v>250</v>
      </c>
      <c r="P59">
        <f t="shared" si="6"/>
        <v>0</v>
      </c>
      <c r="Q59">
        <f t="shared" si="7"/>
        <v>0</v>
      </c>
      <c r="R59">
        <f t="shared" si="8"/>
        <v>1083.5800000000004</v>
      </c>
    </row>
    <row r="60" spans="1:18" x14ac:dyDescent="0.25">
      <c r="A60" s="1">
        <v>45972</v>
      </c>
      <c r="B60" s="27">
        <v>59.99999999999995</v>
      </c>
      <c r="H60" s="1">
        <v>45987</v>
      </c>
      <c r="I60" s="36">
        <f t="shared" si="0"/>
        <v>26</v>
      </c>
      <c r="J60">
        <f t="shared" si="1"/>
        <v>3</v>
      </c>
      <c r="K60">
        <f t="shared" si="9"/>
        <v>1083.5800000000004</v>
      </c>
      <c r="L60">
        <f t="shared" si="2"/>
        <v>270.00000000000006</v>
      </c>
      <c r="M60">
        <f t="shared" si="3"/>
        <v>1353.5800000000004</v>
      </c>
      <c r="N60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  <c r="R60">
        <f t="shared" si="8"/>
        <v>1353.5800000000004</v>
      </c>
    </row>
    <row r="61" spans="1:18" x14ac:dyDescent="0.25">
      <c r="A61" s="1">
        <v>45973</v>
      </c>
      <c r="B61" s="27">
        <v>40.000000000000014</v>
      </c>
      <c r="H61" s="1">
        <v>45988</v>
      </c>
      <c r="I61" s="36">
        <f t="shared" si="0"/>
        <v>27</v>
      </c>
      <c r="J61">
        <f t="shared" si="1"/>
        <v>4</v>
      </c>
      <c r="K61">
        <f t="shared" si="9"/>
        <v>1353.5800000000004</v>
      </c>
      <c r="L61">
        <f t="shared" si="2"/>
        <v>0</v>
      </c>
      <c r="M61">
        <f t="shared" si="3"/>
        <v>1353.5800000000004</v>
      </c>
      <c r="N61">
        <f t="shared" si="4"/>
        <v>0</v>
      </c>
      <c r="O61">
        <f t="shared" si="5"/>
        <v>0</v>
      </c>
      <c r="P61">
        <f t="shared" si="6"/>
        <v>400</v>
      </c>
      <c r="Q61">
        <f t="shared" si="7"/>
        <v>0</v>
      </c>
      <c r="R61">
        <f t="shared" si="8"/>
        <v>953.58000000000038</v>
      </c>
    </row>
    <row r="62" spans="1:18" x14ac:dyDescent="0.25">
      <c r="A62" s="1">
        <v>45973</v>
      </c>
      <c r="B62" s="27">
        <v>90.000000000000071</v>
      </c>
      <c r="H62" s="1">
        <v>45989</v>
      </c>
      <c r="I62" s="36">
        <f t="shared" si="0"/>
        <v>28</v>
      </c>
      <c r="J62">
        <f t="shared" si="1"/>
        <v>5</v>
      </c>
      <c r="K62">
        <f t="shared" si="9"/>
        <v>953.58000000000038</v>
      </c>
      <c r="L62">
        <f t="shared" si="2"/>
        <v>139.99999999999997</v>
      </c>
      <c r="M62">
        <f t="shared" si="3"/>
        <v>1093.5800000000004</v>
      </c>
      <c r="N62">
        <f t="shared" si="4"/>
        <v>0</v>
      </c>
      <c r="O62">
        <f t="shared" si="5"/>
        <v>0</v>
      </c>
      <c r="P62">
        <f t="shared" si="6"/>
        <v>0</v>
      </c>
      <c r="Q62">
        <f t="shared" si="7"/>
        <v>0</v>
      </c>
      <c r="R62">
        <f t="shared" si="8"/>
        <v>1093.5800000000004</v>
      </c>
    </row>
    <row r="63" spans="1:18" x14ac:dyDescent="0.25">
      <c r="A63" s="1">
        <v>45973</v>
      </c>
      <c r="B63" s="27">
        <v>59.99999999999995</v>
      </c>
      <c r="H63" s="1">
        <v>45990</v>
      </c>
      <c r="I63" s="36">
        <f t="shared" si="0"/>
        <v>29</v>
      </c>
      <c r="J63">
        <f t="shared" si="1"/>
        <v>6</v>
      </c>
      <c r="K63">
        <f t="shared" si="9"/>
        <v>1093.5800000000004</v>
      </c>
      <c r="L63">
        <f t="shared" si="2"/>
        <v>0</v>
      </c>
      <c r="M63">
        <f t="shared" si="3"/>
        <v>1093.5800000000004</v>
      </c>
      <c r="N63">
        <f t="shared" si="4"/>
        <v>10</v>
      </c>
      <c r="O63">
        <f t="shared" si="5"/>
        <v>0</v>
      </c>
      <c r="P63">
        <f t="shared" si="6"/>
        <v>0</v>
      </c>
      <c r="Q63">
        <f t="shared" si="7"/>
        <v>0</v>
      </c>
      <c r="R63">
        <f t="shared" si="8"/>
        <v>1083.5800000000004</v>
      </c>
    </row>
    <row r="64" spans="1:18" x14ac:dyDescent="0.25">
      <c r="A64" s="1">
        <v>45973</v>
      </c>
      <c r="B64" s="27">
        <v>75.000000000000057</v>
      </c>
      <c r="H64" s="1">
        <v>45991</v>
      </c>
      <c r="I64" s="36">
        <f t="shared" si="0"/>
        <v>30</v>
      </c>
      <c r="J64">
        <f t="shared" si="1"/>
        <v>7</v>
      </c>
      <c r="K64">
        <f t="shared" si="9"/>
        <v>1083.5800000000004</v>
      </c>
      <c r="L64">
        <f t="shared" si="2"/>
        <v>0</v>
      </c>
      <c r="M64">
        <f t="shared" si="3"/>
        <v>1083.5800000000004</v>
      </c>
      <c r="N64">
        <f t="shared" si="4"/>
        <v>10</v>
      </c>
      <c r="O64">
        <f t="shared" si="5"/>
        <v>0</v>
      </c>
      <c r="P64">
        <f t="shared" si="6"/>
        <v>0</v>
      </c>
      <c r="Q64">
        <f t="shared" si="7"/>
        <v>0</v>
      </c>
      <c r="R64">
        <f t="shared" si="8"/>
        <v>1073.5800000000004</v>
      </c>
    </row>
    <row r="65" spans="1:18" x14ac:dyDescent="0.25">
      <c r="A65" s="1">
        <v>45973</v>
      </c>
      <c r="B65" s="27">
        <v>90</v>
      </c>
      <c r="H65" s="1">
        <v>45992</v>
      </c>
      <c r="I65" s="36">
        <f t="shared" si="0"/>
        <v>1</v>
      </c>
      <c r="J65">
        <f t="shared" si="1"/>
        <v>1</v>
      </c>
      <c r="K65">
        <f t="shared" si="9"/>
        <v>1073.5800000000004</v>
      </c>
      <c r="L65">
        <f t="shared" si="2"/>
        <v>0</v>
      </c>
      <c r="M65">
        <f t="shared" si="3"/>
        <v>1073.5800000000004</v>
      </c>
      <c r="N65">
        <f t="shared" si="4"/>
        <v>0</v>
      </c>
      <c r="O65">
        <f t="shared" si="5"/>
        <v>0</v>
      </c>
      <c r="P65">
        <f t="shared" si="6"/>
        <v>0</v>
      </c>
      <c r="Q65">
        <f t="shared" si="7"/>
        <v>0</v>
      </c>
      <c r="R65">
        <f t="shared" si="8"/>
        <v>1073.5800000000004</v>
      </c>
    </row>
    <row r="66" spans="1:18" x14ac:dyDescent="0.25">
      <c r="A66" s="1">
        <v>45974</v>
      </c>
      <c r="B66" s="27">
        <v>79.999999999999972</v>
      </c>
      <c r="H66" s="1">
        <v>45993</v>
      </c>
      <c r="I66" s="36">
        <f t="shared" si="0"/>
        <v>2</v>
      </c>
      <c r="J66">
        <f t="shared" si="1"/>
        <v>2</v>
      </c>
      <c r="K66">
        <f t="shared" si="9"/>
        <v>1073.5800000000004</v>
      </c>
      <c r="L66">
        <f t="shared" si="2"/>
        <v>230.00000000000003</v>
      </c>
      <c r="M66">
        <f t="shared" si="3"/>
        <v>1303.5800000000004</v>
      </c>
      <c r="N66">
        <f t="shared" si="4"/>
        <v>0</v>
      </c>
      <c r="O66">
        <f t="shared" si="5"/>
        <v>250</v>
      </c>
      <c r="P66">
        <f t="shared" si="6"/>
        <v>0</v>
      </c>
      <c r="Q66">
        <f t="shared" si="7"/>
        <v>0</v>
      </c>
      <c r="R66">
        <f t="shared" si="8"/>
        <v>1053.5800000000004</v>
      </c>
    </row>
    <row r="67" spans="1:18" x14ac:dyDescent="0.25">
      <c r="A67" s="1">
        <v>45974</v>
      </c>
      <c r="B67" s="27">
        <v>60</v>
      </c>
      <c r="H67" s="1">
        <v>45994</v>
      </c>
      <c r="I67" s="36">
        <f t="shared" si="0"/>
        <v>3</v>
      </c>
      <c r="J67">
        <f t="shared" si="1"/>
        <v>3</v>
      </c>
      <c r="K67">
        <f t="shared" si="9"/>
        <v>1053.5800000000004</v>
      </c>
      <c r="L67">
        <f t="shared" si="2"/>
        <v>312.5</v>
      </c>
      <c r="M67">
        <f t="shared" si="3"/>
        <v>1366.0800000000004</v>
      </c>
      <c r="N67">
        <f t="shared" si="4"/>
        <v>0</v>
      </c>
      <c r="O67">
        <f t="shared" si="5"/>
        <v>0</v>
      </c>
      <c r="P67">
        <f t="shared" si="6"/>
        <v>0</v>
      </c>
      <c r="Q67">
        <f t="shared" si="7"/>
        <v>0</v>
      </c>
      <c r="R67">
        <f t="shared" si="8"/>
        <v>1366.0800000000004</v>
      </c>
    </row>
    <row r="68" spans="1:18" x14ac:dyDescent="0.25">
      <c r="A68" s="1">
        <v>45974</v>
      </c>
      <c r="B68" s="27">
        <v>87.499999999999957</v>
      </c>
      <c r="H68" s="1">
        <v>45995</v>
      </c>
      <c r="I68" s="36">
        <f t="shared" si="0"/>
        <v>4</v>
      </c>
      <c r="J68">
        <f t="shared" si="1"/>
        <v>4</v>
      </c>
      <c r="K68">
        <f t="shared" si="9"/>
        <v>1366.0800000000004</v>
      </c>
      <c r="L68">
        <f t="shared" si="2"/>
        <v>0</v>
      </c>
      <c r="M68">
        <f t="shared" si="3"/>
        <v>1366.0800000000004</v>
      </c>
      <c r="N68">
        <f t="shared" si="4"/>
        <v>0</v>
      </c>
      <c r="O68">
        <f t="shared" si="5"/>
        <v>0</v>
      </c>
      <c r="P68">
        <f t="shared" si="6"/>
        <v>400</v>
      </c>
      <c r="Q68">
        <f t="shared" si="7"/>
        <v>0</v>
      </c>
      <c r="R68">
        <f t="shared" si="8"/>
        <v>966.08000000000038</v>
      </c>
    </row>
    <row r="69" spans="1:18" x14ac:dyDescent="0.25">
      <c r="A69" s="1">
        <v>45974</v>
      </c>
      <c r="B69" s="27">
        <v>80.000000000000028</v>
      </c>
      <c r="H69" s="1">
        <v>45996</v>
      </c>
      <c r="I69" s="36">
        <f t="shared" ref="I69:I132" si="10">DAY(H69)</f>
        <v>5</v>
      </c>
      <c r="J69">
        <f t="shared" ref="J69:J132" si="11">WEEKDAY(H69,2)</f>
        <v>5</v>
      </c>
      <c r="K69">
        <f t="shared" si="9"/>
        <v>966.08000000000038</v>
      </c>
      <c r="L69">
        <f t="shared" ref="L69:L132" si="12">SUMIF(A:A,H69,B:B)</f>
        <v>235.00000000000006</v>
      </c>
      <c r="M69">
        <f t="shared" ref="M69:M132" si="13">L69+K69</f>
        <v>1201.0800000000004</v>
      </c>
      <c r="N69">
        <f t="shared" ref="N69:N132" si="14">IF(J69&gt;=6,10,0)</f>
        <v>0</v>
      </c>
      <c r="O69">
        <f t="shared" ref="O69:O132" si="15">IF(J69=2,250,0)</f>
        <v>0</v>
      </c>
      <c r="P69">
        <f t="shared" ref="P69:P132" si="16">IF(J69=4, IF(M69 &lt;= 500, (IF(ROUNDDOWN(0.2 * M69,2) &gt;= 50, ROUNDDOWN(0.2 * M69,2),0)), (IF(M69&lt;=600,(IF(ROUNDDOWN(M69*0.5,2) &gt;= 100, ROUNDDOWN(M69*0.5,2),0)),400))),0)</f>
        <v>0</v>
      </c>
      <c r="Q69">
        <f t="shared" ref="Q69:Q132" si="17">IF(I69=15,600,0)</f>
        <v>0</v>
      </c>
      <c r="R69">
        <f t="shared" ref="R69:R132" si="18">M69-N69-O69-P69-Q69</f>
        <v>1201.0800000000004</v>
      </c>
    </row>
    <row r="70" spans="1:18" x14ac:dyDescent="0.25">
      <c r="A70" s="1">
        <v>45975</v>
      </c>
      <c r="B70" s="27">
        <v>49.999999999999979</v>
      </c>
      <c r="H70" s="1">
        <v>45997</v>
      </c>
      <c r="I70" s="36">
        <f t="shared" si="10"/>
        <v>6</v>
      </c>
      <c r="J70">
        <f t="shared" si="11"/>
        <v>6</v>
      </c>
      <c r="K70">
        <f t="shared" ref="K70:K133" si="19">R69</f>
        <v>1201.0800000000004</v>
      </c>
      <c r="L70">
        <f t="shared" si="12"/>
        <v>0</v>
      </c>
      <c r="M70">
        <f t="shared" si="13"/>
        <v>1201.0800000000004</v>
      </c>
      <c r="N70">
        <f t="shared" si="14"/>
        <v>10</v>
      </c>
      <c r="O70">
        <f t="shared" si="15"/>
        <v>0</v>
      </c>
      <c r="P70">
        <f t="shared" si="16"/>
        <v>0</v>
      </c>
      <c r="Q70">
        <f t="shared" si="17"/>
        <v>0</v>
      </c>
      <c r="R70">
        <f t="shared" si="18"/>
        <v>1191.0800000000004</v>
      </c>
    </row>
    <row r="71" spans="1:18" x14ac:dyDescent="0.25">
      <c r="A71" s="1">
        <v>45975</v>
      </c>
      <c r="B71" s="27">
        <v>62.499999999999979</v>
      </c>
      <c r="H71" s="1">
        <v>45998</v>
      </c>
      <c r="I71" s="36">
        <f t="shared" si="10"/>
        <v>7</v>
      </c>
      <c r="J71">
        <f t="shared" si="11"/>
        <v>7</v>
      </c>
      <c r="K71">
        <f t="shared" si="19"/>
        <v>1191.0800000000004</v>
      </c>
      <c r="L71">
        <f t="shared" si="12"/>
        <v>0</v>
      </c>
      <c r="M71">
        <f t="shared" si="13"/>
        <v>1191.0800000000004</v>
      </c>
      <c r="N71">
        <f t="shared" si="14"/>
        <v>10</v>
      </c>
      <c r="O71">
        <f t="shared" si="15"/>
        <v>0</v>
      </c>
      <c r="P71">
        <f t="shared" si="16"/>
        <v>0</v>
      </c>
      <c r="Q71">
        <f t="shared" si="17"/>
        <v>0</v>
      </c>
      <c r="R71">
        <f t="shared" si="18"/>
        <v>1181.0800000000004</v>
      </c>
    </row>
    <row r="72" spans="1:18" x14ac:dyDescent="0.25">
      <c r="A72" s="1">
        <v>45975</v>
      </c>
      <c r="B72" s="27">
        <v>80.000000000000028</v>
      </c>
      <c r="H72" s="1">
        <v>45999</v>
      </c>
      <c r="I72" s="36">
        <f t="shared" si="10"/>
        <v>8</v>
      </c>
      <c r="J72">
        <f t="shared" si="11"/>
        <v>1</v>
      </c>
      <c r="K72">
        <f t="shared" si="19"/>
        <v>1181.0800000000004</v>
      </c>
      <c r="L72">
        <f t="shared" si="12"/>
        <v>175</v>
      </c>
      <c r="M72">
        <f t="shared" si="13"/>
        <v>1356.0800000000004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0</v>
      </c>
      <c r="R72">
        <f t="shared" si="18"/>
        <v>1356.0800000000004</v>
      </c>
    </row>
    <row r="73" spans="1:18" x14ac:dyDescent="0.25">
      <c r="A73" s="1">
        <v>45978</v>
      </c>
      <c r="B73" s="27">
        <v>79.999999999999972</v>
      </c>
      <c r="H73" s="1">
        <v>46000</v>
      </c>
      <c r="I73" s="36">
        <f t="shared" si="10"/>
        <v>9</v>
      </c>
      <c r="J73">
        <f t="shared" si="11"/>
        <v>2</v>
      </c>
      <c r="K73">
        <f t="shared" si="19"/>
        <v>1356.0800000000004</v>
      </c>
      <c r="L73">
        <f t="shared" si="12"/>
        <v>125</v>
      </c>
      <c r="M73">
        <f t="shared" si="13"/>
        <v>1481.0800000000004</v>
      </c>
      <c r="N73">
        <f t="shared" si="14"/>
        <v>0</v>
      </c>
      <c r="O73">
        <f t="shared" si="15"/>
        <v>250</v>
      </c>
      <c r="P73">
        <f t="shared" si="16"/>
        <v>0</v>
      </c>
      <c r="Q73">
        <f t="shared" si="17"/>
        <v>0</v>
      </c>
      <c r="R73">
        <f t="shared" si="18"/>
        <v>1231.0800000000004</v>
      </c>
    </row>
    <row r="74" spans="1:18" x14ac:dyDescent="0.25">
      <c r="A74" s="1">
        <v>45978</v>
      </c>
      <c r="B74" s="27">
        <v>105.00000000000003</v>
      </c>
      <c r="H74" s="1">
        <v>46001</v>
      </c>
      <c r="I74" s="36">
        <f t="shared" si="10"/>
        <v>10</v>
      </c>
      <c r="J74">
        <f t="shared" si="11"/>
        <v>3</v>
      </c>
      <c r="K74">
        <f t="shared" si="19"/>
        <v>1231.0800000000004</v>
      </c>
      <c r="L74">
        <f t="shared" si="12"/>
        <v>345</v>
      </c>
      <c r="M74">
        <f t="shared" si="13"/>
        <v>1576.0800000000004</v>
      </c>
      <c r="N74">
        <f t="shared" si="14"/>
        <v>0</v>
      </c>
      <c r="O74">
        <f t="shared" si="15"/>
        <v>0</v>
      </c>
      <c r="P74">
        <f t="shared" si="16"/>
        <v>0</v>
      </c>
      <c r="Q74">
        <f t="shared" si="17"/>
        <v>0</v>
      </c>
      <c r="R74">
        <f t="shared" si="18"/>
        <v>1576.0800000000004</v>
      </c>
    </row>
    <row r="75" spans="1:18" x14ac:dyDescent="0.25">
      <c r="A75" s="1">
        <v>45978</v>
      </c>
      <c r="B75" s="27">
        <v>90</v>
      </c>
      <c r="H75" s="1">
        <v>46002</v>
      </c>
      <c r="I75" s="36">
        <f t="shared" si="10"/>
        <v>11</v>
      </c>
      <c r="J75">
        <f t="shared" si="11"/>
        <v>4</v>
      </c>
      <c r="K75">
        <f t="shared" si="19"/>
        <v>1576.0800000000004</v>
      </c>
      <c r="L75">
        <f t="shared" si="12"/>
        <v>124.99999999999994</v>
      </c>
      <c r="M75">
        <f t="shared" si="13"/>
        <v>1701.0800000000004</v>
      </c>
      <c r="N75">
        <f t="shared" si="14"/>
        <v>0</v>
      </c>
      <c r="O75">
        <f t="shared" si="15"/>
        <v>0</v>
      </c>
      <c r="P75">
        <f t="shared" si="16"/>
        <v>400</v>
      </c>
      <c r="Q75">
        <f t="shared" si="17"/>
        <v>0</v>
      </c>
      <c r="R75">
        <f t="shared" si="18"/>
        <v>1301.0800000000004</v>
      </c>
    </row>
    <row r="76" spans="1:18" x14ac:dyDescent="0.25">
      <c r="A76" s="1">
        <v>45978</v>
      </c>
      <c r="B76" s="27">
        <v>99.999999999999915</v>
      </c>
      <c r="H76" s="1">
        <v>46003</v>
      </c>
      <c r="I76" s="36">
        <f t="shared" si="10"/>
        <v>12</v>
      </c>
      <c r="J76">
        <f t="shared" si="11"/>
        <v>5</v>
      </c>
      <c r="K76">
        <f t="shared" si="19"/>
        <v>1301.0800000000004</v>
      </c>
      <c r="L76">
        <f t="shared" si="12"/>
        <v>215.00000000000003</v>
      </c>
      <c r="M76">
        <f t="shared" si="13"/>
        <v>1516.0800000000004</v>
      </c>
      <c r="N76">
        <f t="shared" si="14"/>
        <v>0</v>
      </c>
      <c r="O76">
        <f t="shared" si="15"/>
        <v>0</v>
      </c>
      <c r="P76">
        <f t="shared" si="16"/>
        <v>0</v>
      </c>
      <c r="Q76">
        <f t="shared" si="17"/>
        <v>0</v>
      </c>
      <c r="R76">
        <f t="shared" si="18"/>
        <v>1516.0800000000004</v>
      </c>
    </row>
    <row r="77" spans="1:18" x14ac:dyDescent="0.25">
      <c r="A77" s="1">
        <v>45979</v>
      </c>
      <c r="B77" s="27">
        <v>60.000000000000028</v>
      </c>
      <c r="H77" s="1">
        <v>46004</v>
      </c>
      <c r="I77" s="36">
        <f t="shared" si="10"/>
        <v>13</v>
      </c>
      <c r="J77">
        <f t="shared" si="11"/>
        <v>6</v>
      </c>
      <c r="K77">
        <f t="shared" si="19"/>
        <v>1516.0800000000004</v>
      </c>
      <c r="L77">
        <f t="shared" si="12"/>
        <v>0</v>
      </c>
      <c r="M77">
        <f t="shared" si="13"/>
        <v>1516.0800000000004</v>
      </c>
      <c r="N77">
        <f t="shared" si="14"/>
        <v>10</v>
      </c>
      <c r="O77">
        <f t="shared" si="15"/>
        <v>0</v>
      </c>
      <c r="P77">
        <f t="shared" si="16"/>
        <v>0</v>
      </c>
      <c r="Q77">
        <f t="shared" si="17"/>
        <v>0</v>
      </c>
      <c r="R77">
        <f t="shared" si="18"/>
        <v>1506.0800000000004</v>
      </c>
    </row>
    <row r="78" spans="1:18" x14ac:dyDescent="0.25">
      <c r="A78" s="1">
        <v>45979</v>
      </c>
      <c r="B78" s="27">
        <v>49.999999999999979</v>
      </c>
      <c r="H78" s="1">
        <v>46005</v>
      </c>
      <c r="I78" s="36">
        <f t="shared" si="10"/>
        <v>14</v>
      </c>
      <c r="J78">
        <f t="shared" si="11"/>
        <v>7</v>
      </c>
      <c r="K78">
        <f t="shared" si="19"/>
        <v>1506.0800000000004</v>
      </c>
      <c r="L78">
        <f t="shared" si="12"/>
        <v>0</v>
      </c>
      <c r="M78">
        <f t="shared" si="13"/>
        <v>1506.0800000000004</v>
      </c>
      <c r="N78">
        <f t="shared" si="14"/>
        <v>10</v>
      </c>
      <c r="O78">
        <f t="shared" si="15"/>
        <v>0</v>
      </c>
      <c r="P78">
        <f t="shared" si="16"/>
        <v>0</v>
      </c>
      <c r="Q78">
        <f t="shared" si="17"/>
        <v>0</v>
      </c>
      <c r="R78">
        <f t="shared" si="18"/>
        <v>1496.0800000000004</v>
      </c>
    </row>
    <row r="79" spans="1:18" x14ac:dyDescent="0.25">
      <c r="A79" s="1">
        <v>45980</v>
      </c>
      <c r="B79" s="27">
        <v>87.500000000000028</v>
      </c>
      <c r="H79" s="1">
        <v>46006</v>
      </c>
      <c r="I79" s="36">
        <f t="shared" si="10"/>
        <v>15</v>
      </c>
      <c r="J79">
        <f t="shared" si="11"/>
        <v>1</v>
      </c>
      <c r="K79">
        <f t="shared" si="19"/>
        <v>1496.0800000000004</v>
      </c>
      <c r="L79">
        <f t="shared" si="12"/>
        <v>180</v>
      </c>
      <c r="M79">
        <f t="shared" si="13"/>
        <v>1676.0800000000004</v>
      </c>
      <c r="N79">
        <f t="shared" si="14"/>
        <v>0</v>
      </c>
      <c r="O79">
        <f t="shared" si="15"/>
        <v>0</v>
      </c>
      <c r="P79">
        <f t="shared" si="16"/>
        <v>0</v>
      </c>
      <c r="Q79">
        <f t="shared" si="17"/>
        <v>600</v>
      </c>
      <c r="R79">
        <f t="shared" si="18"/>
        <v>1076.0800000000004</v>
      </c>
    </row>
    <row r="80" spans="1:18" x14ac:dyDescent="0.25">
      <c r="A80" s="1">
        <v>45980</v>
      </c>
      <c r="B80" s="27">
        <v>59.99999999999995</v>
      </c>
      <c r="H80" s="1">
        <v>46007</v>
      </c>
      <c r="I80" s="36">
        <f t="shared" si="10"/>
        <v>16</v>
      </c>
      <c r="J80">
        <f t="shared" si="11"/>
        <v>2</v>
      </c>
      <c r="K80">
        <f t="shared" si="19"/>
        <v>1076.0800000000004</v>
      </c>
      <c r="L80">
        <f t="shared" si="12"/>
        <v>60.000000000000028</v>
      </c>
      <c r="M80">
        <f t="shared" si="13"/>
        <v>1136.0800000000004</v>
      </c>
      <c r="N80">
        <f t="shared" si="14"/>
        <v>0</v>
      </c>
      <c r="O80">
        <f t="shared" si="15"/>
        <v>250</v>
      </c>
      <c r="P80">
        <f t="shared" si="16"/>
        <v>0</v>
      </c>
      <c r="Q80">
        <f t="shared" si="17"/>
        <v>0</v>
      </c>
      <c r="R80">
        <f t="shared" si="18"/>
        <v>886.08000000000038</v>
      </c>
    </row>
    <row r="81" spans="1:18" x14ac:dyDescent="0.25">
      <c r="A81" s="1">
        <v>45980</v>
      </c>
      <c r="B81" s="27">
        <v>70.000000000000057</v>
      </c>
      <c r="H81" s="1">
        <v>46008</v>
      </c>
      <c r="I81" s="36">
        <f t="shared" si="10"/>
        <v>17</v>
      </c>
      <c r="J81">
        <f t="shared" si="11"/>
        <v>3</v>
      </c>
      <c r="K81">
        <f t="shared" si="19"/>
        <v>886.08000000000038</v>
      </c>
      <c r="L81">
        <f t="shared" si="12"/>
        <v>0</v>
      </c>
      <c r="M81">
        <f t="shared" si="13"/>
        <v>886.08000000000038</v>
      </c>
      <c r="N81">
        <f t="shared" si="14"/>
        <v>0</v>
      </c>
      <c r="O81">
        <f t="shared" si="15"/>
        <v>0</v>
      </c>
      <c r="P81">
        <f t="shared" si="16"/>
        <v>0</v>
      </c>
      <c r="Q81">
        <f t="shared" si="17"/>
        <v>0</v>
      </c>
      <c r="R81">
        <f t="shared" si="18"/>
        <v>886.08000000000038</v>
      </c>
    </row>
    <row r="82" spans="1:18" x14ac:dyDescent="0.25">
      <c r="A82" s="1">
        <v>45980</v>
      </c>
      <c r="B82" s="27">
        <v>75</v>
      </c>
      <c r="H82" s="1">
        <v>46009</v>
      </c>
      <c r="I82" s="36">
        <f t="shared" si="10"/>
        <v>18</v>
      </c>
      <c r="J82">
        <f t="shared" si="11"/>
        <v>4</v>
      </c>
      <c r="K82">
        <f t="shared" si="19"/>
        <v>886.08000000000038</v>
      </c>
      <c r="L82">
        <f t="shared" si="12"/>
        <v>0</v>
      </c>
      <c r="M82">
        <f t="shared" si="13"/>
        <v>886.08000000000038</v>
      </c>
      <c r="N82">
        <f t="shared" si="14"/>
        <v>0</v>
      </c>
      <c r="O82">
        <f t="shared" si="15"/>
        <v>0</v>
      </c>
      <c r="P82">
        <f t="shared" si="16"/>
        <v>400</v>
      </c>
      <c r="Q82">
        <f t="shared" si="17"/>
        <v>0</v>
      </c>
      <c r="R82">
        <f t="shared" si="18"/>
        <v>486.08000000000038</v>
      </c>
    </row>
    <row r="83" spans="1:18" x14ac:dyDescent="0.25">
      <c r="A83" s="1">
        <v>45981</v>
      </c>
      <c r="B83" s="27">
        <v>50.000000000000028</v>
      </c>
      <c r="H83" s="1">
        <v>46010</v>
      </c>
      <c r="I83" s="36">
        <f t="shared" si="10"/>
        <v>19</v>
      </c>
      <c r="J83">
        <f t="shared" si="11"/>
        <v>5</v>
      </c>
      <c r="K83">
        <f t="shared" si="19"/>
        <v>486.08000000000038</v>
      </c>
      <c r="L83">
        <f t="shared" si="12"/>
        <v>0</v>
      </c>
      <c r="M83">
        <f t="shared" si="13"/>
        <v>486.08000000000038</v>
      </c>
      <c r="N83">
        <f t="shared" si="14"/>
        <v>0</v>
      </c>
      <c r="O83">
        <f t="shared" si="15"/>
        <v>0</v>
      </c>
      <c r="P83">
        <f t="shared" si="16"/>
        <v>0</v>
      </c>
      <c r="Q83">
        <f t="shared" si="17"/>
        <v>0</v>
      </c>
      <c r="R83">
        <f t="shared" si="18"/>
        <v>486.08000000000038</v>
      </c>
    </row>
    <row r="84" spans="1:18" x14ac:dyDescent="0.25">
      <c r="A84" s="1">
        <v>45981</v>
      </c>
      <c r="B84" s="27">
        <v>79.999999999999972</v>
      </c>
      <c r="H84" s="25">
        <v>46011</v>
      </c>
      <c r="I84" s="37">
        <f t="shared" si="10"/>
        <v>20</v>
      </c>
      <c r="J84" s="24">
        <f t="shared" si="11"/>
        <v>6</v>
      </c>
      <c r="K84" s="24">
        <f t="shared" si="19"/>
        <v>486.08000000000038</v>
      </c>
      <c r="L84" s="24">
        <f t="shared" si="12"/>
        <v>0</v>
      </c>
      <c r="M84" s="24">
        <f t="shared" si="13"/>
        <v>486.08000000000038</v>
      </c>
      <c r="N84" s="24">
        <v>10</v>
      </c>
      <c r="O84" s="24">
        <v>0</v>
      </c>
      <c r="P84" s="24">
        <v>0</v>
      </c>
      <c r="Q84" s="24">
        <f t="shared" si="17"/>
        <v>0</v>
      </c>
      <c r="R84" s="24">
        <f t="shared" si="18"/>
        <v>476.08000000000038</v>
      </c>
    </row>
    <row r="85" spans="1:18" x14ac:dyDescent="0.25">
      <c r="A85" s="1">
        <v>45981</v>
      </c>
      <c r="B85" s="27">
        <v>39.999999999999964</v>
      </c>
      <c r="H85" s="25">
        <v>46012</v>
      </c>
      <c r="I85" s="37">
        <f t="shared" si="10"/>
        <v>21</v>
      </c>
      <c r="J85" s="24">
        <f t="shared" si="11"/>
        <v>7</v>
      </c>
      <c r="K85" s="24">
        <f>R84</f>
        <v>476.08000000000038</v>
      </c>
      <c r="L85" s="24">
        <f t="shared" si="12"/>
        <v>0</v>
      </c>
      <c r="M85" s="24">
        <f t="shared" si="13"/>
        <v>476.08000000000038</v>
      </c>
      <c r="N85" s="24">
        <v>0</v>
      </c>
      <c r="O85" s="24">
        <v>0</v>
      </c>
      <c r="P85" s="24">
        <v>0</v>
      </c>
      <c r="Q85" s="24">
        <f t="shared" si="17"/>
        <v>0</v>
      </c>
      <c r="R85" s="24">
        <f t="shared" si="18"/>
        <v>476.08000000000038</v>
      </c>
    </row>
    <row r="86" spans="1:18" x14ac:dyDescent="0.25">
      <c r="A86" s="1">
        <v>45981</v>
      </c>
      <c r="B86" s="27">
        <v>49.999999999999957</v>
      </c>
      <c r="H86" s="25">
        <v>46013</v>
      </c>
      <c r="I86" s="37">
        <f t="shared" si="10"/>
        <v>22</v>
      </c>
      <c r="J86" s="24">
        <f t="shared" si="11"/>
        <v>1</v>
      </c>
      <c r="K86" s="24">
        <f t="shared" ref="K86:K98" si="20">R85</f>
        <v>476.08000000000038</v>
      </c>
      <c r="L86" s="24">
        <f t="shared" si="12"/>
        <v>0</v>
      </c>
      <c r="M86" s="24">
        <f t="shared" si="13"/>
        <v>476.08000000000038</v>
      </c>
      <c r="N86" s="24">
        <v>0</v>
      </c>
      <c r="O86" s="24">
        <v>0</v>
      </c>
      <c r="P86" s="24">
        <v>0</v>
      </c>
      <c r="Q86" s="24">
        <f t="shared" si="17"/>
        <v>0</v>
      </c>
      <c r="R86" s="24">
        <f t="shared" si="18"/>
        <v>476.08000000000038</v>
      </c>
    </row>
    <row r="87" spans="1:18" x14ac:dyDescent="0.25">
      <c r="A87" s="1">
        <v>45981</v>
      </c>
      <c r="B87" s="27">
        <v>50.000000000000092</v>
      </c>
      <c r="H87" s="25">
        <v>46014</v>
      </c>
      <c r="I87" s="37">
        <f t="shared" si="10"/>
        <v>23</v>
      </c>
      <c r="J87" s="24">
        <f t="shared" si="11"/>
        <v>2</v>
      </c>
      <c r="K87" s="24">
        <f t="shared" si="20"/>
        <v>476.08000000000038</v>
      </c>
      <c r="L87" s="24">
        <f t="shared" si="12"/>
        <v>0</v>
      </c>
      <c r="M87" s="24">
        <f t="shared" si="13"/>
        <v>476.08000000000038</v>
      </c>
      <c r="N87" s="24">
        <v>0</v>
      </c>
      <c r="O87" s="24">
        <v>0</v>
      </c>
      <c r="P87" s="24">
        <v>0</v>
      </c>
      <c r="Q87" s="24">
        <f t="shared" si="17"/>
        <v>0</v>
      </c>
      <c r="R87" s="24">
        <f t="shared" si="18"/>
        <v>476.08000000000038</v>
      </c>
    </row>
    <row r="88" spans="1:18" x14ac:dyDescent="0.25">
      <c r="A88" s="1">
        <v>45985</v>
      </c>
      <c r="B88" s="27">
        <v>60</v>
      </c>
      <c r="H88" s="25">
        <v>46015</v>
      </c>
      <c r="I88" s="37">
        <f t="shared" si="10"/>
        <v>24</v>
      </c>
      <c r="J88" s="24">
        <f t="shared" si="11"/>
        <v>3</v>
      </c>
      <c r="K88" s="24">
        <f t="shared" si="20"/>
        <v>476.08000000000038</v>
      </c>
      <c r="L88" s="24">
        <f t="shared" si="12"/>
        <v>0</v>
      </c>
      <c r="M88" s="24">
        <f t="shared" si="13"/>
        <v>476.08000000000038</v>
      </c>
      <c r="N88" s="24">
        <v>0</v>
      </c>
      <c r="O88" s="24">
        <v>0</v>
      </c>
      <c r="P88" s="24">
        <v>0</v>
      </c>
      <c r="Q88" s="24">
        <f t="shared" si="17"/>
        <v>0</v>
      </c>
      <c r="R88" s="24">
        <f t="shared" si="18"/>
        <v>476.08000000000038</v>
      </c>
    </row>
    <row r="89" spans="1:18" x14ac:dyDescent="0.25">
      <c r="A89" s="1">
        <v>45985</v>
      </c>
      <c r="B89" s="27">
        <v>49.999999999999979</v>
      </c>
      <c r="H89" s="25">
        <v>46016</v>
      </c>
      <c r="I89" s="37">
        <f t="shared" si="10"/>
        <v>25</v>
      </c>
      <c r="J89" s="24">
        <f t="shared" si="11"/>
        <v>4</v>
      </c>
      <c r="K89" s="24">
        <f t="shared" si="20"/>
        <v>476.08000000000038</v>
      </c>
      <c r="L89" s="24">
        <f t="shared" si="12"/>
        <v>0</v>
      </c>
      <c r="M89" s="24">
        <f t="shared" si="13"/>
        <v>476.08000000000038</v>
      </c>
      <c r="N89" s="24">
        <v>0</v>
      </c>
      <c r="O89" s="24">
        <v>0</v>
      </c>
      <c r="P89" s="24">
        <v>0</v>
      </c>
      <c r="Q89" s="24">
        <f t="shared" si="17"/>
        <v>0</v>
      </c>
      <c r="R89" s="24">
        <f t="shared" si="18"/>
        <v>476.08000000000038</v>
      </c>
    </row>
    <row r="90" spans="1:18" x14ac:dyDescent="0.25">
      <c r="A90" s="1">
        <v>45985</v>
      </c>
      <c r="B90" s="27">
        <v>39.999999999999964</v>
      </c>
      <c r="H90" s="25">
        <v>46017</v>
      </c>
      <c r="I90" s="37">
        <f t="shared" si="10"/>
        <v>26</v>
      </c>
      <c r="J90" s="24">
        <f t="shared" si="11"/>
        <v>5</v>
      </c>
      <c r="K90" s="24">
        <f t="shared" si="20"/>
        <v>476.08000000000038</v>
      </c>
      <c r="L90" s="24">
        <f t="shared" si="12"/>
        <v>0</v>
      </c>
      <c r="M90" s="24">
        <f t="shared" si="13"/>
        <v>476.08000000000038</v>
      </c>
      <c r="N90" s="24">
        <v>0</v>
      </c>
      <c r="O90" s="24">
        <v>0</v>
      </c>
      <c r="P90" s="24">
        <v>0</v>
      </c>
      <c r="Q90" s="24">
        <f t="shared" si="17"/>
        <v>0</v>
      </c>
      <c r="R90" s="24">
        <f t="shared" si="18"/>
        <v>476.08000000000038</v>
      </c>
    </row>
    <row r="91" spans="1:18" x14ac:dyDescent="0.25">
      <c r="A91" s="1">
        <v>45985</v>
      </c>
      <c r="B91" s="27">
        <v>90</v>
      </c>
      <c r="H91" s="25">
        <v>46018</v>
      </c>
      <c r="I91" s="37">
        <f t="shared" si="10"/>
        <v>27</v>
      </c>
      <c r="J91" s="24">
        <f t="shared" si="11"/>
        <v>6</v>
      </c>
      <c r="K91" s="24">
        <f t="shared" si="20"/>
        <v>476.08000000000038</v>
      </c>
      <c r="L91" s="24">
        <f t="shared" si="12"/>
        <v>0</v>
      </c>
      <c r="M91" s="24">
        <f t="shared" si="13"/>
        <v>476.08000000000038</v>
      </c>
      <c r="N91" s="24">
        <v>0</v>
      </c>
      <c r="O91" s="24">
        <v>0</v>
      </c>
      <c r="P91" s="24">
        <v>0</v>
      </c>
      <c r="Q91" s="24">
        <f t="shared" si="17"/>
        <v>0</v>
      </c>
      <c r="R91" s="24">
        <f t="shared" si="18"/>
        <v>476.08000000000038</v>
      </c>
    </row>
    <row r="92" spans="1:18" x14ac:dyDescent="0.25">
      <c r="A92" s="1">
        <v>45985</v>
      </c>
      <c r="B92" s="27">
        <v>90</v>
      </c>
      <c r="H92" s="25">
        <v>46019</v>
      </c>
      <c r="I92" s="37">
        <f t="shared" si="10"/>
        <v>28</v>
      </c>
      <c r="J92" s="24">
        <f t="shared" si="11"/>
        <v>7</v>
      </c>
      <c r="K92" s="24">
        <f t="shared" si="20"/>
        <v>476.08000000000038</v>
      </c>
      <c r="L92" s="24">
        <f t="shared" si="12"/>
        <v>0</v>
      </c>
      <c r="M92" s="24">
        <f t="shared" si="13"/>
        <v>476.08000000000038</v>
      </c>
      <c r="N92" s="24">
        <v>0</v>
      </c>
      <c r="O92" s="24">
        <v>0</v>
      </c>
      <c r="P92" s="24">
        <v>0</v>
      </c>
      <c r="Q92" s="24">
        <f t="shared" si="17"/>
        <v>0</v>
      </c>
      <c r="R92" s="24">
        <f t="shared" si="18"/>
        <v>476.08000000000038</v>
      </c>
    </row>
    <row r="93" spans="1:18" x14ac:dyDescent="0.25">
      <c r="A93" s="1">
        <v>45986</v>
      </c>
      <c r="B93" s="27">
        <v>74.999999999999972</v>
      </c>
      <c r="H93" s="25">
        <v>46020</v>
      </c>
      <c r="I93" s="37">
        <f t="shared" si="10"/>
        <v>29</v>
      </c>
      <c r="J93" s="24">
        <f t="shared" si="11"/>
        <v>1</v>
      </c>
      <c r="K93" s="24">
        <f t="shared" si="20"/>
        <v>476.08000000000038</v>
      </c>
      <c r="L93" s="24">
        <f t="shared" si="12"/>
        <v>0</v>
      </c>
      <c r="M93" s="24">
        <f t="shared" si="13"/>
        <v>476.08000000000038</v>
      </c>
      <c r="N93" s="24">
        <v>0</v>
      </c>
      <c r="O93" s="24">
        <v>0</v>
      </c>
      <c r="P93" s="24">
        <v>0</v>
      </c>
      <c r="Q93" s="24">
        <f t="shared" si="17"/>
        <v>0</v>
      </c>
      <c r="R93" s="24">
        <f t="shared" si="18"/>
        <v>476.08000000000038</v>
      </c>
    </row>
    <row r="94" spans="1:18" x14ac:dyDescent="0.25">
      <c r="A94" s="1">
        <v>45987</v>
      </c>
      <c r="B94" s="27">
        <v>60.000000000000028</v>
      </c>
      <c r="H94" s="25">
        <v>46021</v>
      </c>
      <c r="I94" s="37">
        <f t="shared" si="10"/>
        <v>30</v>
      </c>
      <c r="J94" s="24">
        <f t="shared" si="11"/>
        <v>2</v>
      </c>
      <c r="K94" s="24">
        <f t="shared" si="20"/>
        <v>476.08000000000038</v>
      </c>
      <c r="L94" s="24">
        <f t="shared" si="12"/>
        <v>0</v>
      </c>
      <c r="M94" s="24">
        <f t="shared" si="13"/>
        <v>476.08000000000038</v>
      </c>
      <c r="N94" s="24">
        <v>0</v>
      </c>
      <c r="O94" s="24">
        <v>0</v>
      </c>
      <c r="P94" s="24">
        <v>0</v>
      </c>
      <c r="Q94" s="24">
        <f t="shared" si="17"/>
        <v>0</v>
      </c>
      <c r="R94" s="24">
        <f t="shared" si="18"/>
        <v>476.08000000000038</v>
      </c>
    </row>
    <row r="95" spans="1:18" x14ac:dyDescent="0.25">
      <c r="A95" s="1">
        <v>45987</v>
      </c>
      <c r="B95" s="27">
        <v>70.000000000000014</v>
      </c>
      <c r="H95" s="25">
        <v>46022</v>
      </c>
      <c r="I95" s="37">
        <f t="shared" si="10"/>
        <v>31</v>
      </c>
      <c r="J95" s="24">
        <f t="shared" si="11"/>
        <v>3</v>
      </c>
      <c r="K95" s="24">
        <f t="shared" si="20"/>
        <v>476.08000000000038</v>
      </c>
      <c r="L95" s="24">
        <f t="shared" si="12"/>
        <v>0</v>
      </c>
      <c r="M95" s="24">
        <f t="shared" si="13"/>
        <v>476.08000000000038</v>
      </c>
      <c r="N95" s="24">
        <v>0</v>
      </c>
      <c r="O95" s="24">
        <v>0</v>
      </c>
      <c r="P95" s="24">
        <v>0</v>
      </c>
      <c r="Q95" s="24">
        <f t="shared" si="17"/>
        <v>0</v>
      </c>
      <c r="R95" s="24">
        <f t="shared" si="18"/>
        <v>476.08000000000038</v>
      </c>
    </row>
    <row r="96" spans="1:18" x14ac:dyDescent="0.25">
      <c r="A96" s="1">
        <v>45987</v>
      </c>
      <c r="B96" s="27">
        <v>80.000000000000028</v>
      </c>
      <c r="H96" s="25">
        <v>46023</v>
      </c>
      <c r="I96" s="37">
        <f t="shared" si="10"/>
        <v>1</v>
      </c>
      <c r="J96" s="24">
        <f t="shared" si="11"/>
        <v>4</v>
      </c>
      <c r="K96" s="24">
        <f t="shared" si="20"/>
        <v>476.08000000000038</v>
      </c>
      <c r="L96" s="24">
        <f t="shared" si="12"/>
        <v>0</v>
      </c>
      <c r="M96" s="24">
        <f t="shared" si="13"/>
        <v>476.08000000000038</v>
      </c>
      <c r="N96" s="24">
        <v>0</v>
      </c>
      <c r="O96" s="24">
        <v>0</v>
      </c>
      <c r="P96" s="24">
        <v>0</v>
      </c>
      <c r="Q96" s="24">
        <f t="shared" si="17"/>
        <v>0</v>
      </c>
      <c r="R96" s="24">
        <f t="shared" si="18"/>
        <v>476.08000000000038</v>
      </c>
    </row>
    <row r="97" spans="1:18" x14ac:dyDescent="0.25">
      <c r="A97" s="1">
        <v>45987</v>
      </c>
      <c r="B97" s="27">
        <v>59.99999999999995</v>
      </c>
      <c r="H97" s="25">
        <v>46024</v>
      </c>
      <c r="I97" s="37">
        <f t="shared" si="10"/>
        <v>2</v>
      </c>
      <c r="J97" s="24">
        <f t="shared" si="11"/>
        <v>5</v>
      </c>
      <c r="K97" s="24">
        <f t="shared" si="20"/>
        <v>476.08000000000038</v>
      </c>
      <c r="L97" s="24">
        <f t="shared" si="12"/>
        <v>0</v>
      </c>
      <c r="M97" s="24">
        <f t="shared" si="13"/>
        <v>476.08000000000038</v>
      </c>
      <c r="N97" s="24">
        <v>0</v>
      </c>
      <c r="O97" s="24">
        <v>0</v>
      </c>
      <c r="P97" s="24">
        <v>0</v>
      </c>
      <c r="Q97" s="24">
        <f t="shared" si="17"/>
        <v>0</v>
      </c>
      <c r="R97" s="24">
        <f t="shared" si="18"/>
        <v>476.08000000000038</v>
      </c>
    </row>
    <row r="98" spans="1:18" x14ac:dyDescent="0.25">
      <c r="A98" s="1">
        <v>45989</v>
      </c>
      <c r="B98" s="27">
        <v>90</v>
      </c>
      <c r="H98" s="25">
        <v>46025</v>
      </c>
      <c r="I98" s="37">
        <f t="shared" si="10"/>
        <v>3</v>
      </c>
      <c r="J98" s="24">
        <f t="shared" si="11"/>
        <v>6</v>
      </c>
      <c r="K98" s="24">
        <f t="shared" si="20"/>
        <v>476.08000000000038</v>
      </c>
      <c r="L98" s="24">
        <f t="shared" si="12"/>
        <v>0</v>
      </c>
      <c r="M98" s="24">
        <f t="shared" si="13"/>
        <v>476.08000000000038</v>
      </c>
      <c r="N98" s="24">
        <v>0</v>
      </c>
      <c r="O98" s="24">
        <v>0</v>
      </c>
      <c r="P98" s="24">
        <v>0</v>
      </c>
      <c r="Q98" s="24">
        <f t="shared" si="17"/>
        <v>0</v>
      </c>
      <c r="R98" s="24">
        <f t="shared" si="18"/>
        <v>476.08000000000038</v>
      </c>
    </row>
    <row r="99" spans="1:18" x14ac:dyDescent="0.25">
      <c r="A99" s="1">
        <v>45989</v>
      </c>
      <c r="B99" s="27">
        <v>49.999999999999979</v>
      </c>
      <c r="H99" s="1">
        <v>46026</v>
      </c>
      <c r="I99" s="36">
        <f t="shared" si="10"/>
        <v>4</v>
      </c>
      <c r="J99">
        <f t="shared" si="11"/>
        <v>7</v>
      </c>
      <c r="K99">
        <f t="shared" si="19"/>
        <v>476.08000000000038</v>
      </c>
      <c r="L99">
        <f t="shared" si="12"/>
        <v>0</v>
      </c>
      <c r="M99">
        <f t="shared" si="13"/>
        <v>476.08000000000038</v>
      </c>
      <c r="N99">
        <f t="shared" si="14"/>
        <v>10</v>
      </c>
      <c r="O99">
        <f t="shared" si="15"/>
        <v>0</v>
      </c>
      <c r="P99">
        <f t="shared" si="16"/>
        <v>0</v>
      </c>
      <c r="Q99">
        <f t="shared" si="17"/>
        <v>0</v>
      </c>
      <c r="R99">
        <f t="shared" si="18"/>
        <v>466.08000000000038</v>
      </c>
    </row>
    <row r="100" spans="1:18" x14ac:dyDescent="0.25">
      <c r="A100" s="1">
        <v>45993</v>
      </c>
      <c r="B100" s="27">
        <v>50.000000000000028</v>
      </c>
      <c r="H100" s="1">
        <v>46027</v>
      </c>
      <c r="I100" s="36">
        <f t="shared" si="10"/>
        <v>5</v>
      </c>
      <c r="J100">
        <f t="shared" si="11"/>
        <v>1</v>
      </c>
      <c r="K100">
        <f t="shared" si="19"/>
        <v>466.08000000000038</v>
      </c>
      <c r="L100">
        <f t="shared" si="12"/>
        <v>407.5</v>
      </c>
      <c r="M100">
        <f t="shared" si="13"/>
        <v>873.58000000000038</v>
      </c>
      <c r="N100">
        <f t="shared" si="14"/>
        <v>0</v>
      </c>
      <c r="O100">
        <f t="shared" si="15"/>
        <v>0</v>
      </c>
      <c r="P100">
        <f t="shared" si="16"/>
        <v>0</v>
      </c>
      <c r="Q100">
        <f t="shared" si="17"/>
        <v>0</v>
      </c>
      <c r="R100">
        <f t="shared" si="18"/>
        <v>873.58000000000038</v>
      </c>
    </row>
    <row r="101" spans="1:18" x14ac:dyDescent="0.25">
      <c r="A101" s="1">
        <v>45993</v>
      </c>
      <c r="B101" s="27">
        <v>60.000000000000028</v>
      </c>
      <c r="H101" s="1">
        <v>46028</v>
      </c>
      <c r="I101" s="36">
        <f t="shared" si="10"/>
        <v>6</v>
      </c>
      <c r="J101">
        <f t="shared" si="11"/>
        <v>2</v>
      </c>
      <c r="K101">
        <f t="shared" si="19"/>
        <v>873.58000000000038</v>
      </c>
      <c r="L101">
        <f t="shared" si="12"/>
        <v>0</v>
      </c>
      <c r="M101">
        <f t="shared" si="13"/>
        <v>873.58000000000038</v>
      </c>
      <c r="N101">
        <f t="shared" si="14"/>
        <v>0</v>
      </c>
      <c r="O101">
        <f t="shared" si="15"/>
        <v>250</v>
      </c>
      <c r="P101">
        <f t="shared" si="16"/>
        <v>0</v>
      </c>
      <c r="Q101">
        <f t="shared" si="17"/>
        <v>0</v>
      </c>
      <c r="R101">
        <f t="shared" si="18"/>
        <v>623.58000000000038</v>
      </c>
    </row>
    <row r="102" spans="1:18" x14ac:dyDescent="0.25">
      <c r="A102" s="1">
        <v>45993</v>
      </c>
      <c r="B102" s="27">
        <v>119.99999999999997</v>
      </c>
      <c r="H102" s="1">
        <v>46029</v>
      </c>
      <c r="I102" s="36">
        <f t="shared" si="10"/>
        <v>7</v>
      </c>
      <c r="J102">
        <f t="shared" si="11"/>
        <v>3</v>
      </c>
      <c r="K102">
        <f t="shared" si="19"/>
        <v>623.58000000000038</v>
      </c>
      <c r="L102">
        <f t="shared" si="12"/>
        <v>224.99999999999989</v>
      </c>
      <c r="M102">
        <f t="shared" si="13"/>
        <v>848.58000000000027</v>
      </c>
      <c r="N102">
        <f t="shared" si="14"/>
        <v>0</v>
      </c>
      <c r="O102">
        <f t="shared" si="15"/>
        <v>0</v>
      </c>
      <c r="P102">
        <f t="shared" si="16"/>
        <v>0</v>
      </c>
      <c r="Q102">
        <f t="shared" si="17"/>
        <v>0</v>
      </c>
      <c r="R102">
        <f t="shared" si="18"/>
        <v>848.58000000000027</v>
      </c>
    </row>
    <row r="103" spans="1:18" x14ac:dyDescent="0.25">
      <c r="A103" s="1">
        <v>45994</v>
      </c>
      <c r="B103" s="27">
        <v>87.500000000000028</v>
      </c>
      <c r="H103" s="1">
        <v>46030</v>
      </c>
      <c r="I103" s="36">
        <f t="shared" si="10"/>
        <v>8</v>
      </c>
      <c r="J103">
        <f t="shared" si="11"/>
        <v>4</v>
      </c>
      <c r="K103">
        <f t="shared" si="19"/>
        <v>848.58000000000027</v>
      </c>
      <c r="L103">
        <f t="shared" si="12"/>
        <v>0</v>
      </c>
      <c r="M103">
        <f t="shared" si="13"/>
        <v>848.58000000000027</v>
      </c>
      <c r="N103">
        <f t="shared" si="14"/>
        <v>0</v>
      </c>
      <c r="O103">
        <f t="shared" si="15"/>
        <v>0</v>
      </c>
      <c r="P103">
        <f t="shared" si="16"/>
        <v>400</v>
      </c>
      <c r="Q103">
        <f t="shared" si="17"/>
        <v>0</v>
      </c>
      <c r="R103">
        <f t="shared" si="18"/>
        <v>448.58000000000027</v>
      </c>
    </row>
    <row r="104" spans="1:18" x14ac:dyDescent="0.25">
      <c r="A104" s="1">
        <v>45994</v>
      </c>
      <c r="B104" s="27">
        <v>59.99999999999995</v>
      </c>
      <c r="H104" s="1">
        <v>46031</v>
      </c>
      <c r="I104" s="36">
        <f t="shared" si="10"/>
        <v>9</v>
      </c>
      <c r="J104">
        <f t="shared" si="11"/>
        <v>5</v>
      </c>
      <c r="K104">
        <f t="shared" si="19"/>
        <v>448.58000000000027</v>
      </c>
      <c r="L104">
        <f t="shared" si="12"/>
        <v>0</v>
      </c>
      <c r="M104">
        <f t="shared" si="13"/>
        <v>448.58000000000027</v>
      </c>
      <c r="N104">
        <f t="shared" si="14"/>
        <v>0</v>
      </c>
      <c r="O104">
        <f t="shared" si="15"/>
        <v>0</v>
      </c>
      <c r="P104">
        <f t="shared" si="16"/>
        <v>0</v>
      </c>
      <c r="Q104">
        <f t="shared" si="17"/>
        <v>0</v>
      </c>
      <c r="R104">
        <f t="shared" si="18"/>
        <v>448.58000000000027</v>
      </c>
    </row>
    <row r="105" spans="1:18" x14ac:dyDescent="0.25">
      <c r="A105" s="1">
        <v>45994</v>
      </c>
      <c r="B105" s="27">
        <v>50.000000000000092</v>
      </c>
      <c r="H105" s="1">
        <v>46032</v>
      </c>
      <c r="I105" s="36">
        <f t="shared" si="10"/>
        <v>10</v>
      </c>
      <c r="J105">
        <f t="shared" si="11"/>
        <v>6</v>
      </c>
      <c r="K105">
        <f t="shared" si="19"/>
        <v>448.58000000000027</v>
      </c>
      <c r="L105">
        <f t="shared" si="12"/>
        <v>0</v>
      </c>
      <c r="M105">
        <f t="shared" si="13"/>
        <v>448.58000000000027</v>
      </c>
      <c r="N105">
        <f t="shared" si="14"/>
        <v>10</v>
      </c>
      <c r="O105">
        <f t="shared" si="15"/>
        <v>0</v>
      </c>
      <c r="P105">
        <f t="shared" si="16"/>
        <v>0</v>
      </c>
      <c r="Q105">
        <f t="shared" si="17"/>
        <v>0</v>
      </c>
      <c r="R105">
        <f t="shared" si="18"/>
        <v>438.58000000000027</v>
      </c>
    </row>
    <row r="106" spans="1:18" x14ac:dyDescent="0.25">
      <c r="A106" s="1">
        <v>45994</v>
      </c>
      <c r="B106" s="27">
        <v>75</v>
      </c>
      <c r="H106" s="1">
        <v>46033</v>
      </c>
      <c r="I106" s="36">
        <f t="shared" si="10"/>
        <v>11</v>
      </c>
      <c r="J106">
        <f t="shared" si="11"/>
        <v>7</v>
      </c>
      <c r="K106">
        <f t="shared" si="19"/>
        <v>438.58000000000027</v>
      </c>
      <c r="L106">
        <f t="shared" si="12"/>
        <v>0</v>
      </c>
      <c r="M106">
        <f t="shared" si="13"/>
        <v>438.58000000000027</v>
      </c>
      <c r="N106">
        <f t="shared" si="14"/>
        <v>10</v>
      </c>
      <c r="O106">
        <f t="shared" si="15"/>
        <v>0</v>
      </c>
      <c r="P106">
        <f t="shared" si="16"/>
        <v>0</v>
      </c>
      <c r="Q106">
        <f t="shared" si="17"/>
        <v>0</v>
      </c>
      <c r="R106">
        <f t="shared" si="18"/>
        <v>428.58000000000027</v>
      </c>
    </row>
    <row r="107" spans="1:18" x14ac:dyDescent="0.25">
      <c r="A107" s="1">
        <v>45994</v>
      </c>
      <c r="B107" s="27">
        <v>39.999999999999964</v>
      </c>
      <c r="H107" s="1">
        <v>46034</v>
      </c>
      <c r="I107" s="36">
        <f t="shared" si="10"/>
        <v>12</v>
      </c>
      <c r="J107">
        <f t="shared" si="11"/>
        <v>1</v>
      </c>
      <c r="K107">
        <f t="shared" si="19"/>
        <v>428.58000000000027</v>
      </c>
      <c r="L107">
        <f t="shared" si="12"/>
        <v>414.99999999999977</v>
      </c>
      <c r="M107">
        <f t="shared" si="13"/>
        <v>843.58</v>
      </c>
      <c r="N107">
        <f t="shared" si="14"/>
        <v>0</v>
      </c>
      <c r="O107">
        <f t="shared" si="15"/>
        <v>0</v>
      </c>
      <c r="P107">
        <f t="shared" si="16"/>
        <v>0</v>
      </c>
      <c r="Q107">
        <f t="shared" si="17"/>
        <v>0</v>
      </c>
      <c r="R107">
        <f t="shared" si="18"/>
        <v>843.58</v>
      </c>
    </row>
    <row r="108" spans="1:18" x14ac:dyDescent="0.25">
      <c r="A108" s="1">
        <v>45996</v>
      </c>
      <c r="B108" s="27">
        <v>105.00000000000003</v>
      </c>
      <c r="H108" s="1">
        <v>46035</v>
      </c>
      <c r="I108" s="36">
        <f t="shared" si="10"/>
        <v>13</v>
      </c>
      <c r="J108">
        <f t="shared" si="11"/>
        <v>2</v>
      </c>
      <c r="K108">
        <f t="shared" si="19"/>
        <v>843.58</v>
      </c>
      <c r="L108">
        <f t="shared" si="12"/>
        <v>335</v>
      </c>
      <c r="M108">
        <f t="shared" si="13"/>
        <v>1178.58</v>
      </c>
      <c r="N108">
        <f t="shared" si="14"/>
        <v>0</v>
      </c>
      <c r="O108">
        <f t="shared" si="15"/>
        <v>250</v>
      </c>
      <c r="P108">
        <f t="shared" si="16"/>
        <v>0</v>
      </c>
      <c r="Q108">
        <f t="shared" si="17"/>
        <v>0</v>
      </c>
      <c r="R108">
        <f t="shared" si="18"/>
        <v>928.57999999999993</v>
      </c>
    </row>
    <row r="109" spans="1:18" x14ac:dyDescent="0.25">
      <c r="A109" s="1">
        <v>45996</v>
      </c>
      <c r="B109" s="27">
        <v>40.000000000000014</v>
      </c>
      <c r="H109" s="1">
        <v>46036</v>
      </c>
      <c r="I109" s="36">
        <f t="shared" si="10"/>
        <v>14</v>
      </c>
      <c r="J109">
        <f t="shared" si="11"/>
        <v>3</v>
      </c>
      <c r="K109">
        <f t="shared" si="19"/>
        <v>928.57999999999993</v>
      </c>
      <c r="L109">
        <f t="shared" si="12"/>
        <v>230.00000000000011</v>
      </c>
      <c r="M109">
        <f t="shared" si="13"/>
        <v>1158.58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  <c r="R109">
        <f t="shared" si="18"/>
        <v>1158.58</v>
      </c>
    </row>
    <row r="110" spans="1:18" x14ac:dyDescent="0.25">
      <c r="A110" s="1">
        <v>45996</v>
      </c>
      <c r="B110" s="27">
        <v>90</v>
      </c>
      <c r="H110" s="1">
        <v>46037</v>
      </c>
      <c r="I110" s="36">
        <f t="shared" si="10"/>
        <v>15</v>
      </c>
      <c r="J110">
        <f t="shared" si="11"/>
        <v>4</v>
      </c>
      <c r="K110">
        <f t="shared" si="19"/>
        <v>1158.58</v>
      </c>
      <c r="L110">
        <f t="shared" si="12"/>
        <v>337.5</v>
      </c>
      <c r="M110">
        <f t="shared" si="13"/>
        <v>1496.08</v>
      </c>
      <c r="N110">
        <f t="shared" si="14"/>
        <v>0</v>
      </c>
      <c r="O110">
        <f t="shared" si="15"/>
        <v>0</v>
      </c>
      <c r="P110">
        <f t="shared" si="16"/>
        <v>400</v>
      </c>
      <c r="Q110">
        <f t="shared" si="17"/>
        <v>600</v>
      </c>
      <c r="R110">
        <f t="shared" si="18"/>
        <v>496.07999999999993</v>
      </c>
    </row>
    <row r="111" spans="1:18" x14ac:dyDescent="0.25">
      <c r="A111" s="1">
        <v>45999</v>
      </c>
      <c r="B111" s="27">
        <v>105.00000000000003</v>
      </c>
      <c r="H111" s="1">
        <v>46038</v>
      </c>
      <c r="I111" s="36">
        <f t="shared" si="10"/>
        <v>16</v>
      </c>
      <c r="J111">
        <f t="shared" si="11"/>
        <v>5</v>
      </c>
      <c r="K111">
        <f t="shared" si="19"/>
        <v>496.07999999999993</v>
      </c>
      <c r="L111">
        <f t="shared" si="12"/>
        <v>0</v>
      </c>
      <c r="M111">
        <f t="shared" si="13"/>
        <v>496.07999999999993</v>
      </c>
      <c r="N111">
        <f t="shared" si="14"/>
        <v>0</v>
      </c>
      <c r="O111">
        <f t="shared" si="15"/>
        <v>0</v>
      </c>
      <c r="P111">
        <f t="shared" si="16"/>
        <v>0</v>
      </c>
      <c r="Q111">
        <f t="shared" si="17"/>
        <v>0</v>
      </c>
      <c r="R111">
        <f t="shared" si="18"/>
        <v>496.07999999999993</v>
      </c>
    </row>
    <row r="112" spans="1:18" x14ac:dyDescent="0.25">
      <c r="A112" s="1">
        <v>45999</v>
      </c>
      <c r="B112" s="27">
        <v>69.999999999999957</v>
      </c>
      <c r="H112" s="1">
        <v>46039</v>
      </c>
      <c r="I112" s="36">
        <f t="shared" si="10"/>
        <v>17</v>
      </c>
      <c r="J112">
        <f t="shared" si="11"/>
        <v>6</v>
      </c>
      <c r="K112">
        <f t="shared" si="19"/>
        <v>496.07999999999993</v>
      </c>
      <c r="L112">
        <f t="shared" si="12"/>
        <v>0</v>
      </c>
      <c r="M112">
        <f t="shared" si="13"/>
        <v>496.07999999999993</v>
      </c>
      <c r="N112">
        <f t="shared" si="14"/>
        <v>10</v>
      </c>
      <c r="O112">
        <f t="shared" si="15"/>
        <v>0</v>
      </c>
      <c r="P112">
        <f t="shared" si="16"/>
        <v>0</v>
      </c>
      <c r="Q112">
        <f t="shared" si="17"/>
        <v>0</v>
      </c>
      <c r="R112">
        <f t="shared" si="18"/>
        <v>486.07999999999993</v>
      </c>
    </row>
    <row r="113" spans="1:18" x14ac:dyDescent="0.25">
      <c r="A113" s="1">
        <v>46000</v>
      </c>
      <c r="B113" s="27">
        <v>74.999999999999972</v>
      </c>
      <c r="H113" s="1">
        <v>46040</v>
      </c>
      <c r="I113" s="36">
        <f t="shared" si="10"/>
        <v>18</v>
      </c>
      <c r="J113">
        <f t="shared" si="11"/>
        <v>7</v>
      </c>
      <c r="K113">
        <f t="shared" si="19"/>
        <v>486.07999999999993</v>
      </c>
      <c r="L113">
        <f t="shared" si="12"/>
        <v>0</v>
      </c>
      <c r="M113">
        <f t="shared" si="13"/>
        <v>486.07999999999993</v>
      </c>
      <c r="N113">
        <f t="shared" si="14"/>
        <v>10</v>
      </c>
      <c r="O113">
        <f t="shared" si="15"/>
        <v>0</v>
      </c>
      <c r="P113">
        <f t="shared" si="16"/>
        <v>0</v>
      </c>
      <c r="Q113">
        <f t="shared" si="17"/>
        <v>0</v>
      </c>
      <c r="R113">
        <f t="shared" si="18"/>
        <v>476.07999999999993</v>
      </c>
    </row>
    <row r="114" spans="1:18" x14ac:dyDescent="0.25">
      <c r="A114" s="1">
        <v>46000</v>
      </c>
      <c r="B114" s="27">
        <v>50.000000000000028</v>
      </c>
      <c r="H114" s="1">
        <v>46041</v>
      </c>
      <c r="I114" s="36">
        <f t="shared" si="10"/>
        <v>19</v>
      </c>
      <c r="J114">
        <f t="shared" si="11"/>
        <v>1</v>
      </c>
      <c r="K114">
        <f t="shared" si="19"/>
        <v>476.07999999999993</v>
      </c>
      <c r="L114">
        <f t="shared" si="12"/>
        <v>305.00000000000011</v>
      </c>
      <c r="M114">
        <f t="shared" si="13"/>
        <v>781.08</v>
      </c>
      <c r="N114">
        <f t="shared" si="14"/>
        <v>0</v>
      </c>
      <c r="O114">
        <f t="shared" si="15"/>
        <v>0</v>
      </c>
      <c r="P114">
        <f t="shared" si="16"/>
        <v>0</v>
      </c>
      <c r="Q114">
        <f t="shared" si="17"/>
        <v>0</v>
      </c>
      <c r="R114">
        <f t="shared" si="18"/>
        <v>781.08</v>
      </c>
    </row>
    <row r="115" spans="1:18" x14ac:dyDescent="0.25">
      <c r="A115" s="1">
        <v>46001</v>
      </c>
      <c r="B115" s="27">
        <v>60</v>
      </c>
      <c r="H115" s="1">
        <v>46042</v>
      </c>
      <c r="I115" s="36">
        <f t="shared" si="10"/>
        <v>20</v>
      </c>
      <c r="J115">
        <f t="shared" si="11"/>
        <v>2</v>
      </c>
      <c r="K115">
        <f t="shared" si="19"/>
        <v>781.08</v>
      </c>
      <c r="L115">
        <f t="shared" si="12"/>
        <v>120.00000000000003</v>
      </c>
      <c r="M115">
        <f t="shared" si="13"/>
        <v>901.08</v>
      </c>
      <c r="N115">
        <f t="shared" si="14"/>
        <v>0</v>
      </c>
      <c r="O115">
        <f t="shared" si="15"/>
        <v>250</v>
      </c>
      <c r="P115">
        <f t="shared" si="16"/>
        <v>0</v>
      </c>
      <c r="Q115">
        <f t="shared" si="17"/>
        <v>0</v>
      </c>
      <c r="R115">
        <f t="shared" si="18"/>
        <v>651.08000000000004</v>
      </c>
    </row>
    <row r="116" spans="1:18" x14ac:dyDescent="0.25">
      <c r="A116" s="1">
        <v>46001</v>
      </c>
      <c r="B116" s="27">
        <v>90</v>
      </c>
      <c r="H116" s="1">
        <v>46043</v>
      </c>
      <c r="I116" s="36">
        <f t="shared" si="10"/>
        <v>21</v>
      </c>
      <c r="J116">
        <f t="shared" si="11"/>
        <v>3</v>
      </c>
      <c r="K116">
        <f t="shared" si="19"/>
        <v>651.08000000000004</v>
      </c>
      <c r="L116">
        <f t="shared" si="12"/>
        <v>150</v>
      </c>
      <c r="M116">
        <f t="shared" si="13"/>
        <v>801.08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  <c r="R116">
        <f t="shared" si="18"/>
        <v>801.08</v>
      </c>
    </row>
    <row r="117" spans="1:18" x14ac:dyDescent="0.25">
      <c r="A117" s="1">
        <v>46001</v>
      </c>
      <c r="B117" s="27">
        <v>75.000000000000057</v>
      </c>
      <c r="H117" s="1">
        <v>46044</v>
      </c>
      <c r="I117" s="36">
        <f t="shared" si="10"/>
        <v>22</v>
      </c>
      <c r="J117">
        <f t="shared" si="11"/>
        <v>4</v>
      </c>
      <c r="K117">
        <f t="shared" si="19"/>
        <v>801.08</v>
      </c>
      <c r="L117">
        <f t="shared" si="12"/>
        <v>375</v>
      </c>
      <c r="M117">
        <f t="shared" si="13"/>
        <v>1176.08</v>
      </c>
      <c r="N117">
        <f t="shared" si="14"/>
        <v>0</v>
      </c>
      <c r="O117">
        <f t="shared" si="15"/>
        <v>0</v>
      </c>
      <c r="P117">
        <f t="shared" si="16"/>
        <v>400</v>
      </c>
      <c r="Q117">
        <f t="shared" si="17"/>
        <v>0</v>
      </c>
      <c r="R117">
        <f t="shared" si="18"/>
        <v>776.07999999999993</v>
      </c>
    </row>
    <row r="118" spans="1:18" x14ac:dyDescent="0.25">
      <c r="A118" s="1">
        <v>46001</v>
      </c>
      <c r="B118" s="27">
        <v>59.99999999999995</v>
      </c>
      <c r="H118" s="1">
        <v>46045</v>
      </c>
      <c r="I118" s="36">
        <f t="shared" si="10"/>
        <v>23</v>
      </c>
      <c r="J118">
        <f t="shared" si="11"/>
        <v>5</v>
      </c>
      <c r="K118">
        <f t="shared" si="19"/>
        <v>776.07999999999993</v>
      </c>
      <c r="L118">
        <f t="shared" si="12"/>
        <v>284.99999999999994</v>
      </c>
      <c r="M118">
        <f t="shared" si="13"/>
        <v>1061.08</v>
      </c>
      <c r="N118">
        <f t="shared" si="14"/>
        <v>0</v>
      </c>
      <c r="O118">
        <f t="shared" si="15"/>
        <v>0</v>
      </c>
      <c r="P118">
        <f t="shared" si="16"/>
        <v>0</v>
      </c>
      <c r="Q118">
        <f t="shared" si="17"/>
        <v>0</v>
      </c>
      <c r="R118">
        <f t="shared" si="18"/>
        <v>1061.08</v>
      </c>
    </row>
    <row r="119" spans="1:18" x14ac:dyDescent="0.25">
      <c r="A119" s="1">
        <v>46001</v>
      </c>
      <c r="B119" s="27">
        <v>60</v>
      </c>
      <c r="H119" s="1">
        <v>46046</v>
      </c>
      <c r="I119" s="36">
        <f t="shared" si="10"/>
        <v>24</v>
      </c>
      <c r="J119">
        <f t="shared" si="11"/>
        <v>6</v>
      </c>
      <c r="K119">
        <f t="shared" si="19"/>
        <v>1061.08</v>
      </c>
      <c r="L119">
        <f t="shared" si="12"/>
        <v>0</v>
      </c>
      <c r="M119">
        <f t="shared" si="13"/>
        <v>1061.08</v>
      </c>
      <c r="N119">
        <f t="shared" si="14"/>
        <v>10</v>
      </c>
      <c r="O119">
        <f t="shared" si="15"/>
        <v>0</v>
      </c>
      <c r="P119">
        <f t="shared" si="16"/>
        <v>0</v>
      </c>
      <c r="Q119">
        <f t="shared" si="17"/>
        <v>0</v>
      </c>
      <c r="R119">
        <f t="shared" si="18"/>
        <v>1051.08</v>
      </c>
    </row>
    <row r="120" spans="1:18" x14ac:dyDescent="0.25">
      <c r="A120" s="1">
        <v>46002</v>
      </c>
      <c r="B120" s="27">
        <v>49.999999999999979</v>
      </c>
      <c r="H120" s="1">
        <v>46047</v>
      </c>
      <c r="I120" s="36">
        <f t="shared" si="10"/>
        <v>25</v>
      </c>
      <c r="J120">
        <f t="shared" si="11"/>
        <v>7</v>
      </c>
      <c r="K120">
        <f t="shared" si="19"/>
        <v>1051.08</v>
      </c>
      <c r="L120">
        <f t="shared" si="12"/>
        <v>0</v>
      </c>
      <c r="M120">
        <f t="shared" si="13"/>
        <v>1051.08</v>
      </c>
      <c r="N120">
        <f t="shared" si="14"/>
        <v>10</v>
      </c>
      <c r="O120">
        <f t="shared" si="15"/>
        <v>0</v>
      </c>
      <c r="P120">
        <f t="shared" si="16"/>
        <v>0</v>
      </c>
      <c r="Q120">
        <f t="shared" si="17"/>
        <v>0</v>
      </c>
      <c r="R120">
        <f t="shared" si="18"/>
        <v>1041.08</v>
      </c>
    </row>
    <row r="121" spans="1:18" x14ac:dyDescent="0.25">
      <c r="A121" s="1">
        <v>46002</v>
      </c>
      <c r="B121" s="27">
        <v>74.999999999999972</v>
      </c>
      <c r="H121" s="1">
        <v>46048</v>
      </c>
      <c r="I121" s="36">
        <f t="shared" si="10"/>
        <v>26</v>
      </c>
      <c r="J121">
        <f t="shared" si="11"/>
        <v>1</v>
      </c>
      <c r="K121">
        <f t="shared" si="19"/>
        <v>1041.08</v>
      </c>
      <c r="L121">
        <f t="shared" si="12"/>
        <v>90</v>
      </c>
      <c r="M121">
        <f t="shared" si="13"/>
        <v>1131.08</v>
      </c>
      <c r="N121">
        <f t="shared" si="14"/>
        <v>0</v>
      </c>
      <c r="O121">
        <f t="shared" si="15"/>
        <v>0</v>
      </c>
      <c r="P121">
        <f t="shared" si="16"/>
        <v>0</v>
      </c>
      <c r="Q121">
        <f t="shared" si="17"/>
        <v>0</v>
      </c>
      <c r="R121">
        <f t="shared" si="18"/>
        <v>1131.08</v>
      </c>
    </row>
    <row r="122" spans="1:18" x14ac:dyDescent="0.25">
      <c r="A122" s="1">
        <v>46003</v>
      </c>
      <c r="B122" s="27">
        <v>49.999999999999979</v>
      </c>
      <c r="H122" s="1">
        <v>46049</v>
      </c>
      <c r="I122" s="36">
        <f t="shared" si="10"/>
        <v>27</v>
      </c>
      <c r="J122">
        <f t="shared" si="11"/>
        <v>2</v>
      </c>
      <c r="K122">
        <f t="shared" si="19"/>
        <v>1131.08</v>
      </c>
      <c r="L122">
        <f t="shared" si="12"/>
        <v>169.99999999999997</v>
      </c>
      <c r="M122">
        <f t="shared" si="13"/>
        <v>1301.08</v>
      </c>
      <c r="N122">
        <f t="shared" si="14"/>
        <v>0</v>
      </c>
      <c r="O122">
        <f t="shared" si="15"/>
        <v>250</v>
      </c>
      <c r="P122">
        <f t="shared" si="16"/>
        <v>0</v>
      </c>
      <c r="Q122">
        <f t="shared" si="17"/>
        <v>0</v>
      </c>
      <c r="R122">
        <f t="shared" si="18"/>
        <v>1051.08</v>
      </c>
    </row>
    <row r="123" spans="1:18" x14ac:dyDescent="0.25">
      <c r="A123" s="1">
        <v>46003</v>
      </c>
      <c r="B123" s="27">
        <v>60.000000000000028</v>
      </c>
      <c r="H123" s="1">
        <v>46050</v>
      </c>
      <c r="I123" s="36">
        <f t="shared" si="10"/>
        <v>28</v>
      </c>
      <c r="J123">
        <f t="shared" si="11"/>
        <v>3</v>
      </c>
      <c r="K123">
        <f t="shared" si="19"/>
        <v>1051.08</v>
      </c>
      <c r="L123">
        <f t="shared" si="12"/>
        <v>40.000000000000014</v>
      </c>
      <c r="M123">
        <f t="shared" si="13"/>
        <v>1091.08</v>
      </c>
      <c r="N123">
        <f t="shared" si="14"/>
        <v>0</v>
      </c>
      <c r="O123">
        <f t="shared" si="15"/>
        <v>0</v>
      </c>
      <c r="P123">
        <f t="shared" si="16"/>
        <v>0</v>
      </c>
      <c r="Q123">
        <f t="shared" si="17"/>
        <v>0</v>
      </c>
      <c r="R123">
        <f t="shared" si="18"/>
        <v>1091.08</v>
      </c>
    </row>
    <row r="124" spans="1:18" x14ac:dyDescent="0.25">
      <c r="A124" s="1">
        <v>46003</v>
      </c>
      <c r="B124" s="27">
        <v>105.00000000000003</v>
      </c>
      <c r="H124" s="1">
        <v>46051</v>
      </c>
      <c r="I124" s="36">
        <f t="shared" si="10"/>
        <v>29</v>
      </c>
      <c r="J124">
        <f t="shared" si="11"/>
        <v>4</v>
      </c>
      <c r="K124">
        <f t="shared" si="19"/>
        <v>1091.08</v>
      </c>
      <c r="L124">
        <f t="shared" si="12"/>
        <v>204.99999999999989</v>
      </c>
      <c r="M124">
        <f t="shared" si="13"/>
        <v>1296.08</v>
      </c>
      <c r="N124">
        <f t="shared" si="14"/>
        <v>0</v>
      </c>
      <c r="O124">
        <f t="shared" si="15"/>
        <v>0</v>
      </c>
      <c r="P124">
        <f t="shared" si="16"/>
        <v>400</v>
      </c>
      <c r="Q124">
        <f t="shared" si="17"/>
        <v>0</v>
      </c>
      <c r="R124">
        <f t="shared" si="18"/>
        <v>896.07999999999993</v>
      </c>
    </row>
    <row r="125" spans="1:18" x14ac:dyDescent="0.25">
      <c r="A125" s="1">
        <v>46006</v>
      </c>
      <c r="B125" s="27">
        <v>90</v>
      </c>
      <c r="H125" s="1">
        <v>46052</v>
      </c>
      <c r="I125" s="36">
        <f t="shared" si="10"/>
        <v>30</v>
      </c>
      <c r="J125">
        <f t="shared" si="11"/>
        <v>5</v>
      </c>
      <c r="K125">
        <f t="shared" si="19"/>
        <v>896.07999999999993</v>
      </c>
      <c r="L125">
        <f t="shared" si="12"/>
        <v>0</v>
      </c>
      <c r="M125">
        <f t="shared" si="13"/>
        <v>896.07999999999993</v>
      </c>
      <c r="N125">
        <f t="shared" si="14"/>
        <v>0</v>
      </c>
      <c r="O125">
        <f t="shared" si="15"/>
        <v>0</v>
      </c>
      <c r="P125">
        <f t="shared" si="16"/>
        <v>0</v>
      </c>
      <c r="Q125">
        <f t="shared" si="17"/>
        <v>0</v>
      </c>
      <c r="R125">
        <f t="shared" si="18"/>
        <v>896.07999999999993</v>
      </c>
    </row>
    <row r="126" spans="1:18" x14ac:dyDescent="0.25">
      <c r="A126" s="1">
        <v>46006</v>
      </c>
      <c r="B126" s="27">
        <v>90</v>
      </c>
      <c r="H126" s="1">
        <v>46053</v>
      </c>
      <c r="I126" s="36">
        <f t="shared" si="10"/>
        <v>31</v>
      </c>
      <c r="J126">
        <f t="shared" si="11"/>
        <v>6</v>
      </c>
      <c r="K126">
        <f t="shared" si="19"/>
        <v>896.07999999999993</v>
      </c>
      <c r="L126">
        <f t="shared" si="12"/>
        <v>0</v>
      </c>
      <c r="M126">
        <f t="shared" si="13"/>
        <v>896.07999999999993</v>
      </c>
      <c r="N126">
        <f t="shared" si="14"/>
        <v>10</v>
      </c>
      <c r="O126">
        <f t="shared" si="15"/>
        <v>0</v>
      </c>
      <c r="P126">
        <f t="shared" si="16"/>
        <v>0</v>
      </c>
      <c r="Q126">
        <f t="shared" si="17"/>
        <v>0</v>
      </c>
      <c r="R126">
        <f t="shared" si="18"/>
        <v>886.07999999999993</v>
      </c>
    </row>
    <row r="127" spans="1:18" x14ac:dyDescent="0.25">
      <c r="A127" s="1">
        <v>46007</v>
      </c>
      <c r="B127" s="27">
        <v>60.000000000000028</v>
      </c>
      <c r="H127" s="1">
        <v>46054</v>
      </c>
      <c r="I127" s="36">
        <f t="shared" si="10"/>
        <v>1</v>
      </c>
      <c r="J127">
        <f t="shared" si="11"/>
        <v>7</v>
      </c>
      <c r="K127">
        <f t="shared" si="19"/>
        <v>886.07999999999993</v>
      </c>
      <c r="L127">
        <f t="shared" si="12"/>
        <v>0</v>
      </c>
      <c r="M127">
        <f t="shared" si="13"/>
        <v>886.07999999999993</v>
      </c>
      <c r="N127">
        <f t="shared" si="14"/>
        <v>10</v>
      </c>
      <c r="O127">
        <f t="shared" si="15"/>
        <v>0</v>
      </c>
      <c r="P127">
        <f t="shared" si="16"/>
        <v>0</v>
      </c>
      <c r="Q127">
        <f t="shared" si="17"/>
        <v>0</v>
      </c>
      <c r="R127">
        <f t="shared" si="18"/>
        <v>876.07999999999993</v>
      </c>
    </row>
    <row r="128" spans="1:18" x14ac:dyDescent="0.25">
      <c r="A128" s="1">
        <v>46027</v>
      </c>
      <c r="B128" s="27">
        <v>105.00000000000003</v>
      </c>
      <c r="H128" s="1">
        <v>46055</v>
      </c>
      <c r="I128" s="36">
        <f t="shared" si="10"/>
        <v>2</v>
      </c>
      <c r="J128">
        <f t="shared" si="11"/>
        <v>1</v>
      </c>
      <c r="K128">
        <f t="shared" si="19"/>
        <v>876.07999999999993</v>
      </c>
      <c r="L128">
        <f t="shared" si="12"/>
        <v>0</v>
      </c>
      <c r="M128">
        <f t="shared" si="13"/>
        <v>876.07999999999993</v>
      </c>
      <c r="N128">
        <f t="shared" si="14"/>
        <v>0</v>
      </c>
      <c r="O128">
        <f t="shared" si="15"/>
        <v>0</v>
      </c>
      <c r="P128">
        <f t="shared" si="16"/>
        <v>0</v>
      </c>
      <c r="Q128">
        <f t="shared" si="17"/>
        <v>0</v>
      </c>
      <c r="R128">
        <f t="shared" si="18"/>
        <v>876.07999999999993</v>
      </c>
    </row>
    <row r="129" spans="1:18" x14ac:dyDescent="0.25">
      <c r="A129" s="1">
        <v>46027</v>
      </c>
      <c r="B129" s="27">
        <v>89.999999999999929</v>
      </c>
      <c r="H129" s="1">
        <v>46056</v>
      </c>
      <c r="I129" s="36">
        <f t="shared" si="10"/>
        <v>3</v>
      </c>
      <c r="J129">
        <f t="shared" si="11"/>
        <v>2</v>
      </c>
      <c r="K129">
        <f t="shared" si="19"/>
        <v>876.07999999999993</v>
      </c>
      <c r="L129">
        <f t="shared" si="12"/>
        <v>339.99999999999983</v>
      </c>
      <c r="M129">
        <f t="shared" si="13"/>
        <v>1216.0799999999997</v>
      </c>
      <c r="N129">
        <f t="shared" si="14"/>
        <v>0</v>
      </c>
      <c r="O129">
        <f t="shared" si="15"/>
        <v>250</v>
      </c>
      <c r="P129">
        <f t="shared" si="16"/>
        <v>0</v>
      </c>
      <c r="Q129">
        <f t="shared" si="17"/>
        <v>0</v>
      </c>
      <c r="R129">
        <f t="shared" si="18"/>
        <v>966.0799999999997</v>
      </c>
    </row>
    <row r="130" spans="1:18" x14ac:dyDescent="0.25">
      <c r="A130" s="1">
        <v>46027</v>
      </c>
      <c r="B130" s="27">
        <v>60.000000000000107</v>
      </c>
      <c r="H130" s="1">
        <v>46057</v>
      </c>
      <c r="I130" s="36">
        <f t="shared" si="10"/>
        <v>4</v>
      </c>
      <c r="J130">
        <f t="shared" si="11"/>
        <v>3</v>
      </c>
      <c r="K130">
        <f t="shared" si="19"/>
        <v>966.0799999999997</v>
      </c>
      <c r="L130">
        <f t="shared" si="12"/>
        <v>260</v>
      </c>
      <c r="M130">
        <f t="shared" si="13"/>
        <v>1226.0799999999997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  <c r="R130">
        <f t="shared" si="18"/>
        <v>1226.0799999999997</v>
      </c>
    </row>
    <row r="131" spans="1:18" x14ac:dyDescent="0.25">
      <c r="A131" s="1">
        <v>46027</v>
      </c>
      <c r="B131" s="27">
        <v>62.499999999999922</v>
      </c>
      <c r="H131" s="1">
        <v>46058</v>
      </c>
      <c r="I131" s="36">
        <f t="shared" si="10"/>
        <v>5</v>
      </c>
      <c r="J131">
        <f t="shared" si="11"/>
        <v>4</v>
      </c>
      <c r="K131">
        <f t="shared" si="19"/>
        <v>1226.0799999999997</v>
      </c>
      <c r="L131">
        <f t="shared" si="12"/>
        <v>325</v>
      </c>
      <c r="M131">
        <f t="shared" si="13"/>
        <v>1551.0799999999997</v>
      </c>
      <c r="N131">
        <f t="shared" si="14"/>
        <v>0</v>
      </c>
      <c r="O131">
        <f t="shared" si="15"/>
        <v>0</v>
      </c>
      <c r="P131">
        <f t="shared" si="16"/>
        <v>400</v>
      </c>
      <c r="Q131">
        <f t="shared" si="17"/>
        <v>0</v>
      </c>
      <c r="R131">
        <f t="shared" si="18"/>
        <v>1151.0799999999997</v>
      </c>
    </row>
    <row r="132" spans="1:18" x14ac:dyDescent="0.25">
      <c r="A132" s="1">
        <v>46027</v>
      </c>
      <c r="B132" s="27">
        <v>90</v>
      </c>
      <c r="H132" s="1">
        <v>46059</v>
      </c>
      <c r="I132" s="36">
        <f t="shared" si="10"/>
        <v>6</v>
      </c>
      <c r="J132">
        <f t="shared" si="11"/>
        <v>5</v>
      </c>
      <c r="K132">
        <f t="shared" si="19"/>
        <v>1151.0799999999997</v>
      </c>
      <c r="L132">
        <f t="shared" si="12"/>
        <v>327.50000000000006</v>
      </c>
      <c r="M132">
        <f t="shared" si="13"/>
        <v>1478.5799999999997</v>
      </c>
      <c r="N132">
        <f t="shared" si="14"/>
        <v>0</v>
      </c>
      <c r="O132">
        <f t="shared" si="15"/>
        <v>0</v>
      </c>
      <c r="P132">
        <f t="shared" si="16"/>
        <v>0</v>
      </c>
      <c r="Q132">
        <f t="shared" si="17"/>
        <v>0</v>
      </c>
      <c r="R132">
        <f t="shared" si="18"/>
        <v>1478.5799999999997</v>
      </c>
    </row>
    <row r="133" spans="1:18" x14ac:dyDescent="0.25">
      <c r="A133" s="1">
        <v>46029</v>
      </c>
      <c r="B133" s="27">
        <v>70.000000000000014</v>
      </c>
      <c r="H133" s="1">
        <v>46060</v>
      </c>
      <c r="I133" s="36">
        <f t="shared" ref="I133:I154" si="21">DAY(H133)</f>
        <v>7</v>
      </c>
      <c r="J133">
        <f t="shared" ref="J133:J154" si="22">WEEKDAY(H133,2)</f>
        <v>6</v>
      </c>
      <c r="K133">
        <f t="shared" si="19"/>
        <v>1478.5799999999997</v>
      </c>
      <c r="L133">
        <f t="shared" ref="L133:L154" si="23">SUMIF(A:A,H133,B:B)</f>
        <v>0</v>
      </c>
      <c r="M133">
        <f t="shared" ref="M133:M154" si="24">L133+K133</f>
        <v>1478.5799999999997</v>
      </c>
      <c r="N133">
        <f t="shared" ref="N133:N154" si="25">IF(J133&gt;=6,10,0)</f>
        <v>10</v>
      </c>
      <c r="O133">
        <f t="shared" ref="O133:O154" si="26">IF(J133=2,250,0)</f>
        <v>0</v>
      </c>
      <c r="P133">
        <f t="shared" ref="P133:P154" si="27">IF(J133=4, IF(M133 &lt;= 500, (IF(ROUNDDOWN(0.2 * M133,2) &gt;= 50, ROUNDDOWN(0.2 * M133,2),0)), (IF(M133&lt;=600,(IF(ROUNDDOWN(M133*0.5,2) &gt;= 100, ROUNDDOWN(M133*0.5,2),0)),400))),0)</f>
        <v>0</v>
      </c>
      <c r="Q133">
        <f t="shared" ref="Q133:Q154" si="28">IF(I133=15,600,0)</f>
        <v>0</v>
      </c>
      <c r="R133">
        <f t="shared" ref="R133:R154" si="29">M133-N133-O133-P133-Q133</f>
        <v>1468.5799999999997</v>
      </c>
    </row>
    <row r="134" spans="1:18" x14ac:dyDescent="0.25">
      <c r="A134" s="1">
        <v>46029</v>
      </c>
      <c r="B134" s="27">
        <v>104.99999999999994</v>
      </c>
      <c r="H134" s="1">
        <v>46061</v>
      </c>
      <c r="I134" s="36">
        <f t="shared" si="21"/>
        <v>8</v>
      </c>
      <c r="J134">
        <f t="shared" si="22"/>
        <v>7</v>
      </c>
      <c r="K134">
        <f t="shared" ref="K134:K154" si="30">R133</f>
        <v>1468.5799999999997</v>
      </c>
      <c r="L134">
        <f t="shared" si="23"/>
        <v>0</v>
      </c>
      <c r="M134">
        <f t="shared" si="24"/>
        <v>1468.5799999999997</v>
      </c>
      <c r="N134">
        <f t="shared" si="25"/>
        <v>10</v>
      </c>
      <c r="O134">
        <f t="shared" si="26"/>
        <v>0</v>
      </c>
      <c r="P134">
        <f t="shared" si="27"/>
        <v>0</v>
      </c>
      <c r="Q134">
        <f t="shared" si="28"/>
        <v>0</v>
      </c>
      <c r="R134">
        <f t="shared" si="29"/>
        <v>1458.5799999999997</v>
      </c>
    </row>
    <row r="135" spans="1:18" x14ac:dyDescent="0.25">
      <c r="A135" s="1">
        <v>46029</v>
      </c>
      <c r="B135" s="27">
        <v>49.999999999999957</v>
      </c>
      <c r="H135" s="1">
        <v>46062</v>
      </c>
      <c r="I135" s="36">
        <f t="shared" si="21"/>
        <v>9</v>
      </c>
      <c r="J135">
        <f t="shared" si="22"/>
        <v>1</v>
      </c>
      <c r="K135">
        <f t="shared" si="30"/>
        <v>1458.5799999999997</v>
      </c>
      <c r="L135">
        <f t="shared" si="23"/>
        <v>62.499999999999979</v>
      </c>
      <c r="M135">
        <f t="shared" si="24"/>
        <v>1521.0799999999997</v>
      </c>
      <c r="N135">
        <f t="shared" si="25"/>
        <v>0</v>
      </c>
      <c r="O135">
        <f t="shared" si="26"/>
        <v>0</v>
      </c>
      <c r="P135">
        <f t="shared" si="27"/>
        <v>0</v>
      </c>
      <c r="Q135">
        <f t="shared" si="28"/>
        <v>0</v>
      </c>
      <c r="R135">
        <f t="shared" si="29"/>
        <v>1521.0799999999997</v>
      </c>
    </row>
    <row r="136" spans="1:18" x14ac:dyDescent="0.25">
      <c r="A136" s="1">
        <v>46034</v>
      </c>
      <c r="B136" s="27">
        <v>75</v>
      </c>
      <c r="H136" s="1">
        <v>46063</v>
      </c>
      <c r="I136" s="36">
        <f t="shared" si="21"/>
        <v>10</v>
      </c>
      <c r="J136">
        <f t="shared" si="22"/>
        <v>2</v>
      </c>
      <c r="K136">
        <f t="shared" si="30"/>
        <v>1521.0799999999997</v>
      </c>
      <c r="L136">
        <f t="shared" si="23"/>
        <v>407.50000000000006</v>
      </c>
      <c r="M136">
        <f t="shared" si="24"/>
        <v>1928.5799999999997</v>
      </c>
      <c r="N136">
        <f t="shared" si="25"/>
        <v>0</v>
      </c>
      <c r="O136">
        <f t="shared" si="26"/>
        <v>250</v>
      </c>
      <c r="P136">
        <f t="shared" si="27"/>
        <v>0</v>
      </c>
      <c r="Q136">
        <f t="shared" si="28"/>
        <v>0</v>
      </c>
      <c r="R136">
        <f t="shared" si="29"/>
        <v>1678.5799999999997</v>
      </c>
    </row>
    <row r="137" spans="1:18" x14ac:dyDescent="0.25">
      <c r="A137" s="1">
        <v>46034</v>
      </c>
      <c r="B137" s="27">
        <v>74.999999999999972</v>
      </c>
      <c r="H137" s="1">
        <v>46064</v>
      </c>
      <c r="I137" s="36">
        <f t="shared" si="21"/>
        <v>11</v>
      </c>
      <c r="J137">
        <f t="shared" si="22"/>
        <v>3</v>
      </c>
      <c r="K137">
        <f t="shared" si="30"/>
        <v>1678.5799999999997</v>
      </c>
      <c r="L137">
        <f t="shared" si="23"/>
        <v>274.99999999999977</v>
      </c>
      <c r="M137">
        <f t="shared" si="24"/>
        <v>1953.5799999999995</v>
      </c>
      <c r="N137">
        <f t="shared" si="25"/>
        <v>0</v>
      </c>
      <c r="O137">
        <f t="shared" si="26"/>
        <v>0</v>
      </c>
      <c r="P137">
        <f t="shared" si="27"/>
        <v>0</v>
      </c>
      <c r="Q137">
        <f t="shared" si="28"/>
        <v>0</v>
      </c>
      <c r="R137">
        <f t="shared" si="29"/>
        <v>1953.5799999999995</v>
      </c>
    </row>
    <row r="138" spans="1:18" x14ac:dyDescent="0.25">
      <c r="A138" s="1">
        <v>46034</v>
      </c>
      <c r="B138" s="27">
        <v>59.99999999999995</v>
      </c>
      <c r="H138" s="1">
        <v>46065</v>
      </c>
      <c r="I138" s="36">
        <f t="shared" si="21"/>
        <v>12</v>
      </c>
      <c r="J138">
        <f t="shared" si="22"/>
        <v>4</v>
      </c>
      <c r="K138">
        <f t="shared" si="30"/>
        <v>1953.5799999999995</v>
      </c>
      <c r="L138">
        <f t="shared" si="23"/>
        <v>227.49999999999989</v>
      </c>
      <c r="M138">
        <f t="shared" si="24"/>
        <v>2181.0799999999995</v>
      </c>
      <c r="N138">
        <f t="shared" si="25"/>
        <v>0</v>
      </c>
      <c r="O138">
        <f t="shared" si="26"/>
        <v>0</v>
      </c>
      <c r="P138">
        <f t="shared" si="27"/>
        <v>400</v>
      </c>
      <c r="Q138">
        <f t="shared" si="28"/>
        <v>0</v>
      </c>
      <c r="R138">
        <f t="shared" si="29"/>
        <v>1781.0799999999995</v>
      </c>
    </row>
    <row r="139" spans="1:18" x14ac:dyDescent="0.25">
      <c r="A139" s="1">
        <v>46034</v>
      </c>
      <c r="B139" s="27">
        <v>99.999999999999915</v>
      </c>
      <c r="H139" s="1">
        <v>46066</v>
      </c>
      <c r="I139" s="36">
        <f t="shared" si="21"/>
        <v>13</v>
      </c>
      <c r="J139">
        <f t="shared" si="22"/>
        <v>5</v>
      </c>
      <c r="K139">
        <f t="shared" si="30"/>
        <v>1781.0799999999995</v>
      </c>
      <c r="L139">
        <f t="shared" si="23"/>
        <v>265</v>
      </c>
      <c r="M139">
        <f t="shared" si="24"/>
        <v>2046.0799999999995</v>
      </c>
      <c r="N139">
        <f t="shared" si="25"/>
        <v>0</v>
      </c>
      <c r="O139">
        <f t="shared" si="26"/>
        <v>0</v>
      </c>
      <c r="P139">
        <f t="shared" si="27"/>
        <v>0</v>
      </c>
      <c r="Q139">
        <f t="shared" si="28"/>
        <v>0</v>
      </c>
      <c r="R139">
        <f t="shared" si="29"/>
        <v>2046.0799999999995</v>
      </c>
    </row>
    <row r="140" spans="1:18" x14ac:dyDescent="0.25">
      <c r="A140" s="1">
        <v>46034</v>
      </c>
      <c r="B140" s="27">
        <v>104.99999999999994</v>
      </c>
      <c r="H140" s="1">
        <v>46067</v>
      </c>
      <c r="I140" s="36">
        <f t="shared" si="21"/>
        <v>14</v>
      </c>
      <c r="J140">
        <f t="shared" si="22"/>
        <v>6</v>
      </c>
      <c r="K140">
        <f t="shared" si="30"/>
        <v>2046.0799999999995</v>
      </c>
      <c r="L140">
        <f t="shared" si="23"/>
        <v>0</v>
      </c>
      <c r="M140">
        <f t="shared" si="24"/>
        <v>2046.0799999999995</v>
      </c>
      <c r="N140">
        <f t="shared" si="25"/>
        <v>10</v>
      </c>
      <c r="O140">
        <f t="shared" si="26"/>
        <v>0</v>
      </c>
      <c r="P140">
        <f t="shared" si="27"/>
        <v>0</v>
      </c>
      <c r="Q140">
        <f t="shared" si="28"/>
        <v>0</v>
      </c>
      <c r="R140">
        <f t="shared" si="29"/>
        <v>2036.0799999999995</v>
      </c>
    </row>
    <row r="141" spans="1:18" x14ac:dyDescent="0.25">
      <c r="A141" s="1">
        <v>46035</v>
      </c>
      <c r="B141" s="27">
        <v>99.999999999999986</v>
      </c>
      <c r="H141" s="1">
        <v>46068</v>
      </c>
      <c r="I141" s="36">
        <f t="shared" si="21"/>
        <v>15</v>
      </c>
      <c r="J141">
        <f t="shared" si="22"/>
        <v>7</v>
      </c>
      <c r="K141">
        <f t="shared" si="30"/>
        <v>2036.0799999999995</v>
      </c>
      <c r="L141">
        <f t="shared" si="23"/>
        <v>0</v>
      </c>
      <c r="M141">
        <f t="shared" si="24"/>
        <v>2036.0799999999995</v>
      </c>
      <c r="N141">
        <f t="shared" si="25"/>
        <v>10</v>
      </c>
      <c r="O141">
        <f t="shared" si="26"/>
        <v>0</v>
      </c>
      <c r="P141">
        <f t="shared" si="27"/>
        <v>0</v>
      </c>
      <c r="Q141">
        <f t="shared" si="28"/>
        <v>600</v>
      </c>
      <c r="R141">
        <f t="shared" si="29"/>
        <v>1426.0799999999995</v>
      </c>
    </row>
    <row r="142" spans="1:18" x14ac:dyDescent="0.25">
      <c r="A142" s="1">
        <v>46035</v>
      </c>
      <c r="B142" s="27">
        <v>50.000000000000028</v>
      </c>
      <c r="H142" s="1">
        <v>46069</v>
      </c>
      <c r="I142" s="36">
        <f t="shared" si="21"/>
        <v>16</v>
      </c>
      <c r="J142">
        <f t="shared" si="22"/>
        <v>1</v>
      </c>
      <c r="K142">
        <f t="shared" si="30"/>
        <v>1426.0799999999995</v>
      </c>
      <c r="L142">
        <f t="shared" si="23"/>
        <v>134.99999999999994</v>
      </c>
      <c r="M142">
        <f t="shared" si="24"/>
        <v>1561.0799999999995</v>
      </c>
      <c r="N142">
        <f t="shared" si="25"/>
        <v>0</v>
      </c>
      <c r="O142">
        <f t="shared" si="26"/>
        <v>0</v>
      </c>
      <c r="P142">
        <f t="shared" si="27"/>
        <v>0</v>
      </c>
      <c r="Q142">
        <f t="shared" si="28"/>
        <v>0</v>
      </c>
      <c r="R142">
        <f t="shared" si="29"/>
        <v>1561.0799999999995</v>
      </c>
    </row>
    <row r="143" spans="1:18" x14ac:dyDescent="0.25">
      <c r="A143" s="1">
        <v>46035</v>
      </c>
      <c r="B143" s="27">
        <v>80.000000000000028</v>
      </c>
      <c r="H143" s="1">
        <v>46070</v>
      </c>
      <c r="I143" s="36">
        <f t="shared" si="21"/>
        <v>17</v>
      </c>
      <c r="J143">
        <f t="shared" si="22"/>
        <v>2</v>
      </c>
      <c r="K143">
        <f t="shared" si="30"/>
        <v>1561.0799999999995</v>
      </c>
      <c r="L143">
        <f t="shared" si="23"/>
        <v>317.49999999999989</v>
      </c>
      <c r="M143">
        <f t="shared" si="24"/>
        <v>1878.5799999999995</v>
      </c>
      <c r="N143">
        <f t="shared" si="25"/>
        <v>0</v>
      </c>
      <c r="O143">
        <f t="shared" si="26"/>
        <v>250</v>
      </c>
      <c r="P143">
        <f t="shared" si="27"/>
        <v>0</v>
      </c>
      <c r="Q143">
        <f t="shared" si="28"/>
        <v>0</v>
      </c>
      <c r="R143">
        <f t="shared" si="29"/>
        <v>1628.5799999999995</v>
      </c>
    </row>
    <row r="144" spans="1:18" x14ac:dyDescent="0.25">
      <c r="A144" s="1">
        <v>46035</v>
      </c>
      <c r="B144" s="27">
        <v>104.99999999999994</v>
      </c>
      <c r="H144" s="1">
        <v>46071</v>
      </c>
      <c r="I144" s="36">
        <f t="shared" si="21"/>
        <v>18</v>
      </c>
      <c r="J144">
        <f t="shared" si="22"/>
        <v>3</v>
      </c>
      <c r="K144">
        <f t="shared" si="30"/>
        <v>1628.5799999999995</v>
      </c>
      <c r="L144">
        <f t="shared" si="23"/>
        <v>254.99999999999994</v>
      </c>
      <c r="M144">
        <f t="shared" si="24"/>
        <v>1883.5799999999995</v>
      </c>
      <c r="N144">
        <f t="shared" si="25"/>
        <v>0</v>
      </c>
      <c r="O144">
        <f t="shared" si="26"/>
        <v>0</v>
      </c>
      <c r="P144">
        <f t="shared" si="27"/>
        <v>0</v>
      </c>
      <c r="Q144">
        <f t="shared" si="28"/>
        <v>0</v>
      </c>
      <c r="R144">
        <f t="shared" si="29"/>
        <v>1883.5799999999995</v>
      </c>
    </row>
    <row r="145" spans="1:18" x14ac:dyDescent="0.25">
      <c r="A145" s="1">
        <v>46036</v>
      </c>
      <c r="B145" s="27">
        <v>90</v>
      </c>
      <c r="H145" s="1">
        <v>46072</v>
      </c>
      <c r="I145" s="36">
        <f t="shared" si="21"/>
        <v>19</v>
      </c>
      <c r="J145">
        <f t="shared" si="22"/>
        <v>4</v>
      </c>
      <c r="K145">
        <f t="shared" si="30"/>
        <v>1883.5799999999995</v>
      </c>
      <c r="L145">
        <f t="shared" si="23"/>
        <v>99.999999999999986</v>
      </c>
      <c r="M145">
        <f t="shared" si="24"/>
        <v>1983.5799999999995</v>
      </c>
      <c r="N145">
        <f t="shared" si="25"/>
        <v>0</v>
      </c>
      <c r="O145">
        <f t="shared" si="26"/>
        <v>0</v>
      </c>
      <c r="P145">
        <f t="shared" si="27"/>
        <v>400</v>
      </c>
      <c r="Q145">
        <f t="shared" si="28"/>
        <v>0</v>
      </c>
      <c r="R145">
        <f t="shared" si="29"/>
        <v>1583.5799999999995</v>
      </c>
    </row>
    <row r="146" spans="1:18" x14ac:dyDescent="0.25">
      <c r="A146" s="1">
        <v>46036</v>
      </c>
      <c r="B146" s="27">
        <v>100.00000000000006</v>
      </c>
      <c r="H146" s="1">
        <v>46073</v>
      </c>
      <c r="I146" s="36">
        <f t="shared" si="21"/>
        <v>20</v>
      </c>
      <c r="J146">
        <f t="shared" si="22"/>
        <v>5</v>
      </c>
      <c r="K146">
        <f t="shared" si="30"/>
        <v>1583.5799999999995</v>
      </c>
      <c r="L146">
        <f t="shared" si="23"/>
        <v>382.5</v>
      </c>
      <c r="M146">
        <f t="shared" si="24"/>
        <v>1966.0799999999995</v>
      </c>
      <c r="N146">
        <f t="shared" si="25"/>
        <v>0</v>
      </c>
      <c r="O146">
        <f t="shared" si="26"/>
        <v>0</v>
      </c>
      <c r="P146">
        <f t="shared" si="27"/>
        <v>0</v>
      </c>
      <c r="Q146">
        <f t="shared" si="28"/>
        <v>0</v>
      </c>
      <c r="R146">
        <f t="shared" si="29"/>
        <v>1966.0799999999995</v>
      </c>
    </row>
    <row r="147" spans="1:18" x14ac:dyDescent="0.25">
      <c r="A147" s="1">
        <v>46036</v>
      </c>
      <c r="B147" s="27">
        <v>40.000000000000071</v>
      </c>
      <c r="H147" s="1">
        <v>46074</v>
      </c>
      <c r="I147" s="36">
        <f t="shared" si="21"/>
        <v>21</v>
      </c>
      <c r="J147">
        <f t="shared" si="22"/>
        <v>6</v>
      </c>
      <c r="K147">
        <f t="shared" si="30"/>
        <v>1966.0799999999995</v>
      </c>
      <c r="L147">
        <f t="shared" si="23"/>
        <v>0</v>
      </c>
      <c r="M147">
        <f t="shared" si="24"/>
        <v>1966.0799999999995</v>
      </c>
      <c r="N147">
        <f t="shared" si="25"/>
        <v>10</v>
      </c>
      <c r="O147">
        <f t="shared" si="26"/>
        <v>0</v>
      </c>
      <c r="P147">
        <f t="shared" si="27"/>
        <v>0</v>
      </c>
      <c r="Q147">
        <f t="shared" si="28"/>
        <v>0</v>
      </c>
      <c r="R147">
        <f t="shared" si="29"/>
        <v>1956.0799999999995</v>
      </c>
    </row>
    <row r="148" spans="1:18" x14ac:dyDescent="0.25">
      <c r="A148" s="1">
        <v>46037</v>
      </c>
      <c r="B148" s="27">
        <v>99.999999999999986</v>
      </c>
      <c r="H148" s="1">
        <v>46075</v>
      </c>
      <c r="I148" s="36">
        <f t="shared" si="21"/>
        <v>22</v>
      </c>
      <c r="J148">
        <f t="shared" si="22"/>
        <v>7</v>
      </c>
      <c r="K148">
        <f t="shared" si="30"/>
        <v>1956.0799999999995</v>
      </c>
      <c r="L148">
        <f t="shared" si="23"/>
        <v>0</v>
      </c>
      <c r="M148">
        <f t="shared" si="24"/>
        <v>1956.0799999999995</v>
      </c>
      <c r="N148">
        <f t="shared" si="25"/>
        <v>10</v>
      </c>
      <c r="O148">
        <f t="shared" si="26"/>
        <v>0</v>
      </c>
      <c r="P148">
        <f t="shared" si="27"/>
        <v>0</v>
      </c>
      <c r="Q148">
        <f t="shared" si="28"/>
        <v>0</v>
      </c>
      <c r="R148">
        <f t="shared" si="29"/>
        <v>1946.0799999999995</v>
      </c>
    </row>
    <row r="149" spans="1:18" x14ac:dyDescent="0.25">
      <c r="A149" s="1">
        <v>46037</v>
      </c>
      <c r="B149" s="27">
        <v>74.999999999999972</v>
      </c>
      <c r="H149" s="1">
        <v>46076</v>
      </c>
      <c r="I149" s="36">
        <f t="shared" si="21"/>
        <v>23</v>
      </c>
      <c r="J149">
        <f t="shared" si="22"/>
        <v>1</v>
      </c>
      <c r="K149">
        <f t="shared" si="30"/>
        <v>1946.0799999999995</v>
      </c>
      <c r="L149">
        <f t="shared" si="23"/>
        <v>49.999999999999979</v>
      </c>
      <c r="M149">
        <f t="shared" si="24"/>
        <v>1996.0799999999995</v>
      </c>
      <c r="N149">
        <f t="shared" si="25"/>
        <v>0</v>
      </c>
      <c r="O149">
        <f t="shared" si="26"/>
        <v>0</v>
      </c>
      <c r="P149">
        <f t="shared" si="27"/>
        <v>0</v>
      </c>
      <c r="Q149">
        <f t="shared" si="28"/>
        <v>0</v>
      </c>
      <c r="R149">
        <f t="shared" si="29"/>
        <v>1996.0799999999995</v>
      </c>
    </row>
    <row r="150" spans="1:18" x14ac:dyDescent="0.25">
      <c r="A150" s="1">
        <v>46037</v>
      </c>
      <c r="B150" s="27">
        <v>75</v>
      </c>
      <c r="H150" s="1">
        <v>46077</v>
      </c>
      <c r="I150" s="36">
        <f t="shared" si="21"/>
        <v>24</v>
      </c>
      <c r="J150">
        <f t="shared" si="22"/>
        <v>2</v>
      </c>
      <c r="K150">
        <f t="shared" si="30"/>
        <v>1996.0799999999995</v>
      </c>
      <c r="L150">
        <f t="shared" si="23"/>
        <v>224.99999999999994</v>
      </c>
      <c r="M150">
        <f t="shared" si="24"/>
        <v>2221.0799999999995</v>
      </c>
      <c r="N150">
        <f t="shared" si="25"/>
        <v>0</v>
      </c>
      <c r="O150">
        <f t="shared" si="26"/>
        <v>250</v>
      </c>
      <c r="P150">
        <f t="shared" si="27"/>
        <v>0</v>
      </c>
      <c r="Q150">
        <f t="shared" si="28"/>
        <v>0</v>
      </c>
      <c r="R150">
        <f t="shared" si="29"/>
        <v>1971.0799999999995</v>
      </c>
    </row>
    <row r="151" spans="1:18" x14ac:dyDescent="0.25">
      <c r="A151" s="1">
        <v>46037</v>
      </c>
      <c r="B151" s="27">
        <v>87.500000000000085</v>
      </c>
      <c r="H151" s="1">
        <v>46078</v>
      </c>
      <c r="I151" s="36">
        <f t="shared" si="21"/>
        <v>25</v>
      </c>
      <c r="J151">
        <f t="shared" si="22"/>
        <v>3</v>
      </c>
      <c r="K151">
        <f t="shared" si="30"/>
        <v>1971.0799999999995</v>
      </c>
      <c r="L151">
        <f t="shared" si="23"/>
        <v>0</v>
      </c>
      <c r="M151">
        <f t="shared" si="24"/>
        <v>1971.0799999999995</v>
      </c>
      <c r="N151">
        <f t="shared" si="25"/>
        <v>0</v>
      </c>
      <c r="O151">
        <f t="shared" si="26"/>
        <v>0</v>
      </c>
      <c r="P151">
        <f t="shared" si="27"/>
        <v>0</v>
      </c>
      <c r="Q151">
        <f t="shared" si="28"/>
        <v>0</v>
      </c>
      <c r="R151">
        <f t="shared" si="29"/>
        <v>1971.0799999999995</v>
      </c>
    </row>
    <row r="152" spans="1:18" x14ac:dyDescent="0.25">
      <c r="A152" s="1">
        <v>46041</v>
      </c>
      <c r="B152" s="27">
        <v>75</v>
      </c>
      <c r="H152" s="1">
        <v>46079</v>
      </c>
      <c r="I152" s="36">
        <f t="shared" si="21"/>
        <v>26</v>
      </c>
      <c r="J152">
        <f t="shared" si="22"/>
        <v>4</v>
      </c>
      <c r="K152">
        <f t="shared" si="30"/>
        <v>1971.0799999999995</v>
      </c>
      <c r="L152">
        <f t="shared" si="23"/>
        <v>219.99999999999994</v>
      </c>
      <c r="M152">
        <f t="shared" si="24"/>
        <v>2191.0799999999995</v>
      </c>
      <c r="N152">
        <f t="shared" si="25"/>
        <v>0</v>
      </c>
      <c r="O152">
        <f t="shared" si="26"/>
        <v>0</v>
      </c>
      <c r="P152">
        <f t="shared" si="27"/>
        <v>400</v>
      </c>
      <c r="Q152">
        <f t="shared" si="28"/>
        <v>0</v>
      </c>
      <c r="R152">
        <f>M152-N152-O152-P152-Q152</f>
        <v>1791.0799999999995</v>
      </c>
    </row>
    <row r="153" spans="1:18" x14ac:dyDescent="0.25">
      <c r="A153" s="1">
        <v>46041</v>
      </c>
      <c r="B153" s="27">
        <v>90.000000000000071</v>
      </c>
      <c r="H153" s="1">
        <v>46080</v>
      </c>
      <c r="I153" s="36">
        <f t="shared" si="21"/>
        <v>27</v>
      </c>
      <c r="J153">
        <f t="shared" si="22"/>
        <v>5</v>
      </c>
      <c r="K153">
        <f t="shared" si="30"/>
        <v>1791.0799999999995</v>
      </c>
      <c r="L153">
        <f t="shared" si="23"/>
        <v>290.00000000000011</v>
      </c>
      <c r="M153">
        <f>L153+K153</f>
        <v>2081.0799999999995</v>
      </c>
      <c r="N153">
        <f t="shared" si="25"/>
        <v>0</v>
      </c>
      <c r="O153">
        <f t="shared" si="26"/>
        <v>0</v>
      </c>
      <c r="P153">
        <f t="shared" si="27"/>
        <v>0</v>
      </c>
      <c r="Q153">
        <f t="shared" si="28"/>
        <v>0</v>
      </c>
      <c r="R153">
        <f t="shared" si="29"/>
        <v>2081.0799999999995</v>
      </c>
    </row>
    <row r="154" spans="1:18" x14ac:dyDescent="0.25">
      <c r="A154" s="1">
        <v>46041</v>
      </c>
      <c r="B154" s="27">
        <v>90</v>
      </c>
      <c r="H154" s="1">
        <v>46081</v>
      </c>
      <c r="I154" s="36">
        <f t="shared" si="21"/>
        <v>28</v>
      </c>
      <c r="J154">
        <f t="shared" si="22"/>
        <v>6</v>
      </c>
      <c r="K154">
        <f t="shared" si="30"/>
        <v>2081.0799999999995</v>
      </c>
      <c r="L154">
        <f t="shared" si="23"/>
        <v>0</v>
      </c>
      <c r="M154">
        <f t="shared" si="24"/>
        <v>2081.0799999999995</v>
      </c>
      <c r="N154">
        <f t="shared" si="25"/>
        <v>10</v>
      </c>
      <c r="O154">
        <f t="shared" si="26"/>
        <v>0</v>
      </c>
      <c r="P154">
        <f t="shared" si="27"/>
        <v>0</v>
      </c>
      <c r="Q154">
        <f t="shared" si="28"/>
        <v>0</v>
      </c>
      <c r="R154">
        <f t="shared" si="29"/>
        <v>2071.0799999999995</v>
      </c>
    </row>
    <row r="155" spans="1:18" x14ac:dyDescent="0.25">
      <c r="A155" s="1">
        <v>46041</v>
      </c>
      <c r="B155" s="27">
        <v>50.000000000000036</v>
      </c>
      <c r="H155" s="1"/>
    </row>
    <row r="156" spans="1:18" x14ac:dyDescent="0.25">
      <c r="A156" s="1">
        <v>46042</v>
      </c>
      <c r="B156" s="27">
        <v>60</v>
      </c>
      <c r="H156" s="1"/>
    </row>
    <row r="157" spans="1:18" x14ac:dyDescent="0.25">
      <c r="A157" s="1">
        <v>46042</v>
      </c>
      <c r="B157" s="27">
        <v>60.000000000000028</v>
      </c>
      <c r="H157" s="1"/>
    </row>
    <row r="158" spans="1:18" x14ac:dyDescent="0.25">
      <c r="A158" s="1">
        <v>46043</v>
      </c>
      <c r="B158" s="27">
        <v>70.000000000000014</v>
      </c>
      <c r="H158" s="1"/>
    </row>
    <row r="159" spans="1:18" x14ac:dyDescent="0.25">
      <c r="A159" s="1">
        <v>46043</v>
      </c>
      <c r="B159" s="27">
        <v>79.999999999999972</v>
      </c>
      <c r="H159" s="1"/>
      <c r="Q159" s="24" t="s">
        <v>78</v>
      </c>
      <c r="R159" s="24">
        <f>R154</f>
        <v>2071.0799999999995</v>
      </c>
    </row>
    <row r="160" spans="1:18" x14ac:dyDescent="0.25">
      <c r="A160" s="1">
        <v>46044</v>
      </c>
      <c r="B160" s="27">
        <v>74.999999999999972</v>
      </c>
      <c r="H160" s="1"/>
    </row>
    <row r="161" spans="1:8" x14ac:dyDescent="0.25">
      <c r="A161" s="1">
        <v>46044</v>
      </c>
      <c r="B161" s="27">
        <v>62.499999999999979</v>
      </c>
      <c r="H161" s="1"/>
    </row>
    <row r="162" spans="1:8" x14ac:dyDescent="0.25">
      <c r="A162" s="1">
        <v>46044</v>
      </c>
      <c r="B162" s="27">
        <v>99.999999999999986</v>
      </c>
      <c r="H162" s="1"/>
    </row>
    <row r="163" spans="1:8" x14ac:dyDescent="0.25">
      <c r="A163" s="1">
        <v>46044</v>
      </c>
      <c r="B163" s="27">
        <v>49.999999999999957</v>
      </c>
      <c r="H163" s="1"/>
    </row>
    <row r="164" spans="1:8" x14ac:dyDescent="0.25">
      <c r="A164" s="1">
        <v>46044</v>
      </c>
      <c r="B164" s="27">
        <v>87.500000000000085</v>
      </c>
      <c r="H164" s="1"/>
    </row>
    <row r="165" spans="1:8" x14ac:dyDescent="0.25">
      <c r="A165" s="1">
        <v>46045</v>
      </c>
      <c r="B165" s="27">
        <v>60.000000000000028</v>
      </c>
      <c r="H165" s="1"/>
    </row>
    <row r="166" spans="1:8" x14ac:dyDescent="0.25">
      <c r="A166" s="1">
        <v>46045</v>
      </c>
      <c r="B166" s="27">
        <v>39.999999999999964</v>
      </c>
      <c r="H166" s="1"/>
    </row>
    <row r="167" spans="1:8" x14ac:dyDescent="0.25">
      <c r="A167" s="1">
        <v>46045</v>
      </c>
      <c r="B167" s="27">
        <v>75</v>
      </c>
      <c r="H167" s="1"/>
    </row>
    <row r="168" spans="1:8" x14ac:dyDescent="0.25">
      <c r="A168" s="1">
        <v>46045</v>
      </c>
      <c r="B168" s="27">
        <v>60</v>
      </c>
      <c r="H168" s="1"/>
    </row>
    <row r="169" spans="1:8" x14ac:dyDescent="0.25">
      <c r="A169" s="1">
        <v>46045</v>
      </c>
      <c r="B169" s="27">
        <v>49.999999999999957</v>
      </c>
      <c r="H169" s="1"/>
    </row>
    <row r="170" spans="1:8" x14ac:dyDescent="0.25">
      <c r="A170" s="1">
        <v>46048</v>
      </c>
      <c r="B170" s="27">
        <v>90</v>
      </c>
      <c r="H170" s="1"/>
    </row>
    <row r="171" spans="1:8" x14ac:dyDescent="0.25">
      <c r="A171" s="1">
        <v>46049</v>
      </c>
      <c r="B171" s="27">
        <v>79.999999999999972</v>
      </c>
      <c r="H171" s="1"/>
    </row>
    <row r="172" spans="1:8" x14ac:dyDescent="0.25">
      <c r="A172" s="1">
        <v>46049</v>
      </c>
      <c r="B172" s="27">
        <v>90</v>
      </c>
      <c r="H172" s="1"/>
    </row>
    <row r="173" spans="1:8" x14ac:dyDescent="0.25">
      <c r="A173" s="1">
        <v>46050</v>
      </c>
      <c r="B173" s="27">
        <v>40.000000000000014</v>
      </c>
      <c r="H173" s="1"/>
    </row>
    <row r="174" spans="1:8" x14ac:dyDescent="0.25">
      <c r="A174" s="1">
        <v>46051</v>
      </c>
      <c r="B174" s="27">
        <v>75</v>
      </c>
      <c r="H174" s="1"/>
    </row>
    <row r="175" spans="1:8" x14ac:dyDescent="0.25">
      <c r="A175" s="1">
        <v>46051</v>
      </c>
      <c r="B175" s="27">
        <v>69.999999999999957</v>
      </c>
      <c r="H175" s="1"/>
    </row>
    <row r="176" spans="1:8" x14ac:dyDescent="0.25">
      <c r="A176" s="1">
        <v>46051</v>
      </c>
      <c r="B176" s="27">
        <v>59.99999999999995</v>
      </c>
      <c r="H176" s="1"/>
    </row>
    <row r="177" spans="1:8" x14ac:dyDescent="0.25">
      <c r="A177" s="1">
        <v>46056</v>
      </c>
      <c r="B177" s="27">
        <v>74.999999999999972</v>
      </c>
      <c r="H177" s="1"/>
    </row>
    <row r="178" spans="1:8" x14ac:dyDescent="0.25">
      <c r="A178" s="1">
        <v>46056</v>
      </c>
      <c r="B178" s="27">
        <v>104.99999999999994</v>
      </c>
      <c r="H178" s="1"/>
    </row>
    <row r="179" spans="1:8" x14ac:dyDescent="0.25">
      <c r="A179" s="1">
        <v>46056</v>
      </c>
      <c r="B179" s="27">
        <v>99.999999999999915</v>
      </c>
      <c r="H179" s="1"/>
    </row>
    <row r="180" spans="1:8" x14ac:dyDescent="0.25">
      <c r="A180" s="1">
        <v>46056</v>
      </c>
      <c r="B180" s="27">
        <v>60</v>
      </c>
      <c r="H180" s="1"/>
    </row>
    <row r="181" spans="1:8" x14ac:dyDescent="0.25">
      <c r="A181" s="1">
        <v>46057</v>
      </c>
      <c r="B181" s="27">
        <v>60.000000000000028</v>
      </c>
      <c r="H181" s="1"/>
    </row>
    <row r="182" spans="1:8" x14ac:dyDescent="0.25">
      <c r="A182" s="1">
        <v>46057</v>
      </c>
      <c r="B182" s="27">
        <v>60</v>
      </c>
      <c r="H182" s="1"/>
    </row>
    <row r="183" spans="1:8" x14ac:dyDescent="0.25">
      <c r="A183" s="1">
        <v>46057</v>
      </c>
      <c r="B183" s="27">
        <v>90</v>
      </c>
      <c r="H183" s="1"/>
    </row>
    <row r="184" spans="1:8" x14ac:dyDescent="0.25">
      <c r="A184" s="1">
        <v>46057</v>
      </c>
      <c r="B184" s="27">
        <v>49.999999999999957</v>
      </c>
      <c r="H184" s="1"/>
    </row>
    <row r="185" spans="1:8" x14ac:dyDescent="0.25">
      <c r="A185" s="1">
        <v>46058</v>
      </c>
      <c r="B185" s="27">
        <v>90</v>
      </c>
      <c r="H185" s="1"/>
    </row>
    <row r="186" spans="1:8" x14ac:dyDescent="0.25">
      <c r="A186" s="1">
        <v>46058</v>
      </c>
      <c r="B186" s="27">
        <v>105.00000000000003</v>
      </c>
      <c r="H186" s="1"/>
    </row>
    <row r="187" spans="1:8" x14ac:dyDescent="0.25">
      <c r="A187" s="1">
        <v>46058</v>
      </c>
      <c r="B187" s="27">
        <v>39.999999999999964</v>
      </c>
      <c r="H187" s="1"/>
    </row>
    <row r="188" spans="1:8" x14ac:dyDescent="0.25">
      <c r="A188" s="1">
        <v>46058</v>
      </c>
      <c r="B188" s="27">
        <v>90</v>
      </c>
      <c r="H188" s="1"/>
    </row>
    <row r="189" spans="1:8" x14ac:dyDescent="0.25">
      <c r="A189" s="1">
        <v>46059</v>
      </c>
      <c r="B189" s="27">
        <v>87.500000000000028</v>
      </c>
      <c r="H189" s="1"/>
    </row>
    <row r="190" spans="1:8" x14ac:dyDescent="0.25">
      <c r="A190" s="1">
        <v>46059</v>
      </c>
      <c r="B190" s="27">
        <v>99.999999999999986</v>
      </c>
      <c r="H190" s="1"/>
    </row>
    <row r="191" spans="1:8" x14ac:dyDescent="0.25">
      <c r="A191" s="1">
        <v>46059</v>
      </c>
      <c r="B191" s="27">
        <v>60.000000000000107</v>
      </c>
      <c r="H191" s="1"/>
    </row>
    <row r="192" spans="1:8" x14ac:dyDescent="0.25">
      <c r="A192" s="1">
        <v>46059</v>
      </c>
      <c r="B192" s="27">
        <v>79.999999999999929</v>
      </c>
      <c r="H192" s="1"/>
    </row>
    <row r="193" spans="1:8" x14ac:dyDescent="0.25">
      <c r="A193" s="1">
        <v>46062</v>
      </c>
      <c r="B193" s="27">
        <v>62.499999999999979</v>
      </c>
      <c r="H193" s="1"/>
    </row>
    <row r="194" spans="1:8" x14ac:dyDescent="0.25">
      <c r="A194" s="1">
        <v>46063</v>
      </c>
      <c r="B194" s="27">
        <v>60.000000000000028</v>
      </c>
      <c r="H194" s="1"/>
    </row>
    <row r="195" spans="1:8" x14ac:dyDescent="0.25">
      <c r="A195" s="1">
        <v>46063</v>
      </c>
      <c r="B195" s="27">
        <v>105.00000000000003</v>
      </c>
      <c r="H195" s="1"/>
    </row>
    <row r="196" spans="1:8" x14ac:dyDescent="0.25">
      <c r="A196" s="1">
        <v>46063</v>
      </c>
      <c r="B196" s="27">
        <v>87.499999999999957</v>
      </c>
      <c r="H196" s="1"/>
    </row>
    <row r="197" spans="1:8" x14ac:dyDescent="0.25">
      <c r="A197" s="1">
        <v>46063</v>
      </c>
      <c r="B197" s="27">
        <v>49.999999999999957</v>
      </c>
      <c r="H197" s="1"/>
    </row>
    <row r="198" spans="1:8" x14ac:dyDescent="0.25">
      <c r="A198" s="1">
        <v>46063</v>
      </c>
      <c r="B198" s="27">
        <v>105.0000000000001</v>
      </c>
      <c r="H198" s="1"/>
    </row>
    <row r="199" spans="1:8" x14ac:dyDescent="0.25">
      <c r="A199" s="1">
        <v>46064</v>
      </c>
      <c r="B199" s="27">
        <v>49.999999999999979</v>
      </c>
      <c r="H199" s="1"/>
    </row>
    <row r="200" spans="1:8" x14ac:dyDescent="0.25">
      <c r="A200" s="1">
        <v>46064</v>
      </c>
      <c r="B200" s="27">
        <v>74.999999999999972</v>
      </c>
      <c r="H200" s="1"/>
    </row>
    <row r="201" spans="1:8" x14ac:dyDescent="0.25">
      <c r="A201" s="1">
        <v>46064</v>
      </c>
      <c r="B201" s="27">
        <v>49.999999999999957</v>
      </c>
      <c r="H201" s="1"/>
    </row>
    <row r="202" spans="1:8" x14ac:dyDescent="0.25">
      <c r="A202" s="1">
        <v>46064</v>
      </c>
      <c r="B202" s="27">
        <v>59.99999999999995</v>
      </c>
      <c r="H202" s="1"/>
    </row>
    <row r="203" spans="1:8" x14ac:dyDescent="0.25">
      <c r="A203" s="1">
        <v>46064</v>
      </c>
      <c r="B203" s="27">
        <v>39.999999999999964</v>
      </c>
      <c r="H203" s="1"/>
    </row>
    <row r="204" spans="1:8" x14ac:dyDescent="0.25">
      <c r="A204" s="1">
        <v>46065</v>
      </c>
      <c r="B204" s="27">
        <v>90</v>
      </c>
      <c r="H204" s="1"/>
    </row>
    <row r="205" spans="1:8" x14ac:dyDescent="0.25">
      <c r="A205" s="1">
        <v>46065</v>
      </c>
      <c r="B205" s="27">
        <v>62.499999999999979</v>
      </c>
      <c r="H205" s="1"/>
    </row>
    <row r="206" spans="1:8" x14ac:dyDescent="0.25">
      <c r="A206" s="1">
        <v>46065</v>
      </c>
      <c r="B206" s="27">
        <v>74.999999999999901</v>
      </c>
      <c r="H206" s="1"/>
    </row>
    <row r="207" spans="1:8" x14ac:dyDescent="0.25">
      <c r="A207" s="1">
        <v>46066</v>
      </c>
      <c r="B207" s="27">
        <v>74.999999999999972</v>
      </c>
      <c r="H207" s="1"/>
    </row>
    <row r="208" spans="1:8" x14ac:dyDescent="0.25">
      <c r="A208" s="1">
        <v>46066</v>
      </c>
      <c r="B208" s="27">
        <v>40.000000000000014</v>
      </c>
      <c r="H208" s="1"/>
    </row>
    <row r="209" spans="1:8" x14ac:dyDescent="0.25">
      <c r="A209" s="1">
        <v>46066</v>
      </c>
      <c r="B209" s="27">
        <v>62.499999999999922</v>
      </c>
      <c r="H209" s="1"/>
    </row>
    <row r="210" spans="1:8" x14ac:dyDescent="0.25">
      <c r="A210" s="1">
        <v>46066</v>
      </c>
      <c r="B210" s="27">
        <v>87.500000000000085</v>
      </c>
      <c r="H210" s="1"/>
    </row>
    <row r="211" spans="1:8" x14ac:dyDescent="0.25">
      <c r="A211" s="1">
        <v>46069</v>
      </c>
      <c r="B211" s="27">
        <v>60</v>
      </c>
      <c r="H211" s="1"/>
    </row>
    <row r="212" spans="1:8" x14ac:dyDescent="0.25">
      <c r="A212" s="1">
        <v>46069</v>
      </c>
      <c r="B212" s="27">
        <v>74.999999999999943</v>
      </c>
      <c r="H212" s="1"/>
    </row>
    <row r="213" spans="1:8" x14ac:dyDescent="0.25">
      <c r="A213" s="1">
        <v>46070</v>
      </c>
      <c r="B213" s="27">
        <v>74.999999999999972</v>
      </c>
      <c r="H213" s="1"/>
    </row>
    <row r="214" spans="1:8" x14ac:dyDescent="0.25">
      <c r="A214" s="1">
        <v>46070</v>
      </c>
      <c r="B214" s="27">
        <v>87.499999999999957</v>
      </c>
      <c r="H214" s="1"/>
    </row>
    <row r="215" spans="1:8" x14ac:dyDescent="0.25">
      <c r="A215" s="1">
        <v>46070</v>
      </c>
      <c r="B215" s="27">
        <v>79.999999999999929</v>
      </c>
      <c r="H215" s="1"/>
    </row>
    <row r="216" spans="1:8" x14ac:dyDescent="0.25">
      <c r="A216" s="1">
        <v>46070</v>
      </c>
      <c r="B216" s="27">
        <v>75</v>
      </c>
      <c r="H216" s="1"/>
    </row>
    <row r="217" spans="1:8" x14ac:dyDescent="0.25">
      <c r="A217" s="1">
        <v>46071</v>
      </c>
      <c r="B217" s="27">
        <v>75</v>
      </c>
      <c r="H217" s="1"/>
    </row>
    <row r="218" spans="1:8" x14ac:dyDescent="0.25">
      <c r="A218" s="1">
        <v>46071</v>
      </c>
      <c r="B218" s="27">
        <v>89.999999999999929</v>
      </c>
      <c r="H218" s="1"/>
    </row>
    <row r="219" spans="1:8" x14ac:dyDescent="0.25">
      <c r="A219" s="1">
        <v>46071</v>
      </c>
      <c r="B219" s="27">
        <v>90</v>
      </c>
      <c r="H219" s="1"/>
    </row>
    <row r="220" spans="1:8" x14ac:dyDescent="0.25">
      <c r="A220" s="1">
        <v>46072</v>
      </c>
      <c r="B220" s="27">
        <v>99.999999999999986</v>
      </c>
      <c r="H220" s="1"/>
    </row>
    <row r="221" spans="1:8" x14ac:dyDescent="0.25">
      <c r="A221" s="1">
        <v>46073</v>
      </c>
      <c r="B221" s="27">
        <v>74.999999999999972</v>
      </c>
      <c r="H221" s="1"/>
    </row>
    <row r="222" spans="1:8" x14ac:dyDescent="0.25">
      <c r="A222" s="1">
        <v>46073</v>
      </c>
      <c r="B222" s="27">
        <v>74.999999999999972</v>
      </c>
      <c r="H222" s="1"/>
    </row>
    <row r="223" spans="1:8" x14ac:dyDescent="0.25">
      <c r="A223" s="1">
        <v>46073</v>
      </c>
      <c r="B223" s="27">
        <v>80.000000000000028</v>
      </c>
      <c r="H223" s="1"/>
    </row>
    <row r="224" spans="1:8" x14ac:dyDescent="0.25">
      <c r="A224" s="1">
        <v>46073</v>
      </c>
      <c r="B224" s="27">
        <v>62.50000000000005</v>
      </c>
      <c r="H224" s="1"/>
    </row>
    <row r="225" spans="1:8" x14ac:dyDescent="0.25">
      <c r="A225" s="1">
        <v>46073</v>
      </c>
      <c r="B225" s="27">
        <v>90</v>
      </c>
      <c r="H225" s="1"/>
    </row>
    <row r="226" spans="1:8" x14ac:dyDescent="0.25">
      <c r="A226" s="1">
        <v>46076</v>
      </c>
      <c r="B226" s="27">
        <v>49.999999999999979</v>
      </c>
      <c r="H226" s="1"/>
    </row>
    <row r="227" spans="1:8" x14ac:dyDescent="0.25">
      <c r="A227" s="1">
        <v>46077</v>
      </c>
      <c r="B227" s="27">
        <v>60</v>
      </c>
    </row>
    <row r="228" spans="1:8" x14ac:dyDescent="0.25">
      <c r="A228" s="1">
        <v>46077</v>
      </c>
      <c r="B228" s="27">
        <v>104.99999999999994</v>
      </c>
    </row>
    <row r="229" spans="1:8" x14ac:dyDescent="0.25">
      <c r="A229" s="1">
        <v>46077</v>
      </c>
      <c r="B229" s="27">
        <v>60</v>
      </c>
    </row>
    <row r="230" spans="1:8" x14ac:dyDescent="0.25">
      <c r="A230" s="1">
        <v>46079</v>
      </c>
      <c r="B230" s="27">
        <v>79.999999999999972</v>
      </c>
    </row>
    <row r="231" spans="1:8" x14ac:dyDescent="0.25">
      <c r="A231" s="1">
        <v>46079</v>
      </c>
      <c r="B231" s="27">
        <v>49.999999999999979</v>
      </c>
    </row>
    <row r="232" spans="1:8" x14ac:dyDescent="0.25">
      <c r="A232" s="1">
        <v>46079</v>
      </c>
      <c r="B232" s="27">
        <v>90</v>
      </c>
    </row>
    <row r="233" spans="1:8" x14ac:dyDescent="0.25">
      <c r="A233" s="1">
        <v>46080</v>
      </c>
      <c r="B233" s="27">
        <v>70.000000000000014</v>
      </c>
    </row>
    <row r="234" spans="1:8" x14ac:dyDescent="0.25">
      <c r="A234" s="1">
        <v>46080</v>
      </c>
      <c r="B234" s="27">
        <v>70.000000000000014</v>
      </c>
    </row>
    <row r="235" spans="1:8" x14ac:dyDescent="0.25">
      <c r="A235" s="1">
        <v>46080</v>
      </c>
      <c r="B235" s="27">
        <v>75.000000000000057</v>
      </c>
    </row>
    <row r="236" spans="1:8" x14ac:dyDescent="0.25">
      <c r="A236" s="1">
        <v>46080</v>
      </c>
      <c r="B236" s="2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1D3E-FA03-4684-8681-E0AFE69D473C}">
  <dimension ref="A1:R236"/>
  <sheetViews>
    <sheetView topLeftCell="A70" workbookViewId="0">
      <selection activeCell="M89" sqref="M89"/>
    </sheetView>
  </sheetViews>
  <sheetFormatPr defaultRowHeight="15" x14ac:dyDescent="0.25"/>
  <cols>
    <col min="1" max="1" width="10.140625" style="1" bestFit="1" customWidth="1"/>
    <col min="2" max="2" width="16.28515625" style="27" customWidth="1"/>
    <col min="8" max="8" width="21.140625" customWidth="1"/>
    <col min="9" max="9" width="21.140625" style="22" customWidth="1"/>
    <col min="10" max="10" width="22.140625" customWidth="1"/>
    <col min="11" max="11" width="21.85546875" customWidth="1"/>
    <col min="12" max="12" width="14.5703125" customWidth="1"/>
    <col min="13" max="13" width="34.28515625" customWidth="1"/>
    <col min="14" max="14" width="23.5703125" customWidth="1"/>
    <col min="15" max="15" width="26.28515625" customWidth="1"/>
    <col min="16" max="17" width="25.85546875" customWidth="1"/>
    <col min="18" max="18" width="29.28515625" customWidth="1"/>
  </cols>
  <sheetData>
    <row r="1" spans="1:18" x14ac:dyDescent="0.25">
      <c r="A1" s="1" t="s">
        <v>2</v>
      </c>
      <c r="B1" s="27" t="s">
        <v>29</v>
      </c>
      <c r="H1" t="s">
        <v>67</v>
      </c>
      <c r="J1">
        <v>21.37</v>
      </c>
    </row>
    <row r="2" spans="1:18" x14ac:dyDescent="0.25">
      <c r="A2" s="1">
        <v>45931</v>
      </c>
      <c r="B2" s="27">
        <v>60.000000000000028</v>
      </c>
    </row>
    <row r="3" spans="1:18" x14ac:dyDescent="0.25">
      <c r="A3" s="1">
        <v>45932</v>
      </c>
      <c r="B3" s="27">
        <v>87.500000000000028</v>
      </c>
      <c r="H3" t="s">
        <v>2</v>
      </c>
      <c r="I3" s="35" t="s">
        <v>73</v>
      </c>
      <c r="J3" t="s">
        <v>68</v>
      </c>
      <c r="K3" t="s">
        <v>76</v>
      </c>
      <c r="L3" t="s">
        <v>72</v>
      </c>
      <c r="M3" t="s">
        <v>75</v>
      </c>
      <c r="N3" t="s">
        <v>70</v>
      </c>
      <c r="O3" t="s">
        <v>71</v>
      </c>
      <c r="P3" t="s">
        <v>69</v>
      </c>
      <c r="Q3" t="s">
        <v>74</v>
      </c>
      <c r="R3" t="s">
        <v>77</v>
      </c>
    </row>
    <row r="4" spans="1:18" x14ac:dyDescent="0.25">
      <c r="A4" s="1">
        <v>45932</v>
      </c>
      <c r="B4" s="27">
        <v>100.00000000000006</v>
      </c>
      <c r="H4" s="1">
        <v>45931</v>
      </c>
      <c r="I4" s="36">
        <f>DAY(H4)</f>
        <v>1</v>
      </c>
      <c r="J4">
        <f>WEEKDAY(H4,2)</f>
        <v>3</v>
      </c>
      <c r="K4">
        <f>J1</f>
        <v>21.37</v>
      </c>
      <c r="L4">
        <f>SUMIF(A:A,H4,B:B)</f>
        <v>60.000000000000028</v>
      </c>
      <c r="M4">
        <f>L4+K4</f>
        <v>81.370000000000033</v>
      </c>
      <c r="N4">
        <f>IF(J4&gt;=6,10,0)</f>
        <v>0</v>
      </c>
      <c r="O4">
        <f>IF(J4=2,250,0)</f>
        <v>0</v>
      </c>
      <c r="P4">
        <f>IF(J4=4, IF(M4 &lt;= 500, (IF(ROUNDDOWN(0.2 * M4,2) &gt;= 50, ROUNDDOWN(0.2 * M4,2),0)), (IF(M4&lt;=600,(IF(ROUNDDOWN(M4*0.5,2) &gt;= 100, ROUNDDOWN(M4*0.5,2),0)),400))),0)</f>
        <v>0</v>
      </c>
      <c r="Q4">
        <f>IF(I4=15,600,0)</f>
        <v>0</v>
      </c>
      <c r="R4">
        <f>M4-N4-O4-P4-Q4</f>
        <v>81.370000000000033</v>
      </c>
    </row>
    <row r="5" spans="1:18" x14ac:dyDescent="0.25">
      <c r="A5" s="1">
        <v>45936</v>
      </c>
      <c r="B5" s="27">
        <v>79.999999999999972</v>
      </c>
      <c r="H5" s="1">
        <v>45932</v>
      </c>
      <c r="I5" s="36">
        <f t="shared" ref="I5:I68" si="0">DAY(H5)</f>
        <v>2</v>
      </c>
      <c r="J5">
        <f t="shared" ref="J5:J68" si="1">WEEKDAY(H5,2)</f>
        <v>4</v>
      </c>
      <c r="K5">
        <f>R4</f>
        <v>81.370000000000033</v>
      </c>
      <c r="L5">
        <f t="shared" ref="L5:L68" si="2">SUMIF(A:A,H5,B:B)</f>
        <v>187.50000000000009</v>
      </c>
      <c r="M5">
        <f t="shared" ref="M5:M68" si="3">L5+K5</f>
        <v>268.87000000000012</v>
      </c>
      <c r="N5">
        <f t="shared" ref="N5:N68" si="4">IF(J5&gt;=6,10,0)</f>
        <v>0</v>
      </c>
      <c r="O5">
        <f t="shared" ref="O5:O68" si="5">IF(J5=2,250,0)</f>
        <v>0</v>
      </c>
      <c r="P5">
        <f t="shared" ref="P5:P68" si="6">IF(J5=4, IF(M5 &lt;= 500, (IF(ROUNDDOWN(0.2 * M5,2) &gt;= 50, ROUNDDOWN(0.2 * M5,2),0)), (IF(M5&lt;=600,(IF(ROUNDDOWN(M5*0.5,2) &gt;= 100, ROUNDDOWN(M5*0.5,2),0)),400))),0)</f>
        <v>53.77</v>
      </c>
      <c r="Q5">
        <f t="shared" ref="Q5:Q68" si="7">IF(I5=15,600,0)</f>
        <v>0</v>
      </c>
      <c r="R5">
        <f t="shared" ref="R5:R68" si="8">M5-N5-O5-P5-Q5</f>
        <v>215.10000000000011</v>
      </c>
    </row>
    <row r="6" spans="1:18" x14ac:dyDescent="0.25">
      <c r="A6" s="1">
        <v>45936</v>
      </c>
      <c r="B6" s="27">
        <v>50.000000000000028</v>
      </c>
      <c r="H6" s="1">
        <v>45933</v>
      </c>
      <c r="I6" s="36">
        <f t="shared" si="0"/>
        <v>3</v>
      </c>
      <c r="J6">
        <f t="shared" si="1"/>
        <v>5</v>
      </c>
      <c r="K6">
        <f t="shared" ref="K6:K69" si="9">R5</f>
        <v>215.10000000000011</v>
      </c>
      <c r="L6">
        <f t="shared" si="2"/>
        <v>0</v>
      </c>
      <c r="M6">
        <f t="shared" si="3"/>
        <v>215.10000000000011</v>
      </c>
      <c r="N6">
        <f t="shared" si="4"/>
        <v>0</v>
      </c>
      <c r="O6">
        <f t="shared" si="5"/>
        <v>0</v>
      </c>
      <c r="P6">
        <f t="shared" si="6"/>
        <v>0</v>
      </c>
      <c r="Q6">
        <f t="shared" si="7"/>
        <v>0</v>
      </c>
      <c r="R6">
        <f t="shared" si="8"/>
        <v>215.10000000000011</v>
      </c>
    </row>
    <row r="7" spans="1:18" x14ac:dyDescent="0.25">
      <c r="A7" s="1">
        <v>45937</v>
      </c>
      <c r="B7" s="27">
        <v>62.499999999999979</v>
      </c>
      <c r="H7" s="1">
        <v>45934</v>
      </c>
      <c r="I7" s="36">
        <f t="shared" si="0"/>
        <v>4</v>
      </c>
      <c r="J7">
        <f t="shared" si="1"/>
        <v>6</v>
      </c>
      <c r="K7">
        <f t="shared" si="9"/>
        <v>215.10000000000011</v>
      </c>
      <c r="L7">
        <f t="shared" si="2"/>
        <v>0</v>
      </c>
      <c r="M7">
        <f t="shared" si="3"/>
        <v>215.10000000000011</v>
      </c>
      <c r="N7">
        <f t="shared" si="4"/>
        <v>10</v>
      </c>
      <c r="O7">
        <f t="shared" si="5"/>
        <v>0</v>
      </c>
      <c r="P7">
        <f t="shared" si="6"/>
        <v>0</v>
      </c>
      <c r="Q7">
        <f t="shared" si="7"/>
        <v>0</v>
      </c>
      <c r="R7">
        <f t="shared" si="8"/>
        <v>205.10000000000011</v>
      </c>
    </row>
    <row r="8" spans="1:18" x14ac:dyDescent="0.25">
      <c r="A8" s="1">
        <v>45937</v>
      </c>
      <c r="B8" s="27">
        <v>105.00000000000003</v>
      </c>
      <c r="H8" s="1">
        <v>45935</v>
      </c>
      <c r="I8" s="36">
        <f t="shared" si="0"/>
        <v>5</v>
      </c>
      <c r="J8">
        <f t="shared" si="1"/>
        <v>7</v>
      </c>
      <c r="K8">
        <f t="shared" si="9"/>
        <v>205.10000000000011</v>
      </c>
      <c r="L8">
        <f t="shared" si="2"/>
        <v>0</v>
      </c>
      <c r="M8">
        <f t="shared" si="3"/>
        <v>205.10000000000011</v>
      </c>
      <c r="N8">
        <f t="shared" si="4"/>
        <v>10</v>
      </c>
      <c r="O8">
        <f t="shared" si="5"/>
        <v>0</v>
      </c>
      <c r="P8">
        <f t="shared" si="6"/>
        <v>0</v>
      </c>
      <c r="Q8">
        <f t="shared" si="7"/>
        <v>0</v>
      </c>
      <c r="R8">
        <f t="shared" si="8"/>
        <v>195.10000000000011</v>
      </c>
    </row>
    <row r="9" spans="1:18" x14ac:dyDescent="0.25">
      <c r="A9" s="1">
        <v>45937</v>
      </c>
      <c r="B9" s="27">
        <v>50.000000000000036</v>
      </c>
      <c r="H9" s="1">
        <v>45936</v>
      </c>
      <c r="I9" s="36">
        <f t="shared" si="0"/>
        <v>6</v>
      </c>
      <c r="J9">
        <f t="shared" si="1"/>
        <v>1</v>
      </c>
      <c r="K9">
        <f t="shared" si="9"/>
        <v>195.10000000000011</v>
      </c>
      <c r="L9">
        <f t="shared" si="2"/>
        <v>130</v>
      </c>
      <c r="M9">
        <f t="shared" si="3"/>
        <v>325.10000000000014</v>
      </c>
      <c r="N9">
        <f t="shared" si="4"/>
        <v>0</v>
      </c>
      <c r="O9">
        <f t="shared" si="5"/>
        <v>0</v>
      </c>
      <c r="P9">
        <f t="shared" si="6"/>
        <v>0</v>
      </c>
      <c r="Q9">
        <f t="shared" si="7"/>
        <v>0</v>
      </c>
      <c r="R9">
        <f t="shared" si="8"/>
        <v>325.10000000000014</v>
      </c>
    </row>
    <row r="10" spans="1:18" x14ac:dyDescent="0.25">
      <c r="A10" s="1">
        <v>45938</v>
      </c>
      <c r="B10" s="27">
        <v>60.000000000000028</v>
      </c>
      <c r="H10" s="1">
        <v>45937</v>
      </c>
      <c r="I10" s="36">
        <f t="shared" si="0"/>
        <v>7</v>
      </c>
      <c r="J10">
        <f t="shared" si="1"/>
        <v>2</v>
      </c>
      <c r="K10">
        <f t="shared" si="9"/>
        <v>325.10000000000014</v>
      </c>
      <c r="L10">
        <f t="shared" si="2"/>
        <v>217.50000000000003</v>
      </c>
      <c r="M10">
        <f t="shared" si="3"/>
        <v>542.60000000000014</v>
      </c>
      <c r="N10">
        <f t="shared" si="4"/>
        <v>0</v>
      </c>
      <c r="O10">
        <f t="shared" si="5"/>
        <v>250</v>
      </c>
      <c r="P10">
        <f t="shared" si="6"/>
        <v>0</v>
      </c>
      <c r="Q10">
        <f t="shared" si="7"/>
        <v>0</v>
      </c>
      <c r="R10">
        <f t="shared" si="8"/>
        <v>292.60000000000014</v>
      </c>
    </row>
    <row r="11" spans="1:18" x14ac:dyDescent="0.25">
      <c r="A11" s="1">
        <v>45938</v>
      </c>
      <c r="B11" s="27">
        <v>59.99999999999995</v>
      </c>
      <c r="H11" s="1">
        <v>45938</v>
      </c>
      <c r="I11" s="36">
        <f t="shared" si="0"/>
        <v>8</v>
      </c>
      <c r="J11">
        <f t="shared" si="1"/>
        <v>3</v>
      </c>
      <c r="K11">
        <f t="shared" si="9"/>
        <v>292.60000000000014</v>
      </c>
      <c r="L11">
        <f t="shared" si="2"/>
        <v>189.99999999999994</v>
      </c>
      <c r="M11">
        <f t="shared" si="3"/>
        <v>482.60000000000008</v>
      </c>
      <c r="N11">
        <f t="shared" si="4"/>
        <v>0</v>
      </c>
      <c r="O11">
        <f t="shared" si="5"/>
        <v>0</v>
      </c>
      <c r="P11">
        <f t="shared" si="6"/>
        <v>0</v>
      </c>
      <c r="Q11">
        <f t="shared" si="7"/>
        <v>0</v>
      </c>
      <c r="R11">
        <f t="shared" si="8"/>
        <v>482.60000000000008</v>
      </c>
    </row>
    <row r="12" spans="1:18" x14ac:dyDescent="0.25">
      <c r="A12" s="1">
        <v>45938</v>
      </c>
      <c r="B12" s="27">
        <v>69.999999999999957</v>
      </c>
      <c r="H12" s="1">
        <v>45939</v>
      </c>
      <c r="I12" s="36">
        <f t="shared" si="0"/>
        <v>9</v>
      </c>
      <c r="J12">
        <f t="shared" si="1"/>
        <v>4</v>
      </c>
      <c r="K12">
        <f t="shared" si="9"/>
        <v>482.60000000000008</v>
      </c>
      <c r="L12">
        <f>SUMIF(A:A,H12,B:B)</f>
        <v>0</v>
      </c>
      <c r="M12">
        <f t="shared" si="3"/>
        <v>482.60000000000008</v>
      </c>
      <c r="N12">
        <f t="shared" si="4"/>
        <v>0</v>
      </c>
      <c r="O12">
        <f t="shared" si="5"/>
        <v>0</v>
      </c>
      <c r="P12">
        <f t="shared" si="6"/>
        <v>96.52</v>
      </c>
      <c r="Q12">
        <f t="shared" si="7"/>
        <v>0</v>
      </c>
      <c r="R12">
        <f t="shared" si="8"/>
        <v>386.0800000000001</v>
      </c>
    </row>
    <row r="13" spans="1:18" x14ac:dyDescent="0.25">
      <c r="A13" s="1">
        <v>45940</v>
      </c>
      <c r="B13" s="27">
        <v>50.000000000000028</v>
      </c>
      <c r="H13" s="1">
        <v>45940</v>
      </c>
      <c r="I13" s="36">
        <f t="shared" si="0"/>
        <v>10</v>
      </c>
      <c r="J13">
        <f t="shared" si="1"/>
        <v>5</v>
      </c>
      <c r="K13">
        <f t="shared" si="9"/>
        <v>386.0800000000001</v>
      </c>
      <c r="L13">
        <f t="shared" si="2"/>
        <v>290</v>
      </c>
      <c r="M13">
        <f t="shared" si="3"/>
        <v>676.08000000000015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>
        <f t="shared" si="8"/>
        <v>676.08000000000015</v>
      </c>
    </row>
    <row r="14" spans="1:18" x14ac:dyDescent="0.25">
      <c r="A14" s="1">
        <v>45940</v>
      </c>
      <c r="B14" s="27">
        <v>90</v>
      </c>
      <c r="H14" s="1">
        <v>45941</v>
      </c>
      <c r="I14" s="36">
        <f t="shared" si="0"/>
        <v>11</v>
      </c>
      <c r="J14">
        <f t="shared" si="1"/>
        <v>6</v>
      </c>
      <c r="K14">
        <f t="shared" si="9"/>
        <v>676.08000000000015</v>
      </c>
      <c r="L14">
        <f t="shared" si="2"/>
        <v>0</v>
      </c>
      <c r="M14">
        <f t="shared" si="3"/>
        <v>676.08000000000015</v>
      </c>
      <c r="N14">
        <f t="shared" si="4"/>
        <v>10</v>
      </c>
      <c r="O14">
        <f t="shared" si="5"/>
        <v>0</v>
      </c>
      <c r="P14">
        <f t="shared" si="6"/>
        <v>0</v>
      </c>
      <c r="Q14">
        <f t="shared" si="7"/>
        <v>0</v>
      </c>
      <c r="R14">
        <f t="shared" si="8"/>
        <v>666.08000000000015</v>
      </c>
    </row>
    <row r="15" spans="1:18" x14ac:dyDescent="0.25">
      <c r="A15" s="1">
        <v>45940</v>
      </c>
      <c r="B15" s="27">
        <v>59.99999999999995</v>
      </c>
      <c r="H15" s="1">
        <v>45942</v>
      </c>
      <c r="I15" s="36">
        <f t="shared" si="0"/>
        <v>12</v>
      </c>
      <c r="J15">
        <f t="shared" si="1"/>
        <v>7</v>
      </c>
      <c r="K15">
        <f t="shared" si="9"/>
        <v>666.08000000000015</v>
      </c>
      <c r="L15">
        <f t="shared" si="2"/>
        <v>0</v>
      </c>
      <c r="M15">
        <f t="shared" si="3"/>
        <v>666.08000000000015</v>
      </c>
      <c r="N15">
        <f t="shared" si="4"/>
        <v>10</v>
      </c>
      <c r="O15">
        <f t="shared" si="5"/>
        <v>0</v>
      </c>
      <c r="P15">
        <f t="shared" si="6"/>
        <v>0</v>
      </c>
      <c r="Q15">
        <f t="shared" si="7"/>
        <v>0</v>
      </c>
      <c r="R15">
        <f t="shared" si="8"/>
        <v>656.08000000000015</v>
      </c>
    </row>
    <row r="16" spans="1:18" x14ac:dyDescent="0.25">
      <c r="A16" s="1">
        <v>45940</v>
      </c>
      <c r="B16" s="27">
        <v>90</v>
      </c>
      <c r="H16" s="1">
        <v>45943</v>
      </c>
      <c r="I16" s="36">
        <f t="shared" si="0"/>
        <v>13</v>
      </c>
      <c r="J16">
        <f t="shared" si="1"/>
        <v>1</v>
      </c>
      <c r="K16">
        <f>R15</f>
        <v>656.08000000000015</v>
      </c>
      <c r="L16">
        <f t="shared" si="2"/>
        <v>395</v>
      </c>
      <c r="M16">
        <f t="shared" si="3"/>
        <v>1051.0800000000002</v>
      </c>
      <c r="N16">
        <f t="shared" si="4"/>
        <v>0</v>
      </c>
      <c r="O16">
        <f t="shared" si="5"/>
        <v>0</v>
      </c>
      <c r="P16">
        <f t="shared" si="6"/>
        <v>0</v>
      </c>
      <c r="Q16">
        <f t="shared" si="7"/>
        <v>0</v>
      </c>
      <c r="R16">
        <f t="shared" si="8"/>
        <v>1051.0800000000002</v>
      </c>
    </row>
    <row r="17" spans="1:18" x14ac:dyDescent="0.25">
      <c r="A17" s="1">
        <v>45943</v>
      </c>
      <c r="B17" s="27">
        <v>90</v>
      </c>
      <c r="H17" s="1">
        <v>45944</v>
      </c>
      <c r="I17" s="36">
        <f t="shared" si="0"/>
        <v>14</v>
      </c>
      <c r="J17">
        <f t="shared" si="1"/>
        <v>2</v>
      </c>
      <c r="K17">
        <f t="shared" si="9"/>
        <v>1051.0800000000002</v>
      </c>
      <c r="L17">
        <f t="shared" si="2"/>
        <v>277.50000000000006</v>
      </c>
      <c r="M17">
        <f t="shared" si="3"/>
        <v>1328.5800000000002</v>
      </c>
      <c r="N17">
        <f t="shared" si="4"/>
        <v>0</v>
      </c>
      <c r="O17">
        <f t="shared" si="5"/>
        <v>250</v>
      </c>
      <c r="P17">
        <f t="shared" si="6"/>
        <v>0</v>
      </c>
      <c r="Q17">
        <f t="shared" si="7"/>
        <v>0</v>
      </c>
      <c r="R17">
        <f t="shared" si="8"/>
        <v>1078.5800000000002</v>
      </c>
    </row>
    <row r="18" spans="1:18" x14ac:dyDescent="0.25">
      <c r="A18" s="1">
        <v>45943</v>
      </c>
      <c r="B18" s="27">
        <v>50.000000000000036</v>
      </c>
      <c r="H18" s="1">
        <v>45945</v>
      </c>
      <c r="I18" s="36">
        <f t="shared" si="0"/>
        <v>15</v>
      </c>
      <c r="J18">
        <f t="shared" si="1"/>
        <v>3</v>
      </c>
      <c r="K18">
        <f t="shared" si="9"/>
        <v>1078.5800000000002</v>
      </c>
      <c r="L18">
        <f t="shared" si="2"/>
        <v>242.50000000000011</v>
      </c>
      <c r="M18">
        <f t="shared" si="3"/>
        <v>1321.0800000000004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600</v>
      </c>
      <c r="R18">
        <f t="shared" si="8"/>
        <v>721.08000000000038</v>
      </c>
    </row>
    <row r="19" spans="1:18" x14ac:dyDescent="0.25">
      <c r="A19" s="1">
        <v>45943</v>
      </c>
      <c r="B19" s="27">
        <v>100.00000000000006</v>
      </c>
      <c r="H19" s="1">
        <v>45946</v>
      </c>
      <c r="I19" s="36">
        <f t="shared" si="0"/>
        <v>16</v>
      </c>
      <c r="J19">
        <f t="shared" si="1"/>
        <v>4</v>
      </c>
      <c r="K19">
        <f t="shared" si="9"/>
        <v>721.08000000000038</v>
      </c>
      <c r="L19">
        <f t="shared" si="2"/>
        <v>0</v>
      </c>
      <c r="M19">
        <f t="shared" si="3"/>
        <v>721.08000000000038</v>
      </c>
      <c r="N19">
        <f t="shared" si="4"/>
        <v>0</v>
      </c>
      <c r="O19">
        <f t="shared" si="5"/>
        <v>0</v>
      </c>
      <c r="P19">
        <f t="shared" si="6"/>
        <v>400</v>
      </c>
      <c r="Q19">
        <f t="shared" si="7"/>
        <v>0</v>
      </c>
      <c r="R19">
        <f t="shared" si="8"/>
        <v>321.08000000000038</v>
      </c>
    </row>
    <row r="20" spans="1:18" x14ac:dyDescent="0.25">
      <c r="A20" s="1">
        <v>45943</v>
      </c>
      <c r="B20" s="27">
        <v>80.000000000000028</v>
      </c>
      <c r="H20" s="1">
        <v>45947</v>
      </c>
      <c r="I20" s="36">
        <f t="shared" si="0"/>
        <v>17</v>
      </c>
      <c r="J20">
        <f t="shared" si="1"/>
        <v>5</v>
      </c>
      <c r="K20">
        <f t="shared" si="9"/>
        <v>321.08000000000038</v>
      </c>
      <c r="L20">
        <f t="shared" si="2"/>
        <v>0</v>
      </c>
      <c r="M20">
        <f t="shared" si="3"/>
        <v>321.08000000000038</v>
      </c>
      <c r="N20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  <c r="R20">
        <f t="shared" si="8"/>
        <v>321.08000000000038</v>
      </c>
    </row>
    <row r="21" spans="1:18" x14ac:dyDescent="0.25">
      <c r="A21" s="1">
        <v>45943</v>
      </c>
      <c r="B21" s="27">
        <v>74.999999999999901</v>
      </c>
      <c r="H21" s="1">
        <v>45948</v>
      </c>
      <c r="I21" s="36">
        <f t="shared" si="0"/>
        <v>18</v>
      </c>
      <c r="J21">
        <f t="shared" si="1"/>
        <v>6</v>
      </c>
      <c r="K21">
        <f t="shared" si="9"/>
        <v>321.08000000000038</v>
      </c>
      <c r="L21">
        <f t="shared" si="2"/>
        <v>0</v>
      </c>
      <c r="M21">
        <f t="shared" si="3"/>
        <v>321.08000000000038</v>
      </c>
      <c r="N21">
        <f t="shared" si="4"/>
        <v>10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8"/>
        <v>311.08000000000038</v>
      </c>
    </row>
    <row r="22" spans="1:18" x14ac:dyDescent="0.25">
      <c r="A22" s="1">
        <v>45944</v>
      </c>
      <c r="B22" s="27">
        <v>62.499999999999979</v>
      </c>
      <c r="H22" s="1">
        <v>45949</v>
      </c>
      <c r="I22" s="36">
        <f t="shared" si="0"/>
        <v>19</v>
      </c>
      <c r="J22">
        <f t="shared" si="1"/>
        <v>7</v>
      </c>
      <c r="K22">
        <f t="shared" si="9"/>
        <v>311.08000000000038</v>
      </c>
      <c r="L22">
        <f t="shared" si="2"/>
        <v>0</v>
      </c>
      <c r="M22">
        <f t="shared" si="3"/>
        <v>311.08000000000038</v>
      </c>
      <c r="N22">
        <f t="shared" si="4"/>
        <v>10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8"/>
        <v>301.08000000000038</v>
      </c>
    </row>
    <row r="23" spans="1:18" x14ac:dyDescent="0.25">
      <c r="A23" s="1">
        <v>45944</v>
      </c>
      <c r="B23" s="27">
        <v>40.000000000000014</v>
      </c>
      <c r="H23" s="1">
        <v>45950</v>
      </c>
      <c r="I23" s="36">
        <f t="shared" si="0"/>
        <v>20</v>
      </c>
      <c r="J23">
        <f t="shared" si="1"/>
        <v>1</v>
      </c>
      <c r="K23">
        <f t="shared" si="9"/>
        <v>301.08000000000038</v>
      </c>
      <c r="L23">
        <f t="shared" si="2"/>
        <v>294.99999999999994</v>
      </c>
      <c r="M23">
        <f t="shared" si="3"/>
        <v>596.08000000000038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>
        <f t="shared" si="8"/>
        <v>596.08000000000038</v>
      </c>
    </row>
    <row r="24" spans="1:18" x14ac:dyDescent="0.25">
      <c r="A24" s="1">
        <v>45944</v>
      </c>
      <c r="B24" s="27">
        <v>49.999999999999979</v>
      </c>
      <c r="H24" s="1">
        <v>45951</v>
      </c>
      <c r="I24" s="36">
        <f t="shared" si="0"/>
        <v>21</v>
      </c>
      <c r="J24">
        <f t="shared" si="1"/>
        <v>2</v>
      </c>
      <c r="K24">
        <f t="shared" si="9"/>
        <v>596.08000000000038</v>
      </c>
      <c r="L24">
        <f t="shared" si="2"/>
        <v>205</v>
      </c>
      <c r="M24">
        <f t="shared" si="3"/>
        <v>801.08000000000038</v>
      </c>
      <c r="N24">
        <f t="shared" si="4"/>
        <v>0</v>
      </c>
      <c r="O24">
        <f t="shared" si="5"/>
        <v>250</v>
      </c>
      <c r="P24">
        <f t="shared" si="6"/>
        <v>0</v>
      </c>
      <c r="Q24">
        <f t="shared" si="7"/>
        <v>0</v>
      </c>
      <c r="R24">
        <f t="shared" si="8"/>
        <v>551.08000000000038</v>
      </c>
    </row>
    <row r="25" spans="1:18" x14ac:dyDescent="0.25">
      <c r="A25" s="1">
        <v>45944</v>
      </c>
      <c r="B25" s="27">
        <v>75</v>
      </c>
      <c r="H25" s="1">
        <v>45952</v>
      </c>
      <c r="I25" s="36">
        <f t="shared" si="0"/>
        <v>22</v>
      </c>
      <c r="J25">
        <f t="shared" si="1"/>
        <v>3</v>
      </c>
      <c r="K25">
        <f t="shared" si="9"/>
        <v>551.08000000000038</v>
      </c>
      <c r="L25">
        <f t="shared" si="2"/>
        <v>122.49999999999993</v>
      </c>
      <c r="M25">
        <f t="shared" si="3"/>
        <v>673.58000000000027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>
        <f t="shared" si="8"/>
        <v>673.58000000000027</v>
      </c>
    </row>
    <row r="26" spans="1:18" x14ac:dyDescent="0.25">
      <c r="A26" s="1">
        <v>45944</v>
      </c>
      <c r="B26" s="27">
        <v>50.000000000000092</v>
      </c>
      <c r="H26" s="1">
        <v>45953</v>
      </c>
      <c r="I26" s="36">
        <f t="shared" si="0"/>
        <v>23</v>
      </c>
      <c r="J26">
        <f t="shared" si="1"/>
        <v>4</v>
      </c>
      <c r="K26">
        <f t="shared" si="9"/>
        <v>673.58000000000027</v>
      </c>
      <c r="L26">
        <f t="shared" si="2"/>
        <v>40.000000000000014</v>
      </c>
      <c r="M26">
        <f t="shared" si="3"/>
        <v>713.58000000000027</v>
      </c>
      <c r="N26">
        <f t="shared" si="4"/>
        <v>0</v>
      </c>
      <c r="O26">
        <f t="shared" si="5"/>
        <v>0</v>
      </c>
      <c r="P26">
        <f t="shared" si="6"/>
        <v>400</v>
      </c>
      <c r="Q26">
        <f t="shared" si="7"/>
        <v>0</v>
      </c>
      <c r="R26">
        <f t="shared" si="8"/>
        <v>313.58000000000027</v>
      </c>
    </row>
    <row r="27" spans="1:18" x14ac:dyDescent="0.25">
      <c r="A27" s="1">
        <v>45945</v>
      </c>
      <c r="B27" s="27">
        <v>62.499999999999979</v>
      </c>
      <c r="H27" s="1">
        <v>45954</v>
      </c>
      <c r="I27" s="36">
        <f t="shared" si="0"/>
        <v>24</v>
      </c>
      <c r="J27">
        <f t="shared" si="1"/>
        <v>5</v>
      </c>
      <c r="K27">
        <f t="shared" si="9"/>
        <v>313.58000000000027</v>
      </c>
      <c r="L27">
        <f t="shared" si="2"/>
        <v>100.00000000000004</v>
      </c>
      <c r="M27">
        <f t="shared" si="3"/>
        <v>413.58000000000033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8"/>
        <v>413.58000000000033</v>
      </c>
    </row>
    <row r="28" spans="1:18" x14ac:dyDescent="0.25">
      <c r="A28" s="1">
        <v>45945</v>
      </c>
      <c r="B28" s="27">
        <v>75.000000000000057</v>
      </c>
      <c r="H28" s="1">
        <v>45955</v>
      </c>
      <c r="I28" s="36">
        <f t="shared" si="0"/>
        <v>25</v>
      </c>
      <c r="J28">
        <f t="shared" si="1"/>
        <v>6</v>
      </c>
      <c r="K28">
        <f t="shared" si="9"/>
        <v>413.58000000000033</v>
      </c>
      <c r="L28">
        <f t="shared" si="2"/>
        <v>0</v>
      </c>
      <c r="M28">
        <f t="shared" si="3"/>
        <v>413.58000000000033</v>
      </c>
      <c r="N28">
        <f t="shared" si="4"/>
        <v>10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403.58000000000033</v>
      </c>
    </row>
    <row r="29" spans="1:18" x14ac:dyDescent="0.25">
      <c r="A29" s="1">
        <v>45945</v>
      </c>
      <c r="B29" s="27">
        <v>105.0000000000001</v>
      </c>
      <c r="H29" s="1">
        <v>45956</v>
      </c>
      <c r="I29" s="36">
        <f t="shared" si="0"/>
        <v>26</v>
      </c>
      <c r="J29">
        <f t="shared" si="1"/>
        <v>7</v>
      </c>
      <c r="K29">
        <f t="shared" si="9"/>
        <v>403.58000000000033</v>
      </c>
      <c r="L29">
        <f t="shared" si="2"/>
        <v>0</v>
      </c>
      <c r="M29">
        <f t="shared" si="3"/>
        <v>403.58000000000033</v>
      </c>
      <c r="N29">
        <f t="shared" si="4"/>
        <v>10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393.58000000000033</v>
      </c>
    </row>
    <row r="30" spans="1:18" x14ac:dyDescent="0.25">
      <c r="A30" s="1">
        <v>45950</v>
      </c>
      <c r="B30" s="27">
        <v>75</v>
      </c>
      <c r="H30" s="1">
        <v>45957</v>
      </c>
      <c r="I30" s="36">
        <f t="shared" si="0"/>
        <v>27</v>
      </c>
      <c r="J30">
        <f t="shared" si="1"/>
        <v>1</v>
      </c>
      <c r="K30">
        <f t="shared" si="9"/>
        <v>393.58000000000033</v>
      </c>
      <c r="L30">
        <f t="shared" si="2"/>
        <v>0</v>
      </c>
      <c r="M30">
        <f t="shared" si="3"/>
        <v>393.58000000000033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8"/>
        <v>393.58000000000033</v>
      </c>
    </row>
    <row r="31" spans="1:18" x14ac:dyDescent="0.25">
      <c r="A31" s="1">
        <v>45950</v>
      </c>
      <c r="B31" s="27">
        <v>99.999999999999986</v>
      </c>
      <c r="H31" s="1">
        <v>45958</v>
      </c>
      <c r="I31" s="36">
        <f t="shared" si="0"/>
        <v>28</v>
      </c>
      <c r="J31">
        <f t="shared" si="1"/>
        <v>2</v>
      </c>
      <c r="K31">
        <f t="shared" si="9"/>
        <v>393.58000000000033</v>
      </c>
      <c r="L31">
        <f t="shared" si="2"/>
        <v>0</v>
      </c>
      <c r="M31">
        <f t="shared" si="3"/>
        <v>393.58000000000033</v>
      </c>
      <c r="N31">
        <f t="shared" si="4"/>
        <v>0</v>
      </c>
      <c r="O31">
        <f t="shared" si="5"/>
        <v>250</v>
      </c>
      <c r="P31">
        <f t="shared" si="6"/>
        <v>0</v>
      </c>
      <c r="Q31">
        <f t="shared" si="7"/>
        <v>0</v>
      </c>
      <c r="R31">
        <f t="shared" si="8"/>
        <v>143.58000000000033</v>
      </c>
    </row>
    <row r="32" spans="1:18" x14ac:dyDescent="0.25">
      <c r="A32" s="1">
        <v>45950</v>
      </c>
      <c r="B32" s="27">
        <v>59.99999999999995</v>
      </c>
      <c r="H32" s="1">
        <v>45959</v>
      </c>
      <c r="I32" s="36">
        <f t="shared" si="0"/>
        <v>29</v>
      </c>
      <c r="J32">
        <f t="shared" si="1"/>
        <v>3</v>
      </c>
      <c r="K32">
        <f t="shared" si="9"/>
        <v>143.58000000000033</v>
      </c>
      <c r="L32">
        <f t="shared" si="2"/>
        <v>0</v>
      </c>
      <c r="M32">
        <f t="shared" si="3"/>
        <v>143.58000000000033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143.58000000000033</v>
      </c>
    </row>
    <row r="33" spans="1:18" x14ac:dyDescent="0.25">
      <c r="A33" s="1">
        <v>45950</v>
      </c>
      <c r="B33" s="27">
        <v>60</v>
      </c>
      <c r="H33" s="1">
        <v>45960</v>
      </c>
      <c r="I33" s="36">
        <f t="shared" si="0"/>
        <v>30</v>
      </c>
      <c r="J33">
        <f t="shared" si="1"/>
        <v>4</v>
      </c>
      <c r="K33">
        <f t="shared" si="9"/>
        <v>143.58000000000033</v>
      </c>
      <c r="L33">
        <f t="shared" si="2"/>
        <v>0</v>
      </c>
      <c r="M33">
        <f t="shared" si="3"/>
        <v>143.58000000000033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8"/>
        <v>143.58000000000033</v>
      </c>
    </row>
    <row r="34" spans="1:18" x14ac:dyDescent="0.25">
      <c r="A34" s="1">
        <v>45951</v>
      </c>
      <c r="B34" s="27">
        <v>99.999999999999986</v>
      </c>
      <c r="H34" s="1">
        <v>45961</v>
      </c>
      <c r="I34" s="36">
        <f t="shared" si="0"/>
        <v>31</v>
      </c>
      <c r="J34">
        <f t="shared" si="1"/>
        <v>5</v>
      </c>
      <c r="K34">
        <f t="shared" si="9"/>
        <v>143.58000000000033</v>
      </c>
      <c r="L34">
        <f t="shared" si="2"/>
        <v>370</v>
      </c>
      <c r="M34">
        <f t="shared" si="3"/>
        <v>513.58000000000038</v>
      </c>
      <c r="N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>
        <f t="shared" si="8"/>
        <v>513.58000000000038</v>
      </c>
    </row>
    <row r="35" spans="1:18" x14ac:dyDescent="0.25">
      <c r="A35" s="1">
        <v>45951</v>
      </c>
      <c r="B35" s="27">
        <v>105.00000000000003</v>
      </c>
      <c r="H35" s="1">
        <v>45962</v>
      </c>
      <c r="I35" s="36">
        <f t="shared" si="0"/>
        <v>1</v>
      </c>
      <c r="J35">
        <f t="shared" si="1"/>
        <v>6</v>
      </c>
      <c r="K35">
        <f t="shared" si="9"/>
        <v>513.58000000000038</v>
      </c>
      <c r="L35">
        <f t="shared" si="2"/>
        <v>0</v>
      </c>
      <c r="M35">
        <f t="shared" si="3"/>
        <v>513.58000000000038</v>
      </c>
      <c r="N35">
        <f t="shared" si="4"/>
        <v>10</v>
      </c>
      <c r="O35">
        <f t="shared" si="5"/>
        <v>0</v>
      </c>
      <c r="P35">
        <f t="shared" si="6"/>
        <v>0</v>
      </c>
      <c r="Q35">
        <f t="shared" si="7"/>
        <v>0</v>
      </c>
      <c r="R35">
        <f t="shared" si="8"/>
        <v>503.58000000000038</v>
      </c>
    </row>
    <row r="36" spans="1:18" x14ac:dyDescent="0.25">
      <c r="A36" s="1">
        <v>45952</v>
      </c>
      <c r="B36" s="27">
        <v>62.499999999999979</v>
      </c>
      <c r="H36" s="1">
        <v>45963</v>
      </c>
      <c r="I36" s="36">
        <f t="shared" si="0"/>
        <v>2</v>
      </c>
      <c r="J36">
        <f t="shared" si="1"/>
        <v>7</v>
      </c>
      <c r="K36">
        <f t="shared" si="9"/>
        <v>503.58000000000038</v>
      </c>
      <c r="L36">
        <f t="shared" si="2"/>
        <v>0</v>
      </c>
      <c r="M36">
        <f t="shared" si="3"/>
        <v>503.58000000000038</v>
      </c>
      <c r="N36">
        <f t="shared" si="4"/>
        <v>10</v>
      </c>
      <c r="O36">
        <f t="shared" si="5"/>
        <v>0</v>
      </c>
      <c r="P36">
        <f t="shared" si="6"/>
        <v>0</v>
      </c>
      <c r="Q36">
        <f t="shared" si="7"/>
        <v>0</v>
      </c>
      <c r="R36">
        <f t="shared" si="8"/>
        <v>493.58000000000038</v>
      </c>
    </row>
    <row r="37" spans="1:18" x14ac:dyDescent="0.25">
      <c r="A37" s="1">
        <v>45952</v>
      </c>
      <c r="B37" s="27">
        <v>59.99999999999995</v>
      </c>
      <c r="H37" s="1">
        <v>45964</v>
      </c>
      <c r="I37" s="36">
        <f t="shared" si="0"/>
        <v>3</v>
      </c>
      <c r="J37">
        <f t="shared" si="1"/>
        <v>1</v>
      </c>
      <c r="K37">
        <f t="shared" si="9"/>
        <v>493.58000000000038</v>
      </c>
      <c r="L37">
        <f t="shared" si="2"/>
        <v>90</v>
      </c>
      <c r="M37">
        <f t="shared" si="3"/>
        <v>583.58000000000038</v>
      </c>
      <c r="N37">
        <f t="shared" si="4"/>
        <v>0</v>
      </c>
      <c r="O37">
        <f t="shared" si="5"/>
        <v>0</v>
      </c>
      <c r="P37">
        <f t="shared" si="6"/>
        <v>0</v>
      </c>
      <c r="Q37">
        <f t="shared" si="7"/>
        <v>0</v>
      </c>
      <c r="R37">
        <f t="shared" si="8"/>
        <v>583.58000000000038</v>
      </c>
    </row>
    <row r="38" spans="1:18" x14ac:dyDescent="0.25">
      <c r="A38" s="1">
        <v>45953</v>
      </c>
      <c r="B38" s="27">
        <v>40.000000000000014</v>
      </c>
      <c r="H38" s="1">
        <v>45965</v>
      </c>
      <c r="I38" s="36">
        <f t="shared" si="0"/>
        <v>4</v>
      </c>
      <c r="J38">
        <f t="shared" si="1"/>
        <v>2</v>
      </c>
      <c r="K38">
        <f t="shared" si="9"/>
        <v>583.58000000000038</v>
      </c>
      <c r="L38">
        <f t="shared" si="2"/>
        <v>0</v>
      </c>
      <c r="M38">
        <f t="shared" si="3"/>
        <v>583.58000000000038</v>
      </c>
      <c r="N38">
        <f t="shared" si="4"/>
        <v>0</v>
      </c>
      <c r="O38">
        <f t="shared" si="5"/>
        <v>250</v>
      </c>
      <c r="P38">
        <f t="shared" si="6"/>
        <v>0</v>
      </c>
      <c r="Q38">
        <f t="shared" si="7"/>
        <v>0</v>
      </c>
      <c r="R38">
        <f t="shared" si="8"/>
        <v>333.58000000000038</v>
      </c>
    </row>
    <row r="39" spans="1:18" x14ac:dyDescent="0.25">
      <c r="A39" s="1">
        <v>45954</v>
      </c>
      <c r="B39" s="27">
        <v>60.000000000000028</v>
      </c>
      <c r="H39" s="1">
        <v>45966</v>
      </c>
      <c r="I39" s="36">
        <f t="shared" si="0"/>
        <v>5</v>
      </c>
      <c r="J39">
        <f t="shared" si="1"/>
        <v>3</v>
      </c>
      <c r="K39">
        <f t="shared" si="9"/>
        <v>333.58000000000038</v>
      </c>
      <c r="L39">
        <f t="shared" si="2"/>
        <v>240</v>
      </c>
      <c r="M39">
        <f t="shared" si="3"/>
        <v>573.58000000000038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  <c r="R39">
        <f t="shared" si="8"/>
        <v>573.58000000000038</v>
      </c>
    </row>
    <row r="40" spans="1:18" x14ac:dyDescent="0.25">
      <c r="A40" s="1">
        <v>45954</v>
      </c>
      <c r="B40" s="27">
        <v>40.000000000000014</v>
      </c>
      <c r="H40" s="1">
        <v>45967</v>
      </c>
      <c r="I40" s="36">
        <f t="shared" si="0"/>
        <v>6</v>
      </c>
      <c r="J40">
        <f t="shared" si="1"/>
        <v>4</v>
      </c>
      <c r="K40">
        <f t="shared" si="9"/>
        <v>573.58000000000038</v>
      </c>
      <c r="L40">
        <f t="shared" si="2"/>
        <v>387.50000000000006</v>
      </c>
      <c r="M40">
        <f t="shared" si="3"/>
        <v>961.08000000000038</v>
      </c>
      <c r="N40">
        <f t="shared" si="4"/>
        <v>0</v>
      </c>
      <c r="O40">
        <f t="shared" si="5"/>
        <v>0</v>
      </c>
      <c r="P40">
        <f t="shared" si="6"/>
        <v>400</v>
      </c>
      <c r="Q40">
        <f t="shared" si="7"/>
        <v>0</v>
      </c>
      <c r="R40">
        <f t="shared" si="8"/>
        <v>561.08000000000038</v>
      </c>
    </row>
    <row r="41" spans="1:18" x14ac:dyDescent="0.25">
      <c r="A41" s="1">
        <v>45961</v>
      </c>
      <c r="B41" s="27">
        <v>105.00000000000003</v>
      </c>
      <c r="H41" s="1">
        <v>45968</v>
      </c>
      <c r="I41" s="36">
        <f t="shared" si="0"/>
        <v>7</v>
      </c>
      <c r="J41">
        <f t="shared" si="1"/>
        <v>5</v>
      </c>
      <c r="K41">
        <f t="shared" si="9"/>
        <v>561.08000000000038</v>
      </c>
      <c r="L41">
        <f t="shared" si="2"/>
        <v>149.99999999999994</v>
      </c>
      <c r="M41">
        <f t="shared" si="3"/>
        <v>711.08000000000038</v>
      </c>
      <c r="N41">
        <f t="shared" si="4"/>
        <v>0</v>
      </c>
      <c r="O41">
        <f t="shared" si="5"/>
        <v>0</v>
      </c>
      <c r="P41">
        <f t="shared" si="6"/>
        <v>0</v>
      </c>
      <c r="Q41">
        <f t="shared" si="7"/>
        <v>0</v>
      </c>
      <c r="R41">
        <f t="shared" si="8"/>
        <v>711.08000000000038</v>
      </c>
    </row>
    <row r="42" spans="1:18" x14ac:dyDescent="0.25">
      <c r="A42" s="1">
        <v>45961</v>
      </c>
      <c r="B42" s="27">
        <v>89.999999999999929</v>
      </c>
      <c r="H42" s="1">
        <v>45969</v>
      </c>
      <c r="I42" s="36">
        <f t="shared" si="0"/>
        <v>8</v>
      </c>
      <c r="J42">
        <f t="shared" si="1"/>
        <v>6</v>
      </c>
      <c r="K42">
        <f t="shared" si="9"/>
        <v>711.08000000000038</v>
      </c>
      <c r="L42">
        <f t="shared" si="2"/>
        <v>0</v>
      </c>
      <c r="M42">
        <f t="shared" si="3"/>
        <v>711.08000000000038</v>
      </c>
      <c r="N42">
        <f t="shared" si="4"/>
        <v>10</v>
      </c>
      <c r="O42">
        <f t="shared" si="5"/>
        <v>0</v>
      </c>
      <c r="P42">
        <f t="shared" si="6"/>
        <v>0</v>
      </c>
      <c r="Q42">
        <f t="shared" si="7"/>
        <v>0</v>
      </c>
      <c r="R42">
        <f t="shared" si="8"/>
        <v>701.08000000000038</v>
      </c>
    </row>
    <row r="43" spans="1:18" x14ac:dyDescent="0.25">
      <c r="A43" s="1">
        <v>45961</v>
      </c>
      <c r="B43" s="27">
        <v>69.999999999999957</v>
      </c>
      <c r="H43" s="1">
        <v>45970</v>
      </c>
      <c r="I43" s="36">
        <f t="shared" si="0"/>
        <v>9</v>
      </c>
      <c r="J43">
        <f t="shared" si="1"/>
        <v>7</v>
      </c>
      <c r="K43">
        <f t="shared" si="9"/>
        <v>701.08000000000038</v>
      </c>
      <c r="L43">
        <f t="shared" si="2"/>
        <v>0</v>
      </c>
      <c r="M43">
        <f t="shared" si="3"/>
        <v>701.08000000000038</v>
      </c>
      <c r="N43">
        <f t="shared" si="4"/>
        <v>10</v>
      </c>
      <c r="O43">
        <f t="shared" si="5"/>
        <v>0</v>
      </c>
      <c r="P43">
        <f t="shared" si="6"/>
        <v>0</v>
      </c>
      <c r="Q43">
        <f t="shared" si="7"/>
        <v>0</v>
      </c>
      <c r="R43">
        <f t="shared" si="8"/>
        <v>691.08000000000038</v>
      </c>
    </row>
    <row r="44" spans="1:18" x14ac:dyDescent="0.25">
      <c r="A44" s="1">
        <v>45961</v>
      </c>
      <c r="B44" s="27">
        <v>105.0000000000001</v>
      </c>
      <c r="H44" s="1">
        <v>45971</v>
      </c>
      <c r="I44" s="36">
        <f t="shared" si="0"/>
        <v>10</v>
      </c>
      <c r="J44">
        <f t="shared" si="1"/>
        <v>1</v>
      </c>
      <c r="K44">
        <f t="shared" si="9"/>
        <v>691.08000000000038</v>
      </c>
      <c r="L44">
        <f t="shared" si="2"/>
        <v>100.00000000000001</v>
      </c>
      <c r="M44">
        <f t="shared" si="3"/>
        <v>791.08000000000038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  <c r="R44">
        <f t="shared" si="8"/>
        <v>791.08000000000038</v>
      </c>
    </row>
    <row r="45" spans="1:18" x14ac:dyDescent="0.25">
      <c r="A45" s="1">
        <v>45964</v>
      </c>
      <c r="B45" s="27">
        <v>90</v>
      </c>
      <c r="H45" s="1">
        <v>45972</v>
      </c>
      <c r="I45" s="36">
        <f t="shared" si="0"/>
        <v>11</v>
      </c>
      <c r="J45">
        <f t="shared" si="1"/>
        <v>2</v>
      </c>
      <c r="K45">
        <f t="shared" si="9"/>
        <v>791.08000000000038</v>
      </c>
      <c r="L45">
        <f t="shared" si="2"/>
        <v>174.99999999999994</v>
      </c>
      <c r="M45">
        <f t="shared" si="3"/>
        <v>966.08000000000038</v>
      </c>
      <c r="N45">
        <f t="shared" si="4"/>
        <v>0</v>
      </c>
      <c r="O45">
        <f t="shared" si="5"/>
        <v>250</v>
      </c>
      <c r="P45">
        <f t="shared" si="6"/>
        <v>0</v>
      </c>
      <c r="Q45">
        <f t="shared" si="7"/>
        <v>0</v>
      </c>
      <c r="R45">
        <f t="shared" si="8"/>
        <v>716.08000000000038</v>
      </c>
    </row>
    <row r="46" spans="1:18" x14ac:dyDescent="0.25">
      <c r="A46" s="1">
        <v>45966</v>
      </c>
      <c r="B46" s="27">
        <v>50.000000000000028</v>
      </c>
      <c r="H46" s="1">
        <v>45973</v>
      </c>
      <c r="I46" s="36">
        <f t="shared" si="0"/>
        <v>12</v>
      </c>
      <c r="J46">
        <f t="shared" si="1"/>
        <v>3</v>
      </c>
      <c r="K46">
        <f t="shared" si="9"/>
        <v>716.08000000000038</v>
      </c>
      <c r="L46">
        <f t="shared" si="2"/>
        <v>355.00000000000011</v>
      </c>
      <c r="M46">
        <f t="shared" si="3"/>
        <v>1071.0800000000004</v>
      </c>
      <c r="N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  <c r="R46">
        <f t="shared" si="8"/>
        <v>1071.0800000000004</v>
      </c>
    </row>
    <row r="47" spans="1:18" x14ac:dyDescent="0.25">
      <c r="A47" s="1">
        <v>45966</v>
      </c>
      <c r="B47" s="27">
        <v>99.999999999999986</v>
      </c>
      <c r="H47" s="1">
        <v>45974</v>
      </c>
      <c r="I47" s="36">
        <f t="shared" si="0"/>
        <v>13</v>
      </c>
      <c r="J47">
        <f t="shared" si="1"/>
        <v>4</v>
      </c>
      <c r="K47">
        <f t="shared" si="9"/>
        <v>1071.0800000000004</v>
      </c>
      <c r="L47">
        <f t="shared" si="2"/>
        <v>307.5</v>
      </c>
      <c r="M47">
        <f t="shared" si="3"/>
        <v>1378.5800000000004</v>
      </c>
      <c r="N47">
        <f t="shared" si="4"/>
        <v>0</v>
      </c>
      <c r="O47">
        <f t="shared" si="5"/>
        <v>0</v>
      </c>
      <c r="P47">
        <f t="shared" si="6"/>
        <v>400</v>
      </c>
      <c r="Q47">
        <f t="shared" si="7"/>
        <v>0</v>
      </c>
      <c r="R47">
        <f t="shared" si="8"/>
        <v>978.58000000000038</v>
      </c>
    </row>
    <row r="48" spans="1:18" x14ac:dyDescent="0.25">
      <c r="A48" s="1">
        <v>45966</v>
      </c>
      <c r="B48" s="27">
        <v>90</v>
      </c>
      <c r="H48" s="1">
        <v>45975</v>
      </c>
      <c r="I48" s="36">
        <f t="shared" si="0"/>
        <v>14</v>
      </c>
      <c r="J48">
        <f t="shared" si="1"/>
        <v>5</v>
      </c>
      <c r="K48">
        <f t="shared" si="9"/>
        <v>978.58000000000038</v>
      </c>
      <c r="L48">
        <f t="shared" si="2"/>
        <v>192.5</v>
      </c>
      <c r="M48">
        <f t="shared" si="3"/>
        <v>1171.0800000000004</v>
      </c>
      <c r="N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>
        <f t="shared" si="8"/>
        <v>1171.0800000000004</v>
      </c>
    </row>
    <row r="49" spans="1:18" x14ac:dyDescent="0.25">
      <c r="A49" s="1">
        <v>45967</v>
      </c>
      <c r="B49" s="27">
        <v>90</v>
      </c>
      <c r="H49" s="1">
        <v>45976</v>
      </c>
      <c r="I49" s="36">
        <f t="shared" si="0"/>
        <v>15</v>
      </c>
      <c r="J49">
        <f t="shared" si="1"/>
        <v>6</v>
      </c>
      <c r="K49">
        <f t="shared" si="9"/>
        <v>1171.0800000000004</v>
      </c>
      <c r="L49">
        <f t="shared" si="2"/>
        <v>0</v>
      </c>
      <c r="M49">
        <f t="shared" si="3"/>
        <v>1171.0800000000004</v>
      </c>
      <c r="N49">
        <f t="shared" si="4"/>
        <v>10</v>
      </c>
      <c r="O49">
        <f t="shared" si="5"/>
        <v>0</v>
      </c>
      <c r="P49">
        <f t="shared" si="6"/>
        <v>0</v>
      </c>
      <c r="Q49">
        <f t="shared" si="7"/>
        <v>600</v>
      </c>
      <c r="R49">
        <f t="shared" si="8"/>
        <v>561.08000000000038</v>
      </c>
    </row>
    <row r="50" spans="1:18" x14ac:dyDescent="0.25">
      <c r="A50" s="1">
        <v>45967</v>
      </c>
      <c r="B50" s="27">
        <v>87.500000000000028</v>
      </c>
      <c r="H50" s="1">
        <v>45977</v>
      </c>
      <c r="I50" s="36">
        <f t="shared" si="0"/>
        <v>16</v>
      </c>
      <c r="J50">
        <f t="shared" si="1"/>
        <v>7</v>
      </c>
      <c r="K50">
        <f t="shared" si="9"/>
        <v>561.08000000000038</v>
      </c>
      <c r="L50">
        <f t="shared" si="2"/>
        <v>0</v>
      </c>
      <c r="M50">
        <f t="shared" si="3"/>
        <v>561.08000000000038</v>
      </c>
      <c r="N50">
        <f t="shared" si="4"/>
        <v>10</v>
      </c>
      <c r="O50">
        <f t="shared" si="5"/>
        <v>0</v>
      </c>
      <c r="P50">
        <f t="shared" si="6"/>
        <v>0</v>
      </c>
      <c r="Q50">
        <f t="shared" si="7"/>
        <v>0</v>
      </c>
      <c r="R50">
        <f t="shared" si="8"/>
        <v>551.08000000000038</v>
      </c>
    </row>
    <row r="51" spans="1:18" x14ac:dyDescent="0.25">
      <c r="A51" s="1">
        <v>45967</v>
      </c>
      <c r="B51" s="27">
        <v>70.000000000000057</v>
      </c>
      <c r="H51" s="1">
        <v>45978</v>
      </c>
      <c r="I51" s="36">
        <f t="shared" si="0"/>
        <v>17</v>
      </c>
      <c r="J51">
        <f t="shared" si="1"/>
        <v>1</v>
      </c>
      <c r="K51">
        <f t="shared" si="9"/>
        <v>551.08000000000038</v>
      </c>
      <c r="L51">
        <f t="shared" si="2"/>
        <v>374.99999999999989</v>
      </c>
      <c r="M51">
        <f t="shared" si="3"/>
        <v>926.08000000000027</v>
      </c>
      <c r="N51">
        <f t="shared" si="4"/>
        <v>0</v>
      </c>
      <c r="O51">
        <f t="shared" si="5"/>
        <v>0</v>
      </c>
      <c r="P51">
        <f t="shared" si="6"/>
        <v>0</v>
      </c>
      <c r="Q51">
        <f t="shared" si="7"/>
        <v>0</v>
      </c>
      <c r="R51">
        <f t="shared" si="8"/>
        <v>926.08000000000027</v>
      </c>
    </row>
    <row r="52" spans="1:18" x14ac:dyDescent="0.25">
      <c r="A52" s="1">
        <v>45967</v>
      </c>
      <c r="B52" s="27">
        <v>90</v>
      </c>
      <c r="H52" s="1">
        <v>45979</v>
      </c>
      <c r="I52" s="36">
        <f t="shared" si="0"/>
        <v>18</v>
      </c>
      <c r="J52">
        <f t="shared" si="1"/>
        <v>2</v>
      </c>
      <c r="K52">
        <f t="shared" si="9"/>
        <v>926.08000000000027</v>
      </c>
      <c r="L52">
        <f t="shared" si="2"/>
        <v>110</v>
      </c>
      <c r="M52">
        <f t="shared" si="3"/>
        <v>1036.0800000000004</v>
      </c>
      <c r="N52">
        <f t="shared" si="4"/>
        <v>0</v>
      </c>
      <c r="O52">
        <f t="shared" si="5"/>
        <v>250</v>
      </c>
      <c r="P52">
        <f t="shared" si="6"/>
        <v>0</v>
      </c>
      <c r="Q52">
        <f t="shared" si="7"/>
        <v>0</v>
      </c>
      <c r="R52">
        <f t="shared" si="8"/>
        <v>786.08000000000038</v>
      </c>
    </row>
    <row r="53" spans="1:18" x14ac:dyDescent="0.25">
      <c r="A53" s="1">
        <v>45967</v>
      </c>
      <c r="B53" s="27">
        <v>49.999999999999957</v>
      </c>
      <c r="H53" s="1">
        <v>45980</v>
      </c>
      <c r="I53" s="36">
        <f t="shared" si="0"/>
        <v>19</v>
      </c>
      <c r="J53">
        <f t="shared" si="1"/>
        <v>3</v>
      </c>
      <c r="K53">
        <f t="shared" si="9"/>
        <v>786.08000000000038</v>
      </c>
      <c r="L53">
        <f t="shared" si="2"/>
        <v>292.5</v>
      </c>
      <c r="M53">
        <f t="shared" si="3"/>
        <v>1078.5800000000004</v>
      </c>
      <c r="N53">
        <f t="shared" si="4"/>
        <v>0</v>
      </c>
      <c r="O53">
        <f t="shared" si="5"/>
        <v>0</v>
      </c>
      <c r="P53">
        <f t="shared" si="6"/>
        <v>0</v>
      </c>
      <c r="Q53">
        <f t="shared" si="7"/>
        <v>0</v>
      </c>
      <c r="R53">
        <f t="shared" si="8"/>
        <v>1078.5800000000004</v>
      </c>
    </row>
    <row r="54" spans="1:18" x14ac:dyDescent="0.25">
      <c r="A54" s="1">
        <v>45968</v>
      </c>
      <c r="B54" s="27">
        <v>60.000000000000028</v>
      </c>
      <c r="H54" s="1">
        <v>45981</v>
      </c>
      <c r="I54" s="36">
        <f t="shared" si="0"/>
        <v>20</v>
      </c>
      <c r="J54">
        <f t="shared" si="1"/>
        <v>4</v>
      </c>
      <c r="K54">
        <f t="shared" si="9"/>
        <v>1078.5800000000004</v>
      </c>
      <c r="L54">
        <f t="shared" si="2"/>
        <v>270.00000000000006</v>
      </c>
      <c r="M54">
        <f t="shared" si="3"/>
        <v>1348.5800000000004</v>
      </c>
      <c r="N54">
        <f t="shared" si="4"/>
        <v>0</v>
      </c>
      <c r="O54">
        <f t="shared" si="5"/>
        <v>0</v>
      </c>
      <c r="P54">
        <f t="shared" si="6"/>
        <v>400</v>
      </c>
      <c r="Q54">
        <f t="shared" si="7"/>
        <v>0</v>
      </c>
      <c r="R54">
        <f t="shared" si="8"/>
        <v>948.58000000000038</v>
      </c>
    </row>
    <row r="55" spans="1:18" x14ac:dyDescent="0.25">
      <c r="A55" s="1">
        <v>45968</v>
      </c>
      <c r="B55" s="27">
        <v>89.999999999999929</v>
      </c>
      <c r="H55" s="1">
        <v>45982</v>
      </c>
      <c r="I55" s="36">
        <f t="shared" si="0"/>
        <v>21</v>
      </c>
      <c r="J55">
        <f t="shared" si="1"/>
        <v>5</v>
      </c>
      <c r="K55">
        <f t="shared" si="9"/>
        <v>948.58000000000038</v>
      </c>
      <c r="L55">
        <f t="shared" si="2"/>
        <v>0</v>
      </c>
      <c r="M55">
        <f t="shared" si="3"/>
        <v>948.58000000000038</v>
      </c>
      <c r="N55">
        <f t="shared" si="4"/>
        <v>0</v>
      </c>
      <c r="O55">
        <f t="shared" si="5"/>
        <v>0</v>
      </c>
      <c r="P55">
        <f t="shared" si="6"/>
        <v>0</v>
      </c>
      <c r="Q55">
        <f t="shared" si="7"/>
        <v>0</v>
      </c>
      <c r="R55">
        <f t="shared" si="8"/>
        <v>948.58000000000038</v>
      </c>
    </row>
    <row r="56" spans="1:18" x14ac:dyDescent="0.25">
      <c r="A56" s="1">
        <v>45971</v>
      </c>
      <c r="B56" s="27">
        <v>49.999999999999979</v>
      </c>
      <c r="H56" s="1">
        <v>45983</v>
      </c>
      <c r="I56" s="36">
        <f t="shared" si="0"/>
        <v>22</v>
      </c>
      <c r="J56">
        <f t="shared" si="1"/>
        <v>6</v>
      </c>
      <c r="K56">
        <f t="shared" si="9"/>
        <v>948.58000000000038</v>
      </c>
      <c r="L56">
        <f t="shared" si="2"/>
        <v>0</v>
      </c>
      <c r="M56">
        <f t="shared" si="3"/>
        <v>948.58000000000038</v>
      </c>
      <c r="N56">
        <f t="shared" si="4"/>
        <v>10</v>
      </c>
      <c r="O56">
        <f t="shared" si="5"/>
        <v>0</v>
      </c>
      <c r="P56">
        <f t="shared" si="6"/>
        <v>0</v>
      </c>
      <c r="Q56">
        <f t="shared" si="7"/>
        <v>0</v>
      </c>
      <c r="R56">
        <f t="shared" si="8"/>
        <v>938.58000000000038</v>
      </c>
    </row>
    <row r="57" spans="1:18" x14ac:dyDescent="0.25">
      <c r="A57" s="1">
        <v>45971</v>
      </c>
      <c r="B57" s="27">
        <v>50.000000000000036</v>
      </c>
      <c r="H57" s="1">
        <v>45984</v>
      </c>
      <c r="I57" s="36">
        <f t="shared" si="0"/>
        <v>23</v>
      </c>
      <c r="J57">
        <f t="shared" si="1"/>
        <v>7</v>
      </c>
      <c r="K57">
        <f t="shared" si="9"/>
        <v>938.58000000000038</v>
      </c>
      <c r="L57">
        <f t="shared" si="2"/>
        <v>0</v>
      </c>
      <c r="M57">
        <f t="shared" si="3"/>
        <v>938.58000000000038</v>
      </c>
      <c r="N57">
        <f t="shared" si="4"/>
        <v>10</v>
      </c>
      <c r="O57">
        <f t="shared" si="5"/>
        <v>0</v>
      </c>
      <c r="P57">
        <f t="shared" si="6"/>
        <v>0</v>
      </c>
      <c r="Q57">
        <f t="shared" si="7"/>
        <v>0</v>
      </c>
      <c r="R57">
        <f t="shared" si="8"/>
        <v>928.58000000000038</v>
      </c>
    </row>
    <row r="58" spans="1:18" x14ac:dyDescent="0.25">
      <c r="A58" s="1">
        <v>45972</v>
      </c>
      <c r="B58" s="27">
        <v>40.000000000000014</v>
      </c>
      <c r="H58" s="1">
        <v>45985</v>
      </c>
      <c r="I58" s="36">
        <f t="shared" si="0"/>
        <v>24</v>
      </c>
      <c r="J58">
        <f t="shared" si="1"/>
        <v>1</v>
      </c>
      <c r="K58">
        <f t="shared" si="9"/>
        <v>928.58000000000038</v>
      </c>
      <c r="L58">
        <f t="shared" si="2"/>
        <v>329.99999999999994</v>
      </c>
      <c r="M58">
        <f t="shared" si="3"/>
        <v>1258.5800000000004</v>
      </c>
      <c r="N58">
        <f t="shared" si="4"/>
        <v>0</v>
      </c>
      <c r="O58">
        <f t="shared" si="5"/>
        <v>0</v>
      </c>
      <c r="P58">
        <f t="shared" si="6"/>
        <v>0</v>
      </c>
      <c r="Q58">
        <f t="shared" si="7"/>
        <v>0</v>
      </c>
      <c r="R58">
        <f t="shared" si="8"/>
        <v>1258.5800000000004</v>
      </c>
    </row>
    <row r="59" spans="1:18" x14ac:dyDescent="0.25">
      <c r="A59" s="1">
        <v>45972</v>
      </c>
      <c r="B59" s="27">
        <v>74.999999999999972</v>
      </c>
      <c r="H59" s="1">
        <v>45986</v>
      </c>
      <c r="I59" s="36">
        <f t="shared" si="0"/>
        <v>25</v>
      </c>
      <c r="J59">
        <f t="shared" si="1"/>
        <v>2</v>
      </c>
      <c r="K59">
        <f t="shared" si="9"/>
        <v>1258.5800000000004</v>
      </c>
      <c r="L59">
        <f t="shared" si="2"/>
        <v>74.999999999999972</v>
      </c>
      <c r="M59">
        <f t="shared" si="3"/>
        <v>1333.5800000000004</v>
      </c>
      <c r="N59">
        <f t="shared" si="4"/>
        <v>0</v>
      </c>
      <c r="O59">
        <f t="shared" si="5"/>
        <v>250</v>
      </c>
      <c r="P59">
        <f t="shared" si="6"/>
        <v>0</v>
      </c>
      <c r="Q59">
        <f t="shared" si="7"/>
        <v>0</v>
      </c>
      <c r="R59">
        <f t="shared" si="8"/>
        <v>1083.5800000000004</v>
      </c>
    </row>
    <row r="60" spans="1:18" x14ac:dyDescent="0.25">
      <c r="A60" s="1">
        <v>45972</v>
      </c>
      <c r="B60" s="27">
        <v>59.99999999999995</v>
      </c>
      <c r="H60" s="1">
        <v>45987</v>
      </c>
      <c r="I60" s="36">
        <f t="shared" si="0"/>
        <v>26</v>
      </c>
      <c r="J60">
        <f t="shared" si="1"/>
        <v>3</v>
      </c>
      <c r="K60">
        <f t="shared" si="9"/>
        <v>1083.5800000000004</v>
      </c>
      <c r="L60">
        <f t="shared" si="2"/>
        <v>270.00000000000006</v>
      </c>
      <c r="M60">
        <f t="shared" si="3"/>
        <v>1353.5800000000004</v>
      </c>
      <c r="N60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  <c r="R60">
        <f t="shared" si="8"/>
        <v>1353.5800000000004</v>
      </c>
    </row>
    <row r="61" spans="1:18" x14ac:dyDescent="0.25">
      <c r="A61" s="1">
        <v>45973</v>
      </c>
      <c r="B61" s="27">
        <v>40.000000000000014</v>
      </c>
      <c r="H61" s="1">
        <v>45988</v>
      </c>
      <c r="I61" s="36">
        <f t="shared" si="0"/>
        <v>27</v>
      </c>
      <c r="J61">
        <f t="shared" si="1"/>
        <v>4</v>
      </c>
      <c r="K61">
        <f t="shared" si="9"/>
        <v>1353.5800000000004</v>
      </c>
      <c r="L61">
        <f t="shared" si="2"/>
        <v>0</v>
      </c>
      <c r="M61">
        <f t="shared" si="3"/>
        <v>1353.5800000000004</v>
      </c>
      <c r="N61">
        <f t="shared" si="4"/>
        <v>0</v>
      </c>
      <c r="O61">
        <f t="shared" si="5"/>
        <v>0</v>
      </c>
      <c r="P61">
        <f t="shared" si="6"/>
        <v>400</v>
      </c>
      <c r="Q61">
        <f t="shared" si="7"/>
        <v>0</v>
      </c>
      <c r="R61">
        <f t="shared" si="8"/>
        <v>953.58000000000038</v>
      </c>
    </row>
    <row r="62" spans="1:18" x14ac:dyDescent="0.25">
      <c r="A62" s="1">
        <v>45973</v>
      </c>
      <c r="B62" s="27">
        <v>90.000000000000071</v>
      </c>
      <c r="H62" s="1">
        <v>45989</v>
      </c>
      <c r="I62" s="36">
        <f t="shared" si="0"/>
        <v>28</v>
      </c>
      <c r="J62">
        <f t="shared" si="1"/>
        <v>5</v>
      </c>
      <c r="K62">
        <f t="shared" si="9"/>
        <v>953.58000000000038</v>
      </c>
      <c r="L62">
        <f t="shared" si="2"/>
        <v>139.99999999999997</v>
      </c>
      <c r="M62">
        <f t="shared" si="3"/>
        <v>1093.5800000000004</v>
      </c>
      <c r="N62">
        <f t="shared" si="4"/>
        <v>0</v>
      </c>
      <c r="O62">
        <f t="shared" si="5"/>
        <v>0</v>
      </c>
      <c r="P62">
        <f t="shared" si="6"/>
        <v>0</v>
      </c>
      <c r="Q62">
        <f t="shared" si="7"/>
        <v>0</v>
      </c>
      <c r="R62">
        <f t="shared" si="8"/>
        <v>1093.5800000000004</v>
      </c>
    </row>
    <row r="63" spans="1:18" x14ac:dyDescent="0.25">
      <c r="A63" s="1">
        <v>45973</v>
      </c>
      <c r="B63" s="27">
        <v>59.99999999999995</v>
      </c>
      <c r="H63" s="1">
        <v>45990</v>
      </c>
      <c r="I63" s="36">
        <f t="shared" si="0"/>
        <v>29</v>
      </c>
      <c r="J63">
        <f t="shared" si="1"/>
        <v>6</v>
      </c>
      <c r="K63">
        <f t="shared" si="9"/>
        <v>1093.5800000000004</v>
      </c>
      <c r="L63">
        <f t="shared" si="2"/>
        <v>0</v>
      </c>
      <c r="M63">
        <f t="shared" si="3"/>
        <v>1093.5800000000004</v>
      </c>
      <c r="N63">
        <f t="shared" si="4"/>
        <v>10</v>
      </c>
      <c r="O63">
        <f t="shared" si="5"/>
        <v>0</v>
      </c>
      <c r="P63">
        <f t="shared" si="6"/>
        <v>0</v>
      </c>
      <c r="Q63">
        <f t="shared" si="7"/>
        <v>0</v>
      </c>
      <c r="R63">
        <f t="shared" si="8"/>
        <v>1083.5800000000004</v>
      </c>
    </row>
    <row r="64" spans="1:18" x14ac:dyDescent="0.25">
      <c r="A64" s="1">
        <v>45973</v>
      </c>
      <c r="B64" s="27">
        <v>75.000000000000057</v>
      </c>
      <c r="H64" s="1">
        <v>45991</v>
      </c>
      <c r="I64" s="36">
        <f t="shared" si="0"/>
        <v>30</v>
      </c>
      <c r="J64">
        <f t="shared" si="1"/>
        <v>7</v>
      </c>
      <c r="K64">
        <f t="shared" si="9"/>
        <v>1083.5800000000004</v>
      </c>
      <c r="L64">
        <f t="shared" si="2"/>
        <v>0</v>
      </c>
      <c r="M64">
        <f t="shared" si="3"/>
        <v>1083.5800000000004</v>
      </c>
      <c r="N64">
        <f t="shared" si="4"/>
        <v>10</v>
      </c>
      <c r="O64">
        <f t="shared" si="5"/>
        <v>0</v>
      </c>
      <c r="P64">
        <f t="shared" si="6"/>
        <v>0</v>
      </c>
      <c r="Q64">
        <f t="shared" si="7"/>
        <v>0</v>
      </c>
      <c r="R64">
        <f t="shared" si="8"/>
        <v>1073.5800000000004</v>
      </c>
    </row>
    <row r="65" spans="1:18" x14ac:dyDescent="0.25">
      <c r="A65" s="1">
        <v>45973</v>
      </c>
      <c r="B65" s="27">
        <v>90</v>
      </c>
      <c r="H65" s="1">
        <v>45992</v>
      </c>
      <c r="I65" s="36">
        <f t="shared" si="0"/>
        <v>1</v>
      </c>
      <c r="J65">
        <f t="shared" si="1"/>
        <v>1</v>
      </c>
      <c r="K65">
        <f t="shared" si="9"/>
        <v>1073.5800000000004</v>
      </c>
      <c r="L65">
        <f t="shared" si="2"/>
        <v>0</v>
      </c>
      <c r="M65">
        <f t="shared" si="3"/>
        <v>1073.5800000000004</v>
      </c>
      <c r="N65">
        <f t="shared" si="4"/>
        <v>0</v>
      </c>
      <c r="O65">
        <f t="shared" si="5"/>
        <v>0</v>
      </c>
      <c r="P65">
        <f t="shared" si="6"/>
        <v>0</v>
      </c>
      <c r="Q65">
        <f t="shared" si="7"/>
        <v>0</v>
      </c>
      <c r="R65">
        <f t="shared" si="8"/>
        <v>1073.5800000000004</v>
      </c>
    </row>
    <row r="66" spans="1:18" x14ac:dyDescent="0.25">
      <c r="A66" s="1">
        <v>45974</v>
      </c>
      <c r="B66" s="27">
        <v>79.999999999999972</v>
      </c>
      <c r="H66" s="1">
        <v>45993</v>
      </c>
      <c r="I66" s="36">
        <f t="shared" si="0"/>
        <v>2</v>
      </c>
      <c r="J66">
        <f t="shared" si="1"/>
        <v>2</v>
      </c>
      <c r="K66">
        <f t="shared" si="9"/>
        <v>1073.5800000000004</v>
      </c>
      <c r="L66">
        <f t="shared" si="2"/>
        <v>230.00000000000003</v>
      </c>
      <c r="M66">
        <f t="shared" si="3"/>
        <v>1303.5800000000004</v>
      </c>
      <c r="N66">
        <f t="shared" si="4"/>
        <v>0</v>
      </c>
      <c r="O66">
        <f t="shared" si="5"/>
        <v>250</v>
      </c>
      <c r="P66">
        <f t="shared" si="6"/>
        <v>0</v>
      </c>
      <c r="Q66">
        <f t="shared" si="7"/>
        <v>0</v>
      </c>
      <c r="R66">
        <f t="shared" si="8"/>
        <v>1053.5800000000004</v>
      </c>
    </row>
    <row r="67" spans="1:18" x14ac:dyDescent="0.25">
      <c r="A67" s="1">
        <v>45974</v>
      </c>
      <c r="B67" s="27">
        <v>60</v>
      </c>
      <c r="H67" s="1">
        <v>45994</v>
      </c>
      <c r="I67" s="36">
        <f t="shared" si="0"/>
        <v>3</v>
      </c>
      <c r="J67">
        <f t="shared" si="1"/>
        <v>3</v>
      </c>
      <c r="K67">
        <f t="shared" si="9"/>
        <v>1053.5800000000004</v>
      </c>
      <c r="L67">
        <f t="shared" si="2"/>
        <v>312.5</v>
      </c>
      <c r="M67">
        <f t="shared" si="3"/>
        <v>1366.0800000000004</v>
      </c>
      <c r="N67">
        <f t="shared" si="4"/>
        <v>0</v>
      </c>
      <c r="O67">
        <f t="shared" si="5"/>
        <v>0</v>
      </c>
      <c r="P67">
        <f t="shared" si="6"/>
        <v>0</v>
      </c>
      <c r="Q67">
        <f t="shared" si="7"/>
        <v>0</v>
      </c>
      <c r="R67">
        <f t="shared" si="8"/>
        <v>1366.0800000000004</v>
      </c>
    </row>
    <row r="68" spans="1:18" x14ac:dyDescent="0.25">
      <c r="A68" s="1">
        <v>45974</v>
      </c>
      <c r="B68" s="27">
        <v>87.499999999999957</v>
      </c>
      <c r="H68" s="1">
        <v>45995</v>
      </c>
      <c r="I68" s="36">
        <f t="shared" si="0"/>
        <v>4</v>
      </c>
      <c r="J68">
        <f t="shared" si="1"/>
        <v>4</v>
      </c>
      <c r="K68">
        <f t="shared" si="9"/>
        <v>1366.0800000000004</v>
      </c>
      <c r="L68">
        <f t="shared" si="2"/>
        <v>0</v>
      </c>
      <c r="M68">
        <f t="shared" si="3"/>
        <v>1366.0800000000004</v>
      </c>
      <c r="N68">
        <f t="shared" si="4"/>
        <v>0</v>
      </c>
      <c r="O68">
        <f t="shared" si="5"/>
        <v>0</v>
      </c>
      <c r="P68">
        <f t="shared" si="6"/>
        <v>400</v>
      </c>
      <c r="Q68">
        <f t="shared" si="7"/>
        <v>0</v>
      </c>
      <c r="R68">
        <f t="shared" si="8"/>
        <v>966.08000000000038</v>
      </c>
    </row>
    <row r="69" spans="1:18" x14ac:dyDescent="0.25">
      <c r="A69" s="1">
        <v>45974</v>
      </c>
      <c r="B69" s="27">
        <v>80.000000000000028</v>
      </c>
      <c r="H69" s="1">
        <v>45996</v>
      </c>
      <c r="I69" s="36">
        <f t="shared" ref="I69:I132" si="10">DAY(H69)</f>
        <v>5</v>
      </c>
      <c r="J69">
        <f t="shared" ref="J69:J132" si="11">WEEKDAY(H69,2)</f>
        <v>5</v>
      </c>
      <c r="K69">
        <f t="shared" si="9"/>
        <v>966.08000000000038</v>
      </c>
      <c r="L69">
        <f t="shared" ref="L69:L132" si="12">SUMIF(A:A,H69,B:B)</f>
        <v>235.00000000000006</v>
      </c>
      <c r="M69">
        <f t="shared" ref="M69:M132" si="13">L69+K69</f>
        <v>1201.0800000000004</v>
      </c>
      <c r="N69">
        <f t="shared" ref="N69:N132" si="14">IF(J69&gt;=6,10,0)</f>
        <v>0</v>
      </c>
      <c r="O69">
        <f t="shared" ref="O69:O132" si="15">IF(J69=2,250,0)</f>
        <v>0</v>
      </c>
      <c r="P69">
        <f t="shared" ref="P69:P132" si="16">IF(J69=4, IF(M69 &lt;= 500, (IF(ROUNDDOWN(0.2 * M69,2) &gt;= 50, ROUNDDOWN(0.2 * M69,2),0)), (IF(M69&lt;=600,(IF(ROUNDDOWN(M69*0.5,2) &gt;= 100, ROUNDDOWN(M69*0.5,2),0)),400))),0)</f>
        <v>0</v>
      </c>
      <c r="Q69">
        <f t="shared" ref="Q69:Q132" si="17">IF(I69=15,600,0)</f>
        <v>0</v>
      </c>
      <c r="R69">
        <f t="shared" ref="R69:R132" si="18">M69-N69-O69-P69-Q69</f>
        <v>1201.0800000000004</v>
      </c>
    </row>
    <row r="70" spans="1:18" x14ac:dyDescent="0.25">
      <c r="A70" s="1">
        <v>45975</v>
      </c>
      <c r="B70" s="27">
        <v>49.999999999999979</v>
      </c>
      <c r="H70" s="1">
        <v>45997</v>
      </c>
      <c r="I70" s="36">
        <f t="shared" si="10"/>
        <v>6</v>
      </c>
      <c r="J70">
        <f t="shared" si="11"/>
        <v>6</v>
      </c>
      <c r="K70">
        <f t="shared" ref="K70:K133" si="19">R69</f>
        <v>1201.0800000000004</v>
      </c>
      <c r="L70">
        <f t="shared" si="12"/>
        <v>0</v>
      </c>
      <c r="M70">
        <f t="shared" si="13"/>
        <v>1201.0800000000004</v>
      </c>
      <c r="N70">
        <f t="shared" si="14"/>
        <v>10</v>
      </c>
      <c r="O70">
        <f t="shared" si="15"/>
        <v>0</v>
      </c>
      <c r="P70">
        <f t="shared" si="16"/>
        <v>0</v>
      </c>
      <c r="Q70">
        <f t="shared" si="17"/>
        <v>0</v>
      </c>
      <c r="R70">
        <f t="shared" si="18"/>
        <v>1191.0800000000004</v>
      </c>
    </row>
    <row r="71" spans="1:18" x14ac:dyDescent="0.25">
      <c r="A71" s="1">
        <v>45975</v>
      </c>
      <c r="B71" s="27">
        <v>62.499999999999979</v>
      </c>
      <c r="H71" s="1">
        <v>45998</v>
      </c>
      <c r="I71" s="36">
        <f t="shared" si="10"/>
        <v>7</v>
      </c>
      <c r="J71">
        <f t="shared" si="11"/>
        <v>7</v>
      </c>
      <c r="K71">
        <f t="shared" si="19"/>
        <v>1191.0800000000004</v>
      </c>
      <c r="L71">
        <f t="shared" si="12"/>
        <v>0</v>
      </c>
      <c r="M71">
        <f t="shared" si="13"/>
        <v>1191.0800000000004</v>
      </c>
      <c r="N71">
        <f t="shared" si="14"/>
        <v>10</v>
      </c>
      <c r="O71">
        <f t="shared" si="15"/>
        <v>0</v>
      </c>
      <c r="P71">
        <f t="shared" si="16"/>
        <v>0</v>
      </c>
      <c r="Q71">
        <f t="shared" si="17"/>
        <v>0</v>
      </c>
      <c r="R71">
        <f t="shared" si="18"/>
        <v>1181.0800000000004</v>
      </c>
    </row>
    <row r="72" spans="1:18" x14ac:dyDescent="0.25">
      <c r="A72" s="1">
        <v>45975</v>
      </c>
      <c r="B72" s="27">
        <v>80.000000000000028</v>
      </c>
      <c r="H72" s="1">
        <v>45999</v>
      </c>
      <c r="I72" s="36">
        <f t="shared" si="10"/>
        <v>8</v>
      </c>
      <c r="J72">
        <f t="shared" si="11"/>
        <v>1</v>
      </c>
      <c r="K72">
        <f t="shared" si="19"/>
        <v>1181.0800000000004</v>
      </c>
      <c r="L72">
        <f t="shared" si="12"/>
        <v>175</v>
      </c>
      <c r="M72">
        <f t="shared" si="13"/>
        <v>1356.0800000000004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0</v>
      </c>
      <c r="R72">
        <f t="shared" si="18"/>
        <v>1356.0800000000004</v>
      </c>
    </row>
    <row r="73" spans="1:18" x14ac:dyDescent="0.25">
      <c r="A73" s="1">
        <v>45978</v>
      </c>
      <c r="B73" s="27">
        <v>79.999999999999972</v>
      </c>
      <c r="H73" s="1">
        <v>46000</v>
      </c>
      <c r="I73" s="36">
        <f t="shared" si="10"/>
        <v>9</v>
      </c>
      <c r="J73">
        <f t="shared" si="11"/>
        <v>2</v>
      </c>
      <c r="K73">
        <f t="shared" si="19"/>
        <v>1356.0800000000004</v>
      </c>
      <c r="L73">
        <f t="shared" si="12"/>
        <v>125</v>
      </c>
      <c r="M73">
        <f t="shared" si="13"/>
        <v>1481.0800000000004</v>
      </c>
      <c r="N73">
        <f t="shared" si="14"/>
        <v>0</v>
      </c>
      <c r="O73">
        <f t="shared" si="15"/>
        <v>250</v>
      </c>
      <c r="P73">
        <f t="shared" si="16"/>
        <v>0</v>
      </c>
      <c r="Q73">
        <f t="shared" si="17"/>
        <v>0</v>
      </c>
      <c r="R73">
        <f t="shared" si="18"/>
        <v>1231.0800000000004</v>
      </c>
    </row>
    <row r="74" spans="1:18" x14ac:dyDescent="0.25">
      <c r="A74" s="1">
        <v>45978</v>
      </c>
      <c r="B74" s="27">
        <v>105.00000000000003</v>
      </c>
      <c r="H74" s="1">
        <v>46001</v>
      </c>
      <c r="I74" s="36">
        <f t="shared" si="10"/>
        <v>10</v>
      </c>
      <c r="J74">
        <f t="shared" si="11"/>
        <v>3</v>
      </c>
      <c r="K74">
        <f t="shared" si="19"/>
        <v>1231.0800000000004</v>
      </c>
      <c r="L74">
        <f t="shared" si="12"/>
        <v>345</v>
      </c>
      <c r="M74">
        <f t="shared" si="13"/>
        <v>1576.0800000000004</v>
      </c>
      <c r="N74">
        <f t="shared" si="14"/>
        <v>0</v>
      </c>
      <c r="O74">
        <f t="shared" si="15"/>
        <v>0</v>
      </c>
      <c r="P74">
        <f t="shared" si="16"/>
        <v>0</v>
      </c>
      <c r="Q74">
        <f t="shared" si="17"/>
        <v>0</v>
      </c>
      <c r="R74">
        <f t="shared" si="18"/>
        <v>1576.0800000000004</v>
      </c>
    </row>
    <row r="75" spans="1:18" x14ac:dyDescent="0.25">
      <c r="A75" s="1">
        <v>45978</v>
      </c>
      <c r="B75" s="27">
        <v>90</v>
      </c>
      <c r="H75" s="1">
        <v>46002</v>
      </c>
      <c r="I75" s="36">
        <f t="shared" si="10"/>
        <v>11</v>
      </c>
      <c r="J75">
        <f t="shared" si="11"/>
        <v>4</v>
      </c>
      <c r="K75">
        <f t="shared" si="19"/>
        <v>1576.0800000000004</v>
      </c>
      <c r="L75">
        <f t="shared" si="12"/>
        <v>124.99999999999994</v>
      </c>
      <c r="M75">
        <f t="shared" si="13"/>
        <v>1701.0800000000004</v>
      </c>
      <c r="N75">
        <f t="shared" si="14"/>
        <v>0</v>
      </c>
      <c r="O75">
        <f t="shared" si="15"/>
        <v>0</v>
      </c>
      <c r="P75">
        <f t="shared" si="16"/>
        <v>400</v>
      </c>
      <c r="Q75">
        <f t="shared" si="17"/>
        <v>0</v>
      </c>
      <c r="R75">
        <f t="shared" si="18"/>
        <v>1301.0800000000004</v>
      </c>
    </row>
    <row r="76" spans="1:18" x14ac:dyDescent="0.25">
      <c r="A76" s="1">
        <v>45978</v>
      </c>
      <c r="B76" s="27">
        <v>99.999999999999915</v>
      </c>
      <c r="H76" s="1">
        <v>46003</v>
      </c>
      <c r="I76" s="36">
        <f t="shared" si="10"/>
        <v>12</v>
      </c>
      <c r="J76">
        <f t="shared" si="11"/>
        <v>5</v>
      </c>
      <c r="K76">
        <f t="shared" si="19"/>
        <v>1301.0800000000004</v>
      </c>
      <c r="L76">
        <f t="shared" si="12"/>
        <v>215.00000000000003</v>
      </c>
      <c r="M76">
        <f t="shared" si="13"/>
        <v>1516.0800000000004</v>
      </c>
      <c r="N76">
        <f t="shared" si="14"/>
        <v>0</v>
      </c>
      <c r="O76">
        <f t="shared" si="15"/>
        <v>0</v>
      </c>
      <c r="P76">
        <f t="shared" si="16"/>
        <v>0</v>
      </c>
      <c r="Q76">
        <f t="shared" si="17"/>
        <v>0</v>
      </c>
      <c r="R76">
        <f t="shared" si="18"/>
        <v>1516.0800000000004</v>
      </c>
    </row>
    <row r="77" spans="1:18" x14ac:dyDescent="0.25">
      <c r="A77" s="1">
        <v>45979</v>
      </c>
      <c r="B77" s="27">
        <v>60.000000000000028</v>
      </c>
      <c r="H77" s="1">
        <v>46004</v>
      </c>
      <c r="I77" s="36">
        <f t="shared" si="10"/>
        <v>13</v>
      </c>
      <c r="J77">
        <f t="shared" si="11"/>
        <v>6</v>
      </c>
      <c r="K77">
        <f t="shared" si="19"/>
        <v>1516.0800000000004</v>
      </c>
      <c r="L77">
        <f t="shared" si="12"/>
        <v>0</v>
      </c>
      <c r="M77">
        <f t="shared" si="13"/>
        <v>1516.0800000000004</v>
      </c>
      <c r="N77">
        <f t="shared" si="14"/>
        <v>10</v>
      </c>
      <c r="O77">
        <f t="shared" si="15"/>
        <v>0</v>
      </c>
      <c r="P77">
        <f t="shared" si="16"/>
        <v>0</v>
      </c>
      <c r="Q77">
        <f t="shared" si="17"/>
        <v>0</v>
      </c>
      <c r="R77">
        <f t="shared" si="18"/>
        <v>1506.0800000000004</v>
      </c>
    </row>
    <row r="78" spans="1:18" x14ac:dyDescent="0.25">
      <c r="A78" s="1">
        <v>45979</v>
      </c>
      <c r="B78" s="27">
        <v>49.999999999999979</v>
      </c>
      <c r="H78" s="1">
        <v>46005</v>
      </c>
      <c r="I78" s="36">
        <f t="shared" si="10"/>
        <v>14</v>
      </c>
      <c r="J78">
        <f t="shared" si="11"/>
        <v>7</v>
      </c>
      <c r="K78">
        <f t="shared" si="19"/>
        <v>1506.0800000000004</v>
      </c>
      <c r="L78">
        <f t="shared" si="12"/>
        <v>0</v>
      </c>
      <c r="M78">
        <f t="shared" si="13"/>
        <v>1506.0800000000004</v>
      </c>
      <c r="N78">
        <f t="shared" si="14"/>
        <v>10</v>
      </c>
      <c r="O78">
        <f t="shared" si="15"/>
        <v>0</v>
      </c>
      <c r="P78">
        <f t="shared" si="16"/>
        <v>0</v>
      </c>
      <c r="Q78">
        <f t="shared" si="17"/>
        <v>0</v>
      </c>
      <c r="R78">
        <f t="shared" si="18"/>
        <v>1496.0800000000004</v>
      </c>
    </row>
    <row r="79" spans="1:18" x14ac:dyDescent="0.25">
      <c r="A79" s="1">
        <v>45980</v>
      </c>
      <c r="B79" s="27">
        <v>87.500000000000028</v>
      </c>
      <c r="H79" s="1">
        <v>46006</v>
      </c>
      <c r="I79" s="36">
        <f t="shared" si="10"/>
        <v>15</v>
      </c>
      <c r="J79">
        <f t="shared" si="11"/>
        <v>1</v>
      </c>
      <c r="K79">
        <f t="shared" si="19"/>
        <v>1496.0800000000004</v>
      </c>
      <c r="L79">
        <f t="shared" si="12"/>
        <v>180</v>
      </c>
      <c r="M79">
        <f t="shared" si="13"/>
        <v>1676.0800000000004</v>
      </c>
      <c r="N79">
        <f t="shared" si="14"/>
        <v>0</v>
      </c>
      <c r="O79">
        <f t="shared" si="15"/>
        <v>0</v>
      </c>
      <c r="P79">
        <f t="shared" si="16"/>
        <v>0</v>
      </c>
      <c r="Q79">
        <f t="shared" si="17"/>
        <v>600</v>
      </c>
      <c r="R79">
        <f t="shared" si="18"/>
        <v>1076.0800000000004</v>
      </c>
    </row>
    <row r="80" spans="1:18" x14ac:dyDescent="0.25">
      <c r="A80" s="1">
        <v>45980</v>
      </c>
      <c r="B80" s="27">
        <v>59.99999999999995</v>
      </c>
      <c r="H80" s="1">
        <v>46007</v>
      </c>
      <c r="I80" s="36">
        <f t="shared" si="10"/>
        <v>16</v>
      </c>
      <c r="J80">
        <f t="shared" si="11"/>
        <v>2</v>
      </c>
      <c r="K80">
        <f t="shared" si="19"/>
        <v>1076.0800000000004</v>
      </c>
      <c r="L80">
        <f t="shared" si="12"/>
        <v>60.000000000000028</v>
      </c>
      <c r="M80">
        <f t="shared" si="13"/>
        <v>1136.0800000000004</v>
      </c>
      <c r="N80">
        <f t="shared" si="14"/>
        <v>0</v>
      </c>
      <c r="O80">
        <f t="shared" si="15"/>
        <v>250</v>
      </c>
      <c r="P80">
        <f t="shared" si="16"/>
        <v>0</v>
      </c>
      <c r="Q80">
        <f t="shared" si="17"/>
        <v>0</v>
      </c>
      <c r="R80">
        <f t="shared" si="18"/>
        <v>886.08000000000038</v>
      </c>
    </row>
    <row r="81" spans="1:18" x14ac:dyDescent="0.25">
      <c r="A81" s="1">
        <v>45980</v>
      </c>
      <c r="B81" s="27">
        <v>70.000000000000057</v>
      </c>
      <c r="H81" s="1">
        <v>46008</v>
      </c>
      <c r="I81" s="36">
        <f t="shared" si="10"/>
        <v>17</v>
      </c>
      <c r="J81">
        <f t="shared" si="11"/>
        <v>3</v>
      </c>
      <c r="K81">
        <f t="shared" si="19"/>
        <v>886.08000000000038</v>
      </c>
      <c r="L81">
        <f t="shared" si="12"/>
        <v>0</v>
      </c>
      <c r="M81">
        <f t="shared" si="13"/>
        <v>886.08000000000038</v>
      </c>
      <c r="N81">
        <f t="shared" si="14"/>
        <v>0</v>
      </c>
      <c r="O81">
        <f t="shared" si="15"/>
        <v>0</v>
      </c>
      <c r="P81">
        <f t="shared" si="16"/>
        <v>0</v>
      </c>
      <c r="Q81">
        <f t="shared" si="17"/>
        <v>0</v>
      </c>
      <c r="R81">
        <f t="shared" si="18"/>
        <v>886.08000000000038</v>
      </c>
    </row>
    <row r="82" spans="1:18" x14ac:dyDescent="0.25">
      <c r="A82" s="1">
        <v>45980</v>
      </c>
      <c r="B82" s="27">
        <v>75</v>
      </c>
      <c r="H82" s="1">
        <v>46009</v>
      </c>
      <c r="I82" s="36">
        <f t="shared" si="10"/>
        <v>18</v>
      </c>
      <c r="J82">
        <f t="shared" si="11"/>
        <v>4</v>
      </c>
      <c r="K82">
        <f t="shared" si="19"/>
        <v>886.08000000000038</v>
      </c>
      <c r="L82">
        <f t="shared" si="12"/>
        <v>0</v>
      </c>
      <c r="M82">
        <f t="shared" si="13"/>
        <v>886.08000000000038</v>
      </c>
      <c r="N82">
        <f t="shared" si="14"/>
        <v>0</v>
      </c>
      <c r="O82">
        <f t="shared" si="15"/>
        <v>0</v>
      </c>
      <c r="P82">
        <f t="shared" si="16"/>
        <v>400</v>
      </c>
      <c r="Q82">
        <f t="shared" si="17"/>
        <v>0</v>
      </c>
      <c r="R82">
        <f t="shared" si="18"/>
        <v>486.08000000000038</v>
      </c>
    </row>
    <row r="83" spans="1:18" x14ac:dyDescent="0.25">
      <c r="A83" s="1">
        <v>45981</v>
      </c>
      <c r="B83" s="27">
        <v>50.000000000000028</v>
      </c>
      <c r="H83" s="1">
        <v>46010</v>
      </c>
      <c r="I83" s="36">
        <f t="shared" si="10"/>
        <v>19</v>
      </c>
      <c r="J83">
        <f t="shared" si="11"/>
        <v>5</v>
      </c>
      <c r="K83">
        <f t="shared" si="19"/>
        <v>486.08000000000038</v>
      </c>
      <c r="L83">
        <f t="shared" si="12"/>
        <v>0</v>
      </c>
      <c r="M83">
        <f t="shared" si="13"/>
        <v>486.08000000000038</v>
      </c>
      <c r="N83">
        <f t="shared" si="14"/>
        <v>0</v>
      </c>
      <c r="O83">
        <f t="shared" si="15"/>
        <v>0</v>
      </c>
      <c r="P83">
        <f t="shared" si="16"/>
        <v>0</v>
      </c>
      <c r="Q83">
        <f t="shared" si="17"/>
        <v>0</v>
      </c>
      <c r="R83">
        <f t="shared" si="18"/>
        <v>486.08000000000038</v>
      </c>
    </row>
    <row r="84" spans="1:18" x14ac:dyDescent="0.25">
      <c r="A84" s="1">
        <v>45981</v>
      </c>
      <c r="B84" s="27">
        <v>79.999999999999972</v>
      </c>
      <c r="H84" s="25">
        <v>46011</v>
      </c>
      <c r="I84" s="37">
        <f t="shared" si="10"/>
        <v>20</v>
      </c>
      <c r="J84" s="24">
        <f t="shared" si="11"/>
        <v>6</v>
      </c>
      <c r="K84" s="24">
        <f t="shared" si="19"/>
        <v>486.08000000000038</v>
      </c>
      <c r="L84" s="24">
        <f t="shared" si="12"/>
        <v>0</v>
      </c>
      <c r="M84" s="24">
        <f t="shared" si="13"/>
        <v>486.08000000000038</v>
      </c>
      <c r="N84" s="24">
        <v>10</v>
      </c>
      <c r="O84" s="24">
        <v>0</v>
      </c>
      <c r="P84" s="24">
        <v>0</v>
      </c>
      <c r="Q84" s="24">
        <f t="shared" si="17"/>
        <v>0</v>
      </c>
      <c r="R84" s="24">
        <f t="shared" si="18"/>
        <v>476.08000000000038</v>
      </c>
    </row>
    <row r="85" spans="1:18" x14ac:dyDescent="0.25">
      <c r="A85" s="1">
        <v>45981</v>
      </c>
      <c r="B85" s="27">
        <v>39.999999999999964</v>
      </c>
      <c r="H85" s="25">
        <v>46012</v>
      </c>
      <c r="I85" s="37">
        <f t="shared" si="10"/>
        <v>21</v>
      </c>
      <c r="J85" s="24">
        <f t="shared" si="11"/>
        <v>7</v>
      </c>
      <c r="K85" s="24">
        <f>R84</f>
        <v>476.08000000000038</v>
      </c>
      <c r="L85" s="24">
        <f t="shared" si="12"/>
        <v>0</v>
      </c>
      <c r="M85" s="24">
        <f t="shared" si="13"/>
        <v>476.08000000000038</v>
      </c>
      <c r="N85" s="24">
        <v>0</v>
      </c>
      <c r="O85" s="24">
        <v>0</v>
      </c>
      <c r="P85" s="24">
        <v>0</v>
      </c>
      <c r="Q85" s="24">
        <f t="shared" si="17"/>
        <v>0</v>
      </c>
      <c r="R85" s="24">
        <f t="shared" si="18"/>
        <v>476.08000000000038</v>
      </c>
    </row>
    <row r="86" spans="1:18" x14ac:dyDescent="0.25">
      <c r="A86" s="1">
        <v>45981</v>
      </c>
      <c r="B86" s="27">
        <v>49.999999999999957</v>
      </c>
      <c r="H86" s="25">
        <v>46013</v>
      </c>
      <c r="I86" s="37">
        <f t="shared" si="10"/>
        <v>22</v>
      </c>
      <c r="J86" s="24">
        <f t="shared" si="11"/>
        <v>1</v>
      </c>
      <c r="K86" s="24">
        <f t="shared" ref="K86:K98" si="20">R85</f>
        <v>476.08000000000038</v>
      </c>
      <c r="L86" s="24">
        <f t="shared" si="12"/>
        <v>0</v>
      </c>
      <c r="M86" s="24">
        <f t="shared" si="13"/>
        <v>476.08000000000038</v>
      </c>
      <c r="N86" s="24">
        <v>0</v>
      </c>
      <c r="O86" s="24">
        <v>0</v>
      </c>
      <c r="P86" s="24">
        <v>0</v>
      </c>
      <c r="Q86" s="24">
        <f t="shared" si="17"/>
        <v>0</v>
      </c>
      <c r="R86" s="24">
        <f t="shared" si="18"/>
        <v>476.08000000000038</v>
      </c>
    </row>
    <row r="87" spans="1:18" x14ac:dyDescent="0.25">
      <c r="A87" s="1">
        <v>45981</v>
      </c>
      <c r="B87" s="27">
        <v>50.000000000000092</v>
      </c>
      <c r="H87" s="25">
        <v>46014</v>
      </c>
      <c r="I87" s="37">
        <f t="shared" si="10"/>
        <v>23</v>
      </c>
      <c r="J87" s="24">
        <f t="shared" si="11"/>
        <v>2</v>
      </c>
      <c r="K87" s="24">
        <f t="shared" si="20"/>
        <v>476.08000000000038</v>
      </c>
      <c r="L87" s="24">
        <f t="shared" si="12"/>
        <v>0</v>
      </c>
      <c r="M87" s="24">
        <f t="shared" si="13"/>
        <v>476.08000000000038</v>
      </c>
      <c r="N87" s="24">
        <v>0</v>
      </c>
      <c r="O87" s="24">
        <v>0</v>
      </c>
      <c r="P87" s="24">
        <v>0</v>
      </c>
      <c r="Q87" s="24">
        <f t="shared" si="17"/>
        <v>0</v>
      </c>
      <c r="R87" s="24">
        <f t="shared" si="18"/>
        <v>476.08000000000038</v>
      </c>
    </row>
    <row r="88" spans="1:18" x14ac:dyDescent="0.25">
      <c r="A88" s="1">
        <v>45985</v>
      </c>
      <c r="B88" s="27">
        <v>60</v>
      </c>
      <c r="H88" s="25">
        <v>46015</v>
      </c>
      <c r="I88" s="37">
        <f t="shared" si="10"/>
        <v>24</v>
      </c>
      <c r="J88" s="24">
        <f t="shared" si="11"/>
        <v>3</v>
      </c>
      <c r="K88" s="24">
        <f t="shared" si="20"/>
        <v>476.08000000000038</v>
      </c>
      <c r="L88" s="24">
        <f t="shared" si="12"/>
        <v>0</v>
      </c>
      <c r="M88" s="24">
        <f t="shared" si="13"/>
        <v>476.08000000000038</v>
      </c>
      <c r="N88" s="24">
        <v>0</v>
      </c>
      <c r="O88" s="24">
        <v>0</v>
      </c>
      <c r="P88" s="24">
        <v>0</v>
      </c>
      <c r="Q88" s="24">
        <f t="shared" si="17"/>
        <v>0</v>
      </c>
      <c r="R88" s="24">
        <f t="shared" si="18"/>
        <v>476.08000000000038</v>
      </c>
    </row>
    <row r="89" spans="1:18" x14ac:dyDescent="0.25">
      <c r="A89" s="1">
        <v>45985</v>
      </c>
      <c r="B89" s="27">
        <v>49.999999999999979</v>
      </c>
      <c r="H89" s="25">
        <v>46016</v>
      </c>
      <c r="I89" s="37">
        <f t="shared" si="10"/>
        <v>25</v>
      </c>
      <c r="J89" s="24">
        <f t="shared" si="11"/>
        <v>4</v>
      </c>
      <c r="K89" s="24">
        <f t="shared" si="20"/>
        <v>476.08000000000038</v>
      </c>
      <c r="L89" s="24">
        <f t="shared" si="12"/>
        <v>0</v>
      </c>
      <c r="M89" s="24">
        <f t="shared" si="13"/>
        <v>476.08000000000038</v>
      </c>
      <c r="N89" s="24">
        <v>0</v>
      </c>
      <c r="O89" s="24">
        <v>0</v>
      </c>
      <c r="P89" s="24">
        <v>0</v>
      </c>
      <c r="Q89" s="24">
        <f t="shared" si="17"/>
        <v>0</v>
      </c>
      <c r="R89" s="24">
        <f t="shared" si="18"/>
        <v>476.08000000000038</v>
      </c>
    </row>
    <row r="90" spans="1:18" x14ac:dyDescent="0.25">
      <c r="A90" s="1">
        <v>45985</v>
      </c>
      <c r="B90" s="27">
        <v>39.999999999999964</v>
      </c>
      <c r="H90" s="25">
        <v>46017</v>
      </c>
      <c r="I90" s="37">
        <f t="shared" si="10"/>
        <v>26</v>
      </c>
      <c r="J90" s="24">
        <f t="shared" si="11"/>
        <v>5</v>
      </c>
      <c r="K90" s="24">
        <f t="shared" si="20"/>
        <v>476.08000000000038</v>
      </c>
      <c r="L90" s="24">
        <f t="shared" si="12"/>
        <v>0</v>
      </c>
      <c r="M90" s="24">
        <f t="shared" si="13"/>
        <v>476.08000000000038</v>
      </c>
      <c r="N90" s="24">
        <v>0</v>
      </c>
      <c r="O90" s="24">
        <v>0</v>
      </c>
      <c r="P90" s="24">
        <v>0</v>
      </c>
      <c r="Q90" s="24">
        <f t="shared" si="17"/>
        <v>0</v>
      </c>
      <c r="R90" s="24">
        <f t="shared" si="18"/>
        <v>476.08000000000038</v>
      </c>
    </row>
    <row r="91" spans="1:18" x14ac:dyDescent="0.25">
      <c r="A91" s="1">
        <v>45985</v>
      </c>
      <c r="B91" s="27">
        <v>90</v>
      </c>
      <c r="H91" s="25">
        <v>46018</v>
      </c>
      <c r="I91" s="37">
        <f t="shared" si="10"/>
        <v>27</v>
      </c>
      <c r="J91" s="24">
        <f t="shared" si="11"/>
        <v>6</v>
      </c>
      <c r="K91" s="24">
        <f t="shared" si="20"/>
        <v>476.08000000000038</v>
      </c>
      <c r="L91" s="24">
        <f t="shared" si="12"/>
        <v>0</v>
      </c>
      <c r="M91" s="24">
        <f t="shared" si="13"/>
        <v>476.08000000000038</v>
      </c>
      <c r="N91" s="24">
        <v>0</v>
      </c>
      <c r="O91" s="24">
        <v>0</v>
      </c>
      <c r="P91" s="24">
        <v>0</v>
      </c>
      <c r="Q91" s="24">
        <f t="shared" si="17"/>
        <v>0</v>
      </c>
      <c r="R91" s="24">
        <f t="shared" si="18"/>
        <v>476.08000000000038</v>
      </c>
    </row>
    <row r="92" spans="1:18" x14ac:dyDescent="0.25">
      <c r="A92" s="1">
        <v>45985</v>
      </c>
      <c r="B92" s="27">
        <v>90</v>
      </c>
      <c r="H92" s="25">
        <v>46019</v>
      </c>
      <c r="I92" s="37">
        <f t="shared" si="10"/>
        <v>28</v>
      </c>
      <c r="J92" s="24">
        <f t="shared" si="11"/>
        <v>7</v>
      </c>
      <c r="K92" s="24">
        <f t="shared" si="20"/>
        <v>476.08000000000038</v>
      </c>
      <c r="L92" s="24">
        <f t="shared" si="12"/>
        <v>0</v>
      </c>
      <c r="M92" s="24">
        <f t="shared" si="13"/>
        <v>476.08000000000038</v>
      </c>
      <c r="N92" s="24">
        <v>0</v>
      </c>
      <c r="O92" s="24">
        <v>0</v>
      </c>
      <c r="P92" s="24">
        <v>0</v>
      </c>
      <c r="Q92" s="24">
        <f t="shared" si="17"/>
        <v>0</v>
      </c>
      <c r="R92" s="24">
        <f t="shared" si="18"/>
        <v>476.08000000000038</v>
      </c>
    </row>
    <row r="93" spans="1:18" x14ac:dyDescent="0.25">
      <c r="A93" s="1">
        <v>45986</v>
      </c>
      <c r="B93" s="27">
        <v>74.999999999999972</v>
      </c>
      <c r="H93" s="25">
        <v>46020</v>
      </c>
      <c r="I93" s="37">
        <f t="shared" si="10"/>
        <v>29</v>
      </c>
      <c r="J93" s="24">
        <f t="shared" si="11"/>
        <v>1</v>
      </c>
      <c r="K93" s="24">
        <f t="shared" si="20"/>
        <v>476.08000000000038</v>
      </c>
      <c r="L93" s="24">
        <f t="shared" si="12"/>
        <v>0</v>
      </c>
      <c r="M93" s="24">
        <f t="shared" si="13"/>
        <v>476.08000000000038</v>
      </c>
      <c r="N93" s="24">
        <v>0</v>
      </c>
      <c r="O93" s="24">
        <v>0</v>
      </c>
      <c r="P93" s="24">
        <v>0</v>
      </c>
      <c r="Q93" s="24">
        <f t="shared" si="17"/>
        <v>0</v>
      </c>
      <c r="R93" s="24">
        <f t="shared" si="18"/>
        <v>476.08000000000038</v>
      </c>
    </row>
    <row r="94" spans="1:18" x14ac:dyDescent="0.25">
      <c r="A94" s="1">
        <v>45987</v>
      </c>
      <c r="B94" s="27">
        <v>60.000000000000028</v>
      </c>
      <c r="H94" s="25">
        <v>46021</v>
      </c>
      <c r="I94" s="37">
        <f t="shared" si="10"/>
        <v>30</v>
      </c>
      <c r="J94" s="24">
        <f t="shared" si="11"/>
        <v>2</v>
      </c>
      <c r="K94" s="24">
        <f t="shared" si="20"/>
        <v>476.08000000000038</v>
      </c>
      <c r="L94" s="24">
        <f t="shared" si="12"/>
        <v>0</v>
      </c>
      <c r="M94" s="24">
        <f t="shared" si="13"/>
        <v>476.08000000000038</v>
      </c>
      <c r="N94" s="24">
        <v>0</v>
      </c>
      <c r="O94" s="24">
        <v>0</v>
      </c>
      <c r="P94" s="24">
        <v>0</v>
      </c>
      <c r="Q94" s="24">
        <f t="shared" si="17"/>
        <v>0</v>
      </c>
      <c r="R94" s="24">
        <f t="shared" si="18"/>
        <v>476.08000000000038</v>
      </c>
    </row>
    <row r="95" spans="1:18" x14ac:dyDescent="0.25">
      <c r="A95" s="1">
        <v>45987</v>
      </c>
      <c r="B95" s="27">
        <v>70.000000000000014</v>
      </c>
      <c r="H95" s="25">
        <v>46022</v>
      </c>
      <c r="I95" s="37">
        <f t="shared" si="10"/>
        <v>31</v>
      </c>
      <c r="J95" s="24">
        <f t="shared" si="11"/>
        <v>3</v>
      </c>
      <c r="K95" s="24">
        <f t="shared" si="20"/>
        <v>476.08000000000038</v>
      </c>
      <c r="L95" s="24">
        <f t="shared" si="12"/>
        <v>0</v>
      </c>
      <c r="M95" s="24">
        <f t="shared" si="13"/>
        <v>476.08000000000038</v>
      </c>
      <c r="N95" s="24">
        <v>0</v>
      </c>
      <c r="O95" s="24">
        <v>0</v>
      </c>
      <c r="P95" s="24">
        <v>0</v>
      </c>
      <c r="Q95" s="24">
        <f t="shared" si="17"/>
        <v>0</v>
      </c>
      <c r="R95" s="24">
        <f t="shared" si="18"/>
        <v>476.08000000000038</v>
      </c>
    </row>
    <row r="96" spans="1:18" x14ac:dyDescent="0.25">
      <c r="A96" s="1">
        <v>45987</v>
      </c>
      <c r="B96" s="27">
        <v>80.000000000000028</v>
      </c>
      <c r="H96" s="25">
        <v>46023</v>
      </c>
      <c r="I96" s="37">
        <f t="shared" si="10"/>
        <v>1</v>
      </c>
      <c r="J96" s="24">
        <f t="shared" si="11"/>
        <v>4</v>
      </c>
      <c r="K96" s="24">
        <f t="shared" si="20"/>
        <v>476.08000000000038</v>
      </c>
      <c r="L96" s="24">
        <f t="shared" si="12"/>
        <v>0</v>
      </c>
      <c r="M96" s="24">
        <f t="shared" si="13"/>
        <v>476.08000000000038</v>
      </c>
      <c r="N96" s="24">
        <v>0</v>
      </c>
      <c r="O96" s="24">
        <v>0</v>
      </c>
      <c r="P96" s="24">
        <v>0</v>
      </c>
      <c r="Q96" s="24">
        <f t="shared" si="17"/>
        <v>0</v>
      </c>
      <c r="R96" s="24">
        <f t="shared" si="18"/>
        <v>476.08000000000038</v>
      </c>
    </row>
    <row r="97" spans="1:18" x14ac:dyDescent="0.25">
      <c r="A97" s="1">
        <v>45987</v>
      </c>
      <c r="B97" s="27">
        <v>59.99999999999995</v>
      </c>
      <c r="H97" s="25">
        <v>46024</v>
      </c>
      <c r="I97" s="37">
        <f t="shared" si="10"/>
        <v>2</v>
      </c>
      <c r="J97" s="24">
        <f t="shared" si="11"/>
        <v>5</v>
      </c>
      <c r="K97" s="24">
        <f t="shared" si="20"/>
        <v>476.08000000000038</v>
      </c>
      <c r="L97" s="24">
        <f t="shared" si="12"/>
        <v>0</v>
      </c>
      <c r="M97" s="24">
        <f t="shared" si="13"/>
        <v>476.08000000000038</v>
      </c>
      <c r="N97" s="24">
        <v>0</v>
      </c>
      <c r="O97" s="24">
        <v>0</v>
      </c>
      <c r="P97" s="24">
        <v>0</v>
      </c>
      <c r="Q97" s="24">
        <f t="shared" si="17"/>
        <v>0</v>
      </c>
      <c r="R97" s="24">
        <f t="shared" si="18"/>
        <v>476.08000000000038</v>
      </c>
    </row>
    <row r="98" spans="1:18" x14ac:dyDescent="0.25">
      <c r="A98" s="1">
        <v>45989</v>
      </c>
      <c r="B98" s="27">
        <v>90</v>
      </c>
      <c r="H98" s="25">
        <v>46025</v>
      </c>
      <c r="I98" s="37">
        <f t="shared" si="10"/>
        <v>3</v>
      </c>
      <c r="J98" s="24">
        <f t="shared" si="11"/>
        <v>6</v>
      </c>
      <c r="K98" s="24">
        <f t="shared" si="20"/>
        <v>476.08000000000038</v>
      </c>
      <c r="L98" s="24">
        <f t="shared" si="12"/>
        <v>0</v>
      </c>
      <c r="M98" s="24">
        <f t="shared" si="13"/>
        <v>476.08000000000038</v>
      </c>
      <c r="N98" s="24">
        <v>0</v>
      </c>
      <c r="O98" s="24">
        <v>0</v>
      </c>
      <c r="P98" s="24">
        <v>0</v>
      </c>
      <c r="Q98" s="24">
        <f t="shared" si="17"/>
        <v>0</v>
      </c>
      <c r="R98" s="24">
        <f t="shared" si="18"/>
        <v>476.08000000000038</v>
      </c>
    </row>
    <row r="99" spans="1:18" x14ac:dyDescent="0.25">
      <c r="A99" s="1">
        <v>45989</v>
      </c>
      <c r="B99" s="27">
        <v>49.999999999999979</v>
      </c>
      <c r="H99" s="1">
        <v>46026</v>
      </c>
      <c r="I99" s="36">
        <f t="shared" si="10"/>
        <v>4</v>
      </c>
      <c r="J99">
        <f t="shared" si="11"/>
        <v>7</v>
      </c>
      <c r="K99">
        <f t="shared" si="19"/>
        <v>476.08000000000038</v>
      </c>
      <c r="L99">
        <f t="shared" si="12"/>
        <v>0</v>
      </c>
      <c r="M99">
        <f t="shared" si="13"/>
        <v>476.08000000000038</v>
      </c>
      <c r="N99">
        <f t="shared" si="14"/>
        <v>10</v>
      </c>
      <c r="O99">
        <f t="shared" si="15"/>
        <v>0</v>
      </c>
      <c r="P99">
        <f t="shared" si="16"/>
        <v>0</v>
      </c>
      <c r="Q99">
        <f t="shared" si="17"/>
        <v>0</v>
      </c>
      <c r="R99">
        <f t="shared" si="18"/>
        <v>466.08000000000038</v>
      </c>
    </row>
    <row r="100" spans="1:18" x14ac:dyDescent="0.25">
      <c r="A100" s="1">
        <v>45993</v>
      </c>
      <c r="B100" s="27">
        <v>50.000000000000028</v>
      </c>
      <c r="H100" s="1">
        <v>46027</v>
      </c>
      <c r="I100" s="36">
        <f t="shared" si="10"/>
        <v>5</v>
      </c>
      <c r="J100">
        <f t="shared" si="11"/>
        <v>1</v>
      </c>
      <c r="K100">
        <f t="shared" si="19"/>
        <v>466.08000000000038</v>
      </c>
      <c r="L100">
        <f t="shared" si="12"/>
        <v>407.5</v>
      </c>
      <c r="M100">
        <f t="shared" si="13"/>
        <v>873.58000000000038</v>
      </c>
      <c r="N100">
        <f t="shared" si="14"/>
        <v>0</v>
      </c>
      <c r="O100">
        <f t="shared" si="15"/>
        <v>0</v>
      </c>
      <c r="P100">
        <f t="shared" si="16"/>
        <v>0</v>
      </c>
      <c r="Q100">
        <f t="shared" si="17"/>
        <v>0</v>
      </c>
      <c r="R100">
        <f t="shared" si="18"/>
        <v>873.58000000000038</v>
      </c>
    </row>
    <row r="101" spans="1:18" x14ac:dyDescent="0.25">
      <c r="A101" s="1">
        <v>45993</v>
      </c>
      <c r="B101" s="27">
        <v>60.000000000000028</v>
      </c>
      <c r="H101" s="1">
        <v>46028</v>
      </c>
      <c r="I101" s="36">
        <f t="shared" si="10"/>
        <v>6</v>
      </c>
      <c r="J101">
        <f t="shared" si="11"/>
        <v>2</v>
      </c>
      <c r="K101">
        <f t="shared" si="19"/>
        <v>873.58000000000038</v>
      </c>
      <c r="L101">
        <f t="shared" si="12"/>
        <v>0</v>
      </c>
      <c r="M101">
        <f t="shared" si="13"/>
        <v>873.58000000000038</v>
      </c>
      <c r="N101">
        <f t="shared" si="14"/>
        <v>0</v>
      </c>
      <c r="O101">
        <f t="shared" si="15"/>
        <v>250</v>
      </c>
      <c r="P101">
        <f t="shared" si="16"/>
        <v>0</v>
      </c>
      <c r="Q101">
        <f t="shared" si="17"/>
        <v>0</v>
      </c>
      <c r="R101">
        <f t="shared" si="18"/>
        <v>623.58000000000038</v>
      </c>
    </row>
    <row r="102" spans="1:18" x14ac:dyDescent="0.25">
      <c r="A102" s="1">
        <v>45993</v>
      </c>
      <c r="B102" s="27">
        <v>119.99999999999997</v>
      </c>
      <c r="H102" s="1">
        <v>46029</v>
      </c>
      <c r="I102" s="36">
        <f t="shared" si="10"/>
        <v>7</v>
      </c>
      <c r="J102">
        <f t="shared" si="11"/>
        <v>3</v>
      </c>
      <c r="K102">
        <f t="shared" si="19"/>
        <v>623.58000000000038</v>
      </c>
      <c r="L102">
        <f t="shared" si="12"/>
        <v>224.99999999999989</v>
      </c>
      <c r="M102">
        <f t="shared" si="13"/>
        <v>848.58000000000027</v>
      </c>
      <c r="N102">
        <f t="shared" si="14"/>
        <v>0</v>
      </c>
      <c r="O102">
        <f t="shared" si="15"/>
        <v>0</v>
      </c>
      <c r="P102">
        <f t="shared" si="16"/>
        <v>0</v>
      </c>
      <c r="Q102">
        <f t="shared" si="17"/>
        <v>0</v>
      </c>
      <c r="R102">
        <f t="shared" si="18"/>
        <v>848.58000000000027</v>
      </c>
    </row>
    <row r="103" spans="1:18" x14ac:dyDescent="0.25">
      <c r="A103" s="1">
        <v>45994</v>
      </c>
      <c r="B103" s="27">
        <v>87.500000000000028</v>
      </c>
      <c r="H103" s="1">
        <v>46030</v>
      </c>
      <c r="I103" s="36">
        <f t="shared" si="10"/>
        <v>8</v>
      </c>
      <c r="J103">
        <f t="shared" si="11"/>
        <v>4</v>
      </c>
      <c r="K103">
        <f t="shared" si="19"/>
        <v>848.58000000000027</v>
      </c>
      <c r="L103">
        <f t="shared" si="12"/>
        <v>0</v>
      </c>
      <c r="M103">
        <f t="shared" si="13"/>
        <v>848.58000000000027</v>
      </c>
      <c r="N103">
        <f t="shared" si="14"/>
        <v>0</v>
      </c>
      <c r="O103">
        <f t="shared" si="15"/>
        <v>0</v>
      </c>
      <c r="P103">
        <f t="shared" si="16"/>
        <v>400</v>
      </c>
      <c r="Q103">
        <f t="shared" si="17"/>
        <v>0</v>
      </c>
      <c r="R103">
        <f t="shared" si="18"/>
        <v>448.58000000000027</v>
      </c>
    </row>
    <row r="104" spans="1:18" x14ac:dyDescent="0.25">
      <c r="A104" s="1">
        <v>45994</v>
      </c>
      <c r="B104" s="27">
        <v>59.99999999999995</v>
      </c>
      <c r="H104" s="1">
        <v>46031</v>
      </c>
      <c r="I104" s="36">
        <f t="shared" si="10"/>
        <v>9</v>
      </c>
      <c r="J104">
        <f t="shared" si="11"/>
        <v>5</v>
      </c>
      <c r="K104">
        <f t="shared" si="19"/>
        <v>448.58000000000027</v>
      </c>
      <c r="L104">
        <f t="shared" si="12"/>
        <v>0</v>
      </c>
      <c r="M104">
        <f t="shared" si="13"/>
        <v>448.58000000000027</v>
      </c>
      <c r="N104">
        <f t="shared" si="14"/>
        <v>0</v>
      </c>
      <c r="O104">
        <f t="shared" si="15"/>
        <v>0</v>
      </c>
      <c r="P104">
        <f t="shared" si="16"/>
        <v>0</v>
      </c>
      <c r="Q104">
        <f t="shared" si="17"/>
        <v>0</v>
      </c>
      <c r="R104">
        <f t="shared" si="18"/>
        <v>448.58000000000027</v>
      </c>
    </row>
    <row r="105" spans="1:18" x14ac:dyDescent="0.25">
      <c r="A105" s="1">
        <v>45994</v>
      </c>
      <c r="B105" s="27">
        <v>50.000000000000092</v>
      </c>
      <c r="H105" s="1">
        <v>46032</v>
      </c>
      <c r="I105" s="36">
        <f t="shared" si="10"/>
        <v>10</v>
      </c>
      <c r="J105">
        <f t="shared" si="11"/>
        <v>6</v>
      </c>
      <c r="K105">
        <f t="shared" si="19"/>
        <v>448.58000000000027</v>
      </c>
      <c r="L105">
        <f t="shared" si="12"/>
        <v>0</v>
      </c>
      <c r="M105">
        <f t="shared" si="13"/>
        <v>448.58000000000027</v>
      </c>
      <c r="N105">
        <f t="shared" si="14"/>
        <v>10</v>
      </c>
      <c r="O105">
        <f t="shared" si="15"/>
        <v>0</v>
      </c>
      <c r="P105">
        <f t="shared" si="16"/>
        <v>0</v>
      </c>
      <c r="Q105">
        <f t="shared" si="17"/>
        <v>0</v>
      </c>
      <c r="R105">
        <f t="shared" si="18"/>
        <v>438.58000000000027</v>
      </c>
    </row>
    <row r="106" spans="1:18" x14ac:dyDescent="0.25">
      <c r="A106" s="1">
        <v>45994</v>
      </c>
      <c r="B106" s="27">
        <v>75</v>
      </c>
      <c r="H106" s="1">
        <v>46033</v>
      </c>
      <c r="I106" s="36">
        <f t="shared" si="10"/>
        <v>11</v>
      </c>
      <c r="J106">
        <f t="shared" si="11"/>
        <v>7</v>
      </c>
      <c r="K106">
        <f t="shared" si="19"/>
        <v>438.58000000000027</v>
      </c>
      <c r="L106">
        <f t="shared" si="12"/>
        <v>0</v>
      </c>
      <c r="M106">
        <f t="shared" si="13"/>
        <v>438.58000000000027</v>
      </c>
      <c r="N106">
        <f t="shared" si="14"/>
        <v>10</v>
      </c>
      <c r="O106">
        <f t="shared" si="15"/>
        <v>0</v>
      </c>
      <c r="P106">
        <f t="shared" si="16"/>
        <v>0</v>
      </c>
      <c r="Q106">
        <f t="shared" si="17"/>
        <v>0</v>
      </c>
      <c r="R106">
        <f t="shared" si="18"/>
        <v>428.58000000000027</v>
      </c>
    </row>
    <row r="107" spans="1:18" x14ac:dyDescent="0.25">
      <c r="A107" s="1">
        <v>45994</v>
      </c>
      <c r="B107" s="27">
        <v>39.999999999999964</v>
      </c>
      <c r="H107" s="1">
        <v>46034</v>
      </c>
      <c r="I107" s="36">
        <f t="shared" si="10"/>
        <v>12</v>
      </c>
      <c r="J107">
        <f t="shared" si="11"/>
        <v>1</v>
      </c>
      <c r="K107">
        <f t="shared" si="19"/>
        <v>428.58000000000027</v>
      </c>
      <c r="L107">
        <f t="shared" si="12"/>
        <v>414.99999999999977</v>
      </c>
      <c r="M107">
        <f t="shared" si="13"/>
        <v>843.58</v>
      </c>
      <c r="N107">
        <f t="shared" si="14"/>
        <v>0</v>
      </c>
      <c r="O107">
        <f t="shared" si="15"/>
        <v>0</v>
      </c>
      <c r="P107">
        <f t="shared" si="16"/>
        <v>0</v>
      </c>
      <c r="Q107">
        <f t="shared" si="17"/>
        <v>0</v>
      </c>
      <c r="R107">
        <f t="shared" si="18"/>
        <v>843.58</v>
      </c>
    </row>
    <row r="108" spans="1:18" x14ac:dyDescent="0.25">
      <c r="A108" s="1">
        <v>45996</v>
      </c>
      <c r="B108" s="27">
        <v>105.00000000000003</v>
      </c>
      <c r="H108" s="1">
        <v>46035</v>
      </c>
      <c r="I108" s="36">
        <f t="shared" si="10"/>
        <v>13</v>
      </c>
      <c r="J108">
        <f t="shared" si="11"/>
        <v>2</v>
      </c>
      <c r="K108">
        <f t="shared" si="19"/>
        <v>843.58</v>
      </c>
      <c r="L108">
        <f t="shared" si="12"/>
        <v>335</v>
      </c>
      <c r="M108">
        <f t="shared" si="13"/>
        <v>1178.58</v>
      </c>
      <c r="N108">
        <f t="shared" si="14"/>
        <v>0</v>
      </c>
      <c r="O108">
        <f t="shared" si="15"/>
        <v>250</v>
      </c>
      <c r="P108">
        <f t="shared" si="16"/>
        <v>0</v>
      </c>
      <c r="Q108">
        <f t="shared" si="17"/>
        <v>0</v>
      </c>
      <c r="R108">
        <f t="shared" si="18"/>
        <v>928.57999999999993</v>
      </c>
    </row>
    <row r="109" spans="1:18" x14ac:dyDescent="0.25">
      <c r="A109" s="1">
        <v>45996</v>
      </c>
      <c r="B109" s="27">
        <v>40.000000000000014</v>
      </c>
      <c r="H109" s="1">
        <v>46036</v>
      </c>
      <c r="I109" s="36">
        <f t="shared" si="10"/>
        <v>14</v>
      </c>
      <c r="J109">
        <f t="shared" si="11"/>
        <v>3</v>
      </c>
      <c r="K109">
        <f t="shared" si="19"/>
        <v>928.57999999999993</v>
      </c>
      <c r="L109">
        <f t="shared" si="12"/>
        <v>230.00000000000011</v>
      </c>
      <c r="M109">
        <f t="shared" si="13"/>
        <v>1158.58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  <c r="R109">
        <f t="shared" si="18"/>
        <v>1158.58</v>
      </c>
    </row>
    <row r="110" spans="1:18" x14ac:dyDescent="0.25">
      <c r="A110" s="1">
        <v>45996</v>
      </c>
      <c r="B110" s="27">
        <v>90</v>
      </c>
      <c r="H110" s="1">
        <v>46037</v>
      </c>
      <c r="I110" s="36">
        <f t="shared" si="10"/>
        <v>15</v>
      </c>
      <c r="J110">
        <f t="shared" si="11"/>
        <v>4</v>
      </c>
      <c r="K110">
        <f t="shared" si="19"/>
        <v>1158.58</v>
      </c>
      <c r="L110">
        <f t="shared" si="12"/>
        <v>337.5</v>
      </c>
      <c r="M110">
        <f t="shared" si="13"/>
        <v>1496.08</v>
      </c>
      <c r="N110">
        <f t="shared" si="14"/>
        <v>0</v>
      </c>
      <c r="O110">
        <f t="shared" si="15"/>
        <v>0</v>
      </c>
      <c r="P110">
        <f t="shared" si="16"/>
        <v>400</v>
      </c>
      <c r="Q110">
        <f t="shared" si="17"/>
        <v>600</v>
      </c>
      <c r="R110">
        <f t="shared" si="18"/>
        <v>496.07999999999993</v>
      </c>
    </row>
    <row r="111" spans="1:18" x14ac:dyDescent="0.25">
      <c r="A111" s="1">
        <v>45999</v>
      </c>
      <c r="B111" s="27">
        <v>105.00000000000003</v>
      </c>
      <c r="H111" s="1">
        <v>46038</v>
      </c>
      <c r="I111" s="36">
        <f t="shared" si="10"/>
        <v>16</v>
      </c>
      <c r="J111">
        <f t="shared" si="11"/>
        <v>5</v>
      </c>
      <c r="K111">
        <f t="shared" si="19"/>
        <v>496.07999999999993</v>
      </c>
      <c r="L111">
        <f t="shared" si="12"/>
        <v>0</v>
      </c>
      <c r="M111">
        <f t="shared" si="13"/>
        <v>496.07999999999993</v>
      </c>
      <c r="N111">
        <f t="shared" si="14"/>
        <v>0</v>
      </c>
      <c r="O111">
        <f t="shared" si="15"/>
        <v>0</v>
      </c>
      <c r="P111">
        <f t="shared" si="16"/>
        <v>0</v>
      </c>
      <c r="Q111">
        <f t="shared" si="17"/>
        <v>0</v>
      </c>
      <c r="R111">
        <f t="shared" si="18"/>
        <v>496.07999999999993</v>
      </c>
    </row>
    <row r="112" spans="1:18" x14ac:dyDescent="0.25">
      <c r="A112" s="1">
        <v>45999</v>
      </c>
      <c r="B112" s="27">
        <v>69.999999999999957</v>
      </c>
      <c r="H112" s="1">
        <v>46039</v>
      </c>
      <c r="I112" s="36">
        <f t="shared" si="10"/>
        <v>17</v>
      </c>
      <c r="J112">
        <f t="shared" si="11"/>
        <v>6</v>
      </c>
      <c r="K112">
        <f t="shared" si="19"/>
        <v>496.07999999999993</v>
      </c>
      <c r="L112">
        <f t="shared" si="12"/>
        <v>0</v>
      </c>
      <c r="M112">
        <f t="shared" si="13"/>
        <v>496.07999999999993</v>
      </c>
      <c r="N112">
        <f t="shared" si="14"/>
        <v>10</v>
      </c>
      <c r="O112">
        <f t="shared" si="15"/>
        <v>0</v>
      </c>
      <c r="P112">
        <f t="shared" si="16"/>
        <v>0</v>
      </c>
      <c r="Q112">
        <f t="shared" si="17"/>
        <v>0</v>
      </c>
      <c r="R112">
        <f t="shared" si="18"/>
        <v>486.07999999999993</v>
      </c>
    </row>
    <row r="113" spans="1:18" x14ac:dyDescent="0.25">
      <c r="A113" s="1">
        <v>46000</v>
      </c>
      <c r="B113" s="27">
        <v>74.999999999999972</v>
      </c>
      <c r="H113" s="1">
        <v>46040</v>
      </c>
      <c r="I113" s="36">
        <f t="shared" si="10"/>
        <v>18</v>
      </c>
      <c r="J113">
        <f t="shared" si="11"/>
        <v>7</v>
      </c>
      <c r="K113">
        <f t="shared" si="19"/>
        <v>486.07999999999993</v>
      </c>
      <c r="L113">
        <f t="shared" si="12"/>
        <v>0</v>
      </c>
      <c r="M113">
        <f t="shared" si="13"/>
        <v>486.07999999999993</v>
      </c>
      <c r="N113">
        <f t="shared" si="14"/>
        <v>10</v>
      </c>
      <c r="O113">
        <f t="shared" si="15"/>
        <v>0</v>
      </c>
      <c r="P113">
        <f t="shared" si="16"/>
        <v>0</v>
      </c>
      <c r="Q113">
        <f t="shared" si="17"/>
        <v>0</v>
      </c>
      <c r="R113">
        <f t="shared" si="18"/>
        <v>476.07999999999993</v>
      </c>
    </row>
    <row r="114" spans="1:18" x14ac:dyDescent="0.25">
      <c r="A114" s="1">
        <v>46000</v>
      </c>
      <c r="B114" s="27">
        <v>50.000000000000028</v>
      </c>
      <c r="H114" s="1">
        <v>46041</v>
      </c>
      <c r="I114" s="36">
        <f t="shared" si="10"/>
        <v>19</v>
      </c>
      <c r="J114">
        <f t="shared" si="11"/>
        <v>1</v>
      </c>
      <c r="K114">
        <f t="shared" si="19"/>
        <v>476.07999999999993</v>
      </c>
      <c r="L114">
        <f t="shared" si="12"/>
        <v>305.00000000000011</v>
      </c>
      <c r="M114">
        <f t="shared" si="13"/>
        <v>781.08</v>
      </c>
      <c r="N114">
        <f t="shared" si="14"/>
        <v>0</v>
      </c>
      <c r="O114">
        <f t="shared" si="15"/>
        <v>0</v>
      </c>
      <c r="P114">
        <f t="shared" si="16"/>
        <v>0</v>
      </c>
      <c r="Q114">
        <f t="shared" si="17"/>
        <v>0</v>
      </c>
      <c r="R114">
        <f t="shared" si="18"/>
        <v>781.08</v>
      </c>
    </row>
    <row r="115" spans="1:18" x14ac:dyDescent="0.25">
      <c r="A115" s="1">
        <v>46001</v>
      </c>
      <c r="B115" s="27">
        <v>60</v>
      </c>
      <c r="H115" s="1">
        <v>46042</v>
      </c>
      <c r="I115" s="36">
        <f t="shared" si="10"/>
        <v>20</v>
      </c>
      <c r="J115">
        <f t="shared" si="11"/>
        <v>2</v>
      </c>
      <c r="K115">
        <f t="shared" si="19"/>
        <v>781.08</v>
      </c>
      <c r="L115">
        <f t="shared" si="12"/>
        <v>120.00000000000003</v>
      </c>
      <c r="M115">
        <f t="shared" si="13"/>
        <v>901.08</v>
      </c>
      <c r="N115">
        <f t="shared" si="14"/>
        <v>0</v>
      </c>
      <c r="O115">
        <f t="shared" si="15"/>
        <v>250</v>
      </c>
      <c r="P115">
        <f t="shared" si="16"/>
        <v>0</v>
      </c>
      <c r="Q115">
        <f t="shared" si="17"/>
        <v>0</v>
      </c>
      <c r="R115">
        <f t="shared" si="18"/>
        <v>651.08000000000004</v>
      </c>
    </row>
    <row r="116" spans="1:18" x14ac:dyDescent="0.25">
      <c r="A116" s="1">
        <v>46001</v>
      </c>
      <c r="B116" s="27">
        <v>90</v>
      </c>
      <c r="H116" s="1">
        <v>46043</v>
      </c>
      <c r="I116" s="36">
        <f t="shared" si="10"/>
        <v>21</v>
      </c>
      <c r="J116">
        <f t="shared" si="11"/>
        <v>3</v>
      </c>
      <c r="K116">
        <f t="shared" si="19"/>
        <v>651.08000000000004</v>
      </c>
      <c r="L116">
        <f t="shared" si="12"/>
        <v>150</v>
      </c>
      <c r="M116">
        <f t="shared" si="13"/>
        <v>801.08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  <c r="R116">
        <f t="shared" si="18"/>
        <v>801.08</v>
      </c>
    </row>
    <row r="117" spans="1:18" x14ac:dyDescent="0.25">
      <c r="A117" s="1">
        <v>46001</v>
      </c>
      <c r="B117" s="27">
        <v>75.000000000000057</v>
      </c>
      <c r="H117" s="1">
        <v>46044</v>
      </c>
      <c r="I117" s="36">
        <f t="shared" si="10"/>
        <v>22</v>
      </c>
      <c r="J117">
        <f t="shared" si="11"/>
        <v>4</v>
      </c>
      <c r="K117">
        <f t="shared" si="19"/>
        <v>801.08</v>
      </c>
      <c r="L117">
        <f t="shared" si="12"/>
        <v>375</v>
      </c>
      <c r="M117">
        <f t="shared" si="13"/>
        <v>1176.08</v>
      </c>
      <c r="N117">
        <f t="shared" si="14"/>
        <v>0</v>
      </c>
      <c r="O117">
        <f t="shared" si="15"/>
        <v>0</v>
      </c>
      <c r="P117">
        <f t="shared" si="16"/>
        <v>400</v>
      </c>
      <c r="Q117">
        <f t="shared" si="17"/>
        <v>0</v>
      </c>
      <c r="R117">
        <f t="shared" si="18"/>
        <v>776.07999999999993</v>
      </c>
    </row>
    <row r="118" spans="1:18" x14ac:dyDescent="0.25">
      <c r="A118" s="1">
        <v>46001</v>
      </c>
      <c r="B118" s="27">
        <v>59.99999999999995</v>
      </c>
      <c r="H118" s="1">
        <v>46045</v>
      </c>
      <c r="I118" s="36">
        <f t="shared" si="10"/>
        <v>23</v>
      </c>
      <c r="J118">
        <f t="shared" si="11"/>
        <v>5</v>
      </c>
      <c r="K118">
        <f t="shared" si="19"/>
        <v>776.07999999999993</v>
      </c>
      <c r="L118">
        <f t="shared" si="12"/>
        <v>284.99999999999994</v>
      </c>
      <c r="M118">
        <f t="shared" si="13"/>
        <v>1061.08</v>
      </c>
      <c r="N118">
        <f t="shared" si="14"/>
        <v>0</v>
      </c>
      <c r="O118">
        <f t="shared" si="15"/>
        <v>0</v>
      </c>
      <c r="P118">
        <f t="shared" si="16"/>
        <v>0</v>
      </c>
      <c r="Q118">
        <f t="shared" si="17"/>
        <v>0</v>
      </c>
      <c r="R118">
        <f t="shared" si="18"/>
        <v>1061.08</v>
      </c>
    </row>
    <row r="119" spans="1:18" x14ac:dyDescent="0.25">
      <c r="A119" s="1">
        <v>46001</v>
      </c>
      <c r="B119" s="27">
        <v>60</v>
      </c>
      <c r="H119" s="1">
        <v>46046</v>
      </c>
      <c r="I119" s="36">
        <f t="shared" si="10"/>
        <v>24</v>
      </c>
      <c r="J119">
        <f t="shared" si="11"/>
        <v>6</v>
      </c>
      <c r="K119">
        <f t="shared" si="19"/>
        <v>1061.08</v>
      </c>
      <c r="L119">
        <f t="shared" si="12"/>
        <v>0</v>
      </c>
      <c r="M119">
        <f t="shared" si="13"/>
        <v>1061.08</v>
      </c>
      <c r="N119">
        <f t="shared" si="14"/>
        <v>10</v>
      </c>
      <c r="O119">
        <f t="shared" si="15"/>
        <v>0</v>
      </c>
      <c r="P119">
        <f t="shared" si="16"/>
        <v>0</v>
      </c>
      <c r="Q119">
        <f t="shared" si="17"/>
        <v>0</v>
      </c>
      <c r="R119">
        <f t="shared" si="18"/>
        <v>1051.08</v>
      </c>
    </row>
    <row r="120" spans="1:18" x14ac:dyDescent="0.25">
      <c r="A120" s="1">
        <v>46002</v>
      </c>
      <c r="B120" s="27">
        <v>49.999999999999979</v>
      </c>
      <c r="H120" s="1">
        <v>46047</v>
      </c>
      <c r="I120" s="36">
        <f t="shared" si="10"/>
        <v>25</v>
      </c>
      <c r="J120">
        <f t="shared" si="11"/>
        <v>7</v>
      </c>
      <c r="K120">
        <f t="shared" si="19"/>
        <v>1051.08</v>
      </c>
      <c r="L120">
        <f t="shared" si="12"/>
        <v>0</v>
      </c>
      <c r="M120">
        <f t="shared" si="13"/>
        <v>1051.08</v>
      </c>
      <c r="N120">
        <f t="shared" si="14"/>
        <v>10</v>
      </c>
      <c r="O120">
        <f t="shared" si="15"/>
        <v>0</v>
      </c>
      <c r="P120">
        <f t="shared" si="16"/>
        <v>0</v>
      </c>
      <c r="Q120">
        <f t="shared" si="17"/>
        <v>0</v>
      </c>
      <c r="R120">
        <f t="shared" si="18"/>
        <v>1041.08</v>
      </c>
    </row>
    <row r="121" spans="1:18" x14ac:dyDescent="0.25">
      <c r="A121" s="1">
        <v>46002</v>
      </c>
      <c r="B121" s="27">
        <v>74.999999999999972</v>
      </c>
      <c r="H121" s="1">
        <v>46048</v>
      </c>
      <c r="I121" s="36">
        <f t="shared" si="10"/>
        <v>26</v>
      </c>
      <c r="J121">
        <f t="shared" si="11"/>
        <v>1</v>
      </c>
      <c r="K121">
        <f t="shared" si="19"/>
        <v>1041.08</v>
      </c>
      <c r="L121">
        <f t="shared" si="12"/>
        <v>90</v>
      </c>
      <c r="M121">
        <f t="shared" si="13"/>
        <v>1131.08</v>
      </c>
      <c r="N121">
        <f t="shared" si="14"/>
        <v>0</v>
      </c>
      <c r="O121">
        <f t="shared" si="15"/>
        <v>0</v>
      </c>
      <c r="P121">
        <f t="shared" si="16"/>
        <v>0</v>
      </c>
      <c r="Q121">
        <f t="shared" si="17"/>
        <v>0</v>
      </c>
      <c r="R121">
        <f t="shared" si="18"/>
        <v>1131.08</v>
      </c>
    </row>
    <row r="122" spans="1:18" x14ac:dyDescent="0.25">
      <c r="A122" s="1">
        <v>46003</v>
      </c>
      <c r="B122" s="27">
        <v>49.999999999999979</v>
      </c>
      <c r="H122" s="1">
        <v>46049</v>
      </c>
      <c r="I122" s="36">
        <f t="shared" si="10"/>
        <v>27</v>
      </c>
      <c r="J122">
        <f t="shared" si="11"/>
        <v>2</v>
      </c>
      <c r="K122">
        <f t="shared" si="19"/>
        <v>1131.08</v>
      </c>
      <c r="L122">
        <f t="shared" si="12"/>
        <v>169.99999999999997</v>
      </c>
      <c r="M122">
        <f t="shared" si="13"/>
        <v>1301.08</v>
      </c>
      <c r="N122">
        <f t="shared" si="14"/>
        <v>0</v>
      </c>
      <c r="O122">
        <f t="shared" si="15"/>
        <v>250</v>
      </c>
      <c r="P122">
        <f t="shared" si="16"/>
        <v>0</v>
      </c>
      <c r="Q122">
        <f t="shared" si="17"/>
        <v>0</v>
      </c>
      <c r="R122">
        <f t="shared" si="18"/>
        <v>1051.08</v>
      </c>
    </row>
    <row r="123" spans="1:18" x14ac:dyDescent="0.25">
      <c r="A123" s="1">
        <v>46003</v>
      </c>
      <c r="B123" s="27">
        <v>60.000000000000028</v>
      </c>
      <c r="H123" s="1">
        <v>46050</v>
      </c>
      <c r="I123" s="36">
        <f t="shared" si="10"/>
        <v>28</v>
      </c>
      <c r="J123">
        <f t="shared" si="11"/>
        <v>3</v>
      </c>
      <c r="K123">
        <f t="shared" si="19"/>
        <v>1051.08</v>
      </c>
      <c r="L123">
        <f t="shared" si="12"/>
        <v>40.000000000000014</v>
      </c>
      <c r="M123">
        <f t="shared" si="13"/>
        <v>1091.08</v>
      </c>
      <c r="N123">
        <f t="shared" si="14"/>
        <v>0</v>
      </c>
      <c r="O123">
        <f t="shared" si="15"/>
        <v>0</v>
      </c>
      <c r="P123">
        <f t="shared" si="16"/>
        <v>0</v>
      </c>
      <c r="Q123">
        <f t="shared" si="17"/>
        <v>0</v>
      </c>
      <c r="R123">
        <f t="shared" si="18"/>
        <v>1091.08</v>
      </c>
    </row>
    <row r="124" spans="1:18" x14ac:dyDescent="0.25">
      <c r="A124" s="1">
        <v>46003</v>
      </c>
      <c r="B124" s="27">
        <v>105.00000000000003</v>
      </c>
      <c r="H124" s="1">
        <v>46051</v>
      </c>
      <c r="I124" s="36">
        <f t="shared" si="10"/>
        <v>29</v>
      </c>
      <c r="J124">
        <f t="shared" si="11"/>
        <v>4</v>
      </c>
      <c r="K124">
        <f t="shared" si="19"/>
        <v>1091.08</v>
      </c>
      <c r="L124">
        <f t="shared" si="12"/>
        <v>204.99999999999989</v>
      </c>
      <c r="M124">
        <f t="shared" si="13"/>
        <v>1296.08</v>
      </c>
      <c r="N124">
        <f t="shared" si="14"/>
        <v>0</v>
      </c>
      <c r="O124">
        <f t="shared" si="15"/>
        <v>0</v>
      </c>
      <c r="P124">
        <f t="shared" si="16"/>
        <v>400</v>
      </c>
      <c r="Q124">
        <f t="shared" si="17"/>
        <v>0</v>
      </c>
      <c r="R124">
        <f t="shared" si="18"/>
        <v>896.07999999999993</v>
      </c>
    </row>
    <row r="125" spans="1:18" x14ac:dyDescent="0.25">
      <c r="A125" s="1">
        <v>46006</v>
      </c>
      <c r="B125" s="27">
        <v>90</v>
      </c>
      <c r="H125" s="1">
        <v>46052</v>
      </c>
      <c r="I125" s="36">
        <f t="shared" si="10"/>
        <v>30</v>
      </c>
      <c r="J125">
        <f t="shared" si="11"/>
        <v>5</v>
      </c>
      <c r="K125">
        <f t="shared" si="19"/>
        <v>896.07999999999993</v>
      </c>
      <c r="L125">
        <f t="shared" si="12"/>
        <v>0</v>
      </c>
      <c r="M125">
        <f t="shared" si="13"/>
        <v>896.07999999999993</v>
      </c>
      <c r="N125">
        <f t="shared" si="14"/>
        <v>0</v>
      </c>
      <c r="O125">
        <f t="shared" si="15"/>
        <v>0</v>
      </c>
      <c r="P125">
        <f t="shared" si="16"/>
        <v>0</v>
      </c>
      <c r="Q125">
        <f t="shared" si="17"/>
        <v>0</v>
      </c>
      <c r="R125">
        <f t="shared" si="18"/>
        <v>896.07999999999993</v>
      </c>
    </row>
    <row r="126" spans="1:18" x14ac:dyDescent="0.25">
      <c r="A126" s="1">
        <v>46006</v>
      </c>
      <c r="B126" s="27">
        <v>90</v>
      </c>
      <c r="H126" s="1">
        <v>46053</v>
      </c>
      <c r="I126" s="36">
        <f t="shared" si="10"/>
        <v>31</v>
      </c>
      <c r="J126">
        <f t="shared" si="11"/>
        <v>6</v>
      </c>
      <c r="K126">
        <f t="shared" si="19"/>
        <v>896.07999999999993</v>
      </c>
      <c r="L126">
        <f t="shared" si="12"/>
        <v>0</v>
      </c>
      <c r="M126">
        <f t="shared" si="13"/>
        <v>896.07999999999993</v>
      </c>
      <c r="N126">
        <f t="shared" si="14"/>
        <v>10</v>
      </c>
      <c r="O126">
        <f t="shared" si="15"/>
        <v>0</v>
      </c>
      <c r="P126">
        <f t="shared" si="16"/>
        <v>0</v>
      </c>
      <c r="Q126">
        <f t="shared" si="17"/>
        <v>0</v>
      </c>
      <c r="R126">
        <f t="shared" si="18"/>
        <v>886.07999999999993</v>
      </c>
    </row>
    <row r="127" spans="1:18" x14ac:dyDescent="0.25">
      <c r="A127" s="1">
        <v>46007</v>
      </c>
      <c r="B127" s="27">
        <v>60.000000000000028</v>
      </c>
      <c r="H127" s="1">
        <v>46054</v>
      </c>
      <c r="I127" s="36">
        <f t="shared" si="10"/>
        <v>1</v>
      </c>
      <c r="J127">
        <f t="shared" si="11"/>
        <v>7</v>
      </c>
      <c r="K127">
        <f t="shared" si="19"/>
        <v>886.07999999999993</v>
      </c>
      <c r="L127">
        <f t="shared" si="12"/>
        <v>0</v>
      </c>
      <c r="M127">
        <f t="shared" si="13"/>
        <v>886.07999999999993</v>
      </c>
      <c r="N127">
        <f t="shared" si="14"/>
        <v>10</v>
      </c>
      <c r="O127">
        <f t="shared" si="15"/>
        <v>0</v>
      </c>
      <c r="P127">
        <f t="shared" si="16"/>
        <v>0</v>
      </c>
      <c r="Q127">
        <f t="shared" si="17"/>
        <v>0</v>
      </c>
      <c r="R127">
        <f t="shared" si="18"/>
        <v>876.07999999999993</v>
      </c>
    </row>
    <row r="128" spans="1:18" x14ac:dyDescent="0.25">
      <c r="A128" s="1">
        <v>46027</v>
      </c>
      <c r="B128" s="27">
        <v>105.00000000000003</v>
      </c>
      <c r="H128" s="1">
        <v>46055</v>
      </c>
      <c r="I128" s="36">
        <f t="shared" si="10"/>
        <v>2</v>
      </c>
      <c r="J128">
        <f t="shared" si="11"/>
        <v>1</v>
      </c>
      <c r="K128">
        <f t="shared" si="19"/>
        <v>876.07999999999993</v>
      </c>
      <c r="L128">
        <f t="shared" si="12"/>
        <v>0</v>
      </c>
      <c r="M128">
        <f t="shared" si="13"/>
        <v>876.07999999999993</v>
      </c>
      <c r="N128">
        <f t="shared" si="14"/>
        <v>0</v>
      </c>
      <c r="O128">
        <f t="shared" si="15"/>
        <v>0</v>
      </c>
      <c r="P128">
        <f t="shared" si="16"/>
        <v>0</v>
      </c>
      <c r="Q128">
        <f t="shared" si="17"/>
        <v>0</v>
      </c>
      <c r="R128">
        <f t="shared" si="18"/>
        <v>876.07999999999993</v>
      </c>
    </row>
    <row r="129" spans="1:18" x14ac:dyDescent="0.25">
      <c r="A129" s="1">
        <v>46027</v>
      </c>
      <c r="B129" s="27">
        <v>89.999999999999929</v>
      </c>
      <c r="H129" s="1">
        <v>46056</v>
      </c>
      <c r="I129" s="36">
        <f t="shared" si="10"/>
        <v>3</v>
      </c>
      <c r="J129">
        <f t="shared" si="11"/>
        <v>2</v>
      </c>
      <c r="K129">
        <f t="shared" si="19"/>
        <v>876.07999999999993</v>
      </c>
      <c r="L129">
        <f t="shared" si="12"/>
        <v>339.99999999999983</v>
      </c>
      <c r="M129">
        <f t="shared" si="13"/>
        <v>1216.0799999999997</v>
      </c>
      <c r="N129">
        <f t="shared" si="14"/>
        <v>0</v>
      </c>
      <c r="O129">
        <f t="shared" si="15"/>
        <v>250</v>
      </c>
      <c r="P129">
        <f t="shared" si="16"/>
        <v>0</v>
      </c>
      <c r="Q129">
        <f t="shared" si="17"/>
        <v>0</v>
      </c>
      <c r="R129">
        <f t="shared" si="18"/>
        <v>966.0799999999997</v>
      </c>
    </row>
    <row r="130" spans="1:18" x14ac:dyDescent="0.25">
      <c r="A130" s="1">
        <v>46027</v>
      </c>
      <c r="B130" s="27">
        <v>60.000000000000107</v>
      </c>
      <c r="H130" s="1">
        <v>46057</v>
      </c>
      <c r="I130" s="36">
        <f t="shared" si="10"/>
        <v>4</v>
      </c>
      <c r="J130">
        <f t="shared" si="11"/>
        <v>3</v>
      </c>
      <c r="K130">
        <f t="shared" si="19"/>
        <v>966.0799999999997</v>
      </c>
      <c r="L130">
        <f t="shared" si="12"/>
        <v>260</v>
      </c>
      <c r="M130">
        <f t="shared" si="13"/>
        <v>1226.0799999999997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  <c r="R130">
        <f t="shared" si="18"/>
        <v>1226.0799999999997</v>
      </c>
    </row>
    <row r="131" spans="1:18" x14ac:dyDescent="0.25">
      <c r="A131" s="1">
        <v>46027</v>
      </c>
      <c r="B131" s="27">
        <v>62.499999999999922</v>
      </c>
      <c r="H131" s="1">
        <v>46058</v>
      </c>
      <c r="I131" s="36">
        <f t="shared" si="10"/>
        <v>5</v>
      </c>
      <c r="J131">
        <f t="shared" si="11"/>
        <v>4</v>
      </c>
      <c r="K131">
        <f t="shared" si="19"/>
        <v>1226.0799999999997</v>
      </c>
      <c r="L131">
        <f t="shared" si="12"/>
        <v>325</v>
      </c>
      <c r="M131">
        <f t="shared" si="13"/>
        <v>1551.0799999999997</v>
      </c>
      <c r="N131">
        <f t="shared" si="14"/>
        <v>0</v>
      </c>
      <c r="O131">
        <f t="shared" si="15"/>
        <v>0</v>
      </c>
      <c r="P131">
        <f t="shared" si="16"/>
        <v>400</v>
      </c>
      <c r="Q131">
        <f t="shared" si="17"/>
        <v>0</v>
      </c>
      <c r="R131">
        <f t="shared" si="18"/>
        <v>1151.0799999999997</v>
      </c>
    </row>
    <row r="132" spans="1:18" x14ac:dyDescent="0.25">
      <c r="A132" s="1">
        <v>46027</v>
      </c>
      <c r="B132" s="27">
        <v>90</v>
      </c>
      <c r="H132" s="1">
        <v>46059</v>
      </c>
      <c r="I132" s="36">
        <f t="shared" si="10"/>
        <v>6</v>
      </c>
      <c r="J132">
        <f t="shared" si="11"/>
        <v>5</v>
      </c>
      <c r="K132">
        <f t="shared" si="19"/>
        <v>1151.0799999999997</v>
      </c>
      <c r="L132">
        <f t="shared" si="12"/>
        <v>327.50000000000006</v>
      </c>
      <c r="M132">
        <f t="shared" si="13"/>
        <v>1478.5799999999997</v>
      </c>
      <c r="N132">
        <f t="shared" si="14"/>
        <v>0</v>
      </c>
      <c r="O132">
        <f t="shared" si="15"/>
        <v>0</v>
      </c>
      <c r="P132">
        <f t="shared" si="16"/>
        <v>0</v>
      </c>
      <c r="Q132">
        <f t="shared" si="17"/>
        <v>0</v>
      </c>
      <c r="R132">
        <f t="shared" si="18"/>
        <v>1478.5799999999997</v>
      </c>
    </row>
    <row r="133" spans="1:18" x14ac:dyDescent="0.25">
      <c r="A133" s="1">
        <v>46029</v>
      </c>
      <c r="B133" s="27">
        <v>70.000000000000014</v>
      </c>
      <c r="H133" s="1">
        <v>46060</v>
      </c>
      <c r="I133" s="36">
        <f t="shared" ref="I133:I154" si="21">DAY(H133)</f>
        <v>7</v>
      </c>
      <c r="J133">
        <f t="shared" ref="J133:J154" si="22">WEEKDAY(H133,2)</f>
        <v>6</v>
      </c>
      <c r="K133">
        <f t="shared" si="19"/>
        <v>1478.5799999999997</v>
      </c>
      <c r="L133">
        <f t="shared" ref="L133:L154" si="23">SUMIF(A:A,H133,B:B)</f>
        <v>0</v>
      </c>
      <c r="M133">
        <f t="shared" ref="M133:M154" si="24">L133+K133</f>
        <v>1478.5799999999997</v>
      </c>
      <c r="N133">
        <f t="shared" ref="N133:N154" si="25">IF(J133&gt;=6,10,0)</f>
        <v>10</v>
      </c>
      <c r="O133">
        <f t="shared" ref="O133:O154" si="26">IF(J133=2,250,0)</f>
        <v>0</v>
      </c>
      <c r="P133">
        <f t="shared" ref="P133:P154" si="27">IF(J133=4, IF(M133 &lt;= 500, (IF(ROUNDDOWN(0.2 * M133,2) &gt;= 50, ROUNDDOWN(0.2 * M133,2),0)), (IF(M133&lt;=600,(IF(ROUNDDOWN(M133*0.5,2) &gt;= 100, ROUNDDOWN(M133*0.5,2),0)),400))),0)</f>
        <v>0</v>
      </c>
      <c r="Q133">
        <f t="shared" ref="Q133:Q154" si="28">IF(I133=15,600,0)</f>
        <v>0</v>
      </c>
      <c r="R133">
        <f t="shared" ref="R133:R154" si="29">M133-N133-O133-P133-Q133</f>
        <v>1468.5799999999997</v>
      </c>
    </row>
    <row r="134" spans="1:18" x14ac:dyDescent="0.25">
      <c r="A134" s="1">
        <v>46029</v>
      </c>
      <c r="B134" s="27">
        <v>104.99999999999994</v>
      </c>
      <c r="H134" s="1">
        <v>46061</v>
      </c>
      <c r="I134" s="36">
        <f t="shared" si="21"/>
        <v>8</v>
      </c>
      <c r="J134">
        <f t="shared" si="22"/>
        <v>7</v>
      </c>
      <c r="K134">
        <f t="shared" ref="K134:K154" si="30">R133</f>
        <v>1468.5799999999997</v>
      </c>
      <c r="L134">
        <f t="shared" si="23"/>
        <v>0</v>
      </c>
      <c r="M134">
        <f t="shared" si="24"/>
        <v>1468.5799999999997</v>
      </c>
      <c r="N134">
        <f t="shared" si="25"/>
        <v>10</v>
      </c>
      <c r="O134">
        <f t="shared" si="26"/>
        <v>0</v>
      </c>
      <c r="P134">
        <f t="shared" si="27"/>
        <v>0</v>
      </c>
      <c r="Q134">
        <f t="shared" si="28"/>
        <v>0</v>
      </c>
      <c r="R134">
        <f t="shared" si="29"/>
        <v>1458.5799999999997</v>
      </c>
    </row>
    <row r="135" spans="1:18" x14ac:dyDescent="0.25">
      <c r="A135" s="1">
        <v>46029</v>
      </c>
      <c r="B135" s="27">
        <v>49.999999999999957</v>
      </c>
      <c r="H135" s="1">
        <v>46062</v>
      </c>
      <c r="I135" s="36">
        <f t="shared" si="21"/>
        <v>9</v>
      </c>
      <c r="J135">
        <f t="shared" si="22"/>
        <v>1</v>
      </c>
      <c r="K135">
        <f t="shared" si="30"/>
        <v>1458.5799999999997</v>
      </c>
      <c r="L135">
        <f t="shared" si="23"/>
        <v>62.499999999999979</v>
      </c>
      <c r="M135">
        <f t="shared" si="24"/>
        <v>1521.0799999999997</v>
      </c>
      <c r="N135">
        <f t="shared" si="25"/>
        <v>0</v>
      </c>
      <c r="O135">
        <f t="shared" si="26"/>
        <v>0</v>
      </c>
      <c r="P135">
        <f t="shared" si="27"/>
        <v>0</v>
      </c>
      <c r="Q135">
        <f t="shared" si="28"/>
        <v>0</v>
      </c>
      <c r="R135">
        <f t="shared" si="29"/>
        <v>1521.0799999999997</v>
      </c>
    </row>
    <row r="136" spans="1:18" x14ac:dyDescent="0.25">
      <c r="A136" s="1">
        <v>46034</v>
      </c>
      <c r="B136" s="27">
        <v>75</v>
      </c>
      <c r="H136" s="1">
        <v>46063</v>
      </c>
      <c r="I136" s="36">
        <f t="shared" si="21"/>
        <v>10</v>
      </c>
      <c r="J136">
        <f t="shared" si="22"/>
        <v>2</v>
      </c>
      <c r="K136">
        <f t="shared" si="30"/>
        <v>1521.0799999999997</v>
      </c>
      <c r="L136">
        <f t="shared" si="23"/>
        <v>407.50000000000006</v>
      </c>
      <c r="M136">
        <f t="shared" si="24"/>
        <v>1928.5799999999997</v>
      </c>
      <c r="N136">
        <f t="shared" si="25"/>
        <v>0</v>
      </c>
      <c r="O136">
        <f t="shared" si="26"/>
        <v>250</v>
      </c>
      <c r="P136">
        <f t="shared" si="27"/>
        <v>0</v>
      </c>
      <c r="Q136">
        <f t="shared" si="28"/>
        <v>0</v>
      </c>
      <c r="R136">
        <f t="shared" si="29"/>
        <v>1678.5799999999997</v>
      </c>
    </row>
    <row r="137" spans="1:18" x14ac:dyDescent="0.25">
      <c r="A137" s="1">
        <v>46034</v>
      </c>
      <c r="B137" s="27">
        <v>74.999999999999972</v>
      </c>
      <c r="H137" s="1">
        <v>46064</v>
      </c>
      <c r="I137" s="36">
        <f t="shared" si="21"/>
        <v>11</v>
      </c>
      <c r="J137">
        <f t="shared" si="22"/>
        <v>3</v>
      </c>
      <c r="K137">
        <f t="shared" si="30"/>
        <v>1678.5799999999997</v>
      </c>
      <c r="L137">
        <f t="shared" si="23"/>
        <v>274.99999999999977</v>
      </c>
      <c r="M137">
        <f t="shared" si="24"/>
        <v>1953.5799999999995</v>
      </c>
      <c r="N137">
        <f t="shared" si="25"/>
        <v>0</v>
      </c>
      <c r="O137">
        <f t="shared" si="26"/>
        <v>0</v>
      </c>
      <c r="P137">
        <f t="shared" si="27"/>
        <v>0</v>
      </c>
      <c r="Q137">
        <f t="shared" si="28"/>
        <v>0</v>
      </c>
      <c r="R137">
        <f t="shared" si="29"/>
        <v>1953.5799999999995</v>
      </c>
    </row>
    <row r="138" spans="1:18" x14ac:dyDescent="0.25">
      <c r="A138" s="1">
        <v>46034</v>
      </c>
      <c r="B138" s="27">
        <v>59.99999999999995</v>
      </c>
      <c r="H138" s="1">
        <v>46065</v>
      </c>
      <c r="I138" s="36">
        <f t="shared" si="21"/>
        <v>12</v>
      </c>
      <c r="J138">
        <f t="shared" si="22"/>
        <v>4</v>
      </c>
      <c r="K138">
        <f t="shared" si="30"/>
        <v>1953.5799999999995</v>
      </c>
      <c r="L138">
        <f t="shared" si="23"/>
        <v>227.49999999999989</v>
      </c>
      <c r="M138">
        <f t="shared" si="24"/>
        <v>2181.0799999999995</v>
      </c>
      <c r="N138">
        <f t="shared" si="25"/>
        <v>0</v>
      </c>
      <c r="O138">
        <f t="shared" si="26"/>
        <v>0</v>
      </c>
      <c r="P138">
        <f t="shared" si="27"/>
        <v>400</v>
      </c>
      <c r="Q138">
        <f t="shared" si="28"/>
        <v>0</v>
      </c>
      <c r="R138">
        <f t="shared" si="29"/>
        <v>1781.0799999999995</v>
      </c>
    </row>
    <row r="139" spans="1:18" x14ac:dyDescent="0.25">
      <c r="A139" s="1">
        <v>46034</v>
      </c>
      <c r="B139" s="27">
        <v>99.999999999999915</v>
      </c>
      <c r="H139" s="1">
        <v>46066</v>
      </c>
      <c r="I139" s="36">
        <f t="shared" si="21"/>
        <v>13</v>
      </c>
      <c r="J139">
        <f t="shared" si="22"/>
        <v>5</v>
      </c>
      <c r="K139">
        <f t="shared" si="30"/>
        <v>1781.0799999999995</v>
      </c>
      <c r="L139">
        <f t="shared" si="23"/>
        <v>265</v>
      </c>
      <c r="M139">
        <f t="shared" si="24"/>
        <v>2046.0799999999995</v>
      </c>
      <c r="N139">
        <f t="shared" si="25"/>
        <v>0</v>
      </c>
      <c r="O139">
        <f t="shared" si="26"/>
        <v>0</v>
      </c>
      <c r="P139">
        <f t="shared" si="27"/>
        <v>0</v>
      </c>
      <c r="Q139">
        <f t="shared" si="28"/>
        <v>0</v>
      </c>
      <c r="R139">
        <f t="shared" si="29"/>
        <v>2046.0799999999995</v>
      </c>
    </row>
    <row r="140" spans="1:18" x14ac:dyDescent="0.25">
      <c r="A140" s="1">
        <v>46034</v>
      </c>
      <c r="B140" s="27">
        <v>104.99999999999994</v>
      </c>
      <c r="H140" s="1">
        <v>46067</v>
      </c>
      <c r="I140" s="36">
        <f t="shared" si="21"/>
        <v>14</v>
      </c>
      <c r="J140">
        <f t="shared" si="22"/>
        <v>6</v>
      </c>
      <c r="K140">
        <f t="shared" si="30"/>
        <v>2046.0799999999995</v>
      </c>
      <c r="L140">
        <f t="shared" si="23"/>
        <v>0</v>
      </c>
      <c r="M140">
        <f t="shared" si="24"/>
        <v>2046.0799999999995</v>
      </c>
      <c r="N140">
        <f t="shared" si="25"/>
        <v>10</v>
      </c>
      <c r="O140">
        <f t="shared" si="26"/>
        <v>0</v>
      </c>
      <c r="P140">
        <f t="shared" si="27"/>
        <v>0</v>
      </c>
      <c r="Q140">
        <f t="shared" si="28"/>
        <v>0</v>
      </c>
      <c r="R140">
        <f t="shared" si="29"/>
        <v>2036.0799999999995</v>
      </c>
    </row>
    <row r="141" spans="1:18" x14ac:dyDescent="0.25">
      <c r="A141" s="1">
        <v>46035</v>
      </c>
      <c r="B141" s="27">
        <v>99.999999999999986</v>
      </c>
      <c r="H141" s="1">
        <v>46068</v>
      </c>
      <c r="I141" s="36">
        <f t="shared" si="21"/>
        <v>15</v>
      </c>
      <c r="J141">
        <f t="shared" si="22"/>
        <v>7</v>
      </c>
      <c r="K141">
        <f t="shared" si="30"/>
        <v>2036.0799999999995</v>
      </c>
      <c r="L141">
        <f t="shared" si="23"/>
        <v>0</v>
      </c>
      <c r="M141">
        <f t="shared" si="24"/>
        <v>2036.0799999999995</v>
      </c>
      <c r="N141">
        <f t="shared" si="25"/>
        <v>10</v>
      </c>
      <c r="O141">
        <f t="shared" si="26"/>
        <v>0</v>
      </c>
      <c r="P141">
        <f t="shared" si="27"/>
        <v>0</v>
      </c>
      <c r="Q141">
        <f t="shared" si="28"/>
        <v>600</v>
      </c>
      <c r="R141">
        <f t="shared" si="29"/>
        <v>1426.0799999999995</v>
      </c>
    </row>
    <row r="142" spans="1:18" x14ac:dyDescent="0.25">
      <c r="A142" s="1">
        <v>46035</v>
      </c>
      <c r="B142" s="27">
        <v>50.000000000000028</v>
      </c>
      <c r="H142" s="1">
        <v>46069</v>
      </c>
      <c r="I142" s="36">
        <f t="shared" si="21"/>
        <v>16</v>
      </c>
      <c r="J142">
        <f t="shared" si="22"/>
        <v>1</v>
      </c>
      <c r="K142">
        <f t="shared" si="30"/>
        <v>1426.0799999999995</v>
      </c>
      <c r="L142">
        <f t="shared" si="23"/>
        <v>134.99999999999994</v>
      </c>
      <c r="M142">
        <f t="shared" si="24"/>
        <v>1561.0799999999995</v>
      </c>
      <c r="N142">
        <f t="shared" si="25"/>
        <v>0</v>
      </c>
      <c r="O142">
        <f t="shared" si="26"/>
        <v>0</v>
      </c>
      <c r="P142">
        <f t="shared" si="27"/>
        <v>0</v>
      </c>
      <c r="Q142">
        <f t="shared" si="28"/>
        <v>0</v>
      </c>
      <c r="R142">
        <f t="shared" si="29"/>
        <v>1561.0799999999995</v>
      </c>
    </row>
    <row r="143" spans="1:18" x14ac:dyDescent="0.25">
      <c r="A143" s="1">
        <v>46035</v>
      </c>
      <c r="B143" s="27">
        <v>80.000000000000028</v>
      </c>
      <c r="H143" s="1">
        <v>46070</v>
      </c>
      <c r="I143" s="36">
        <f t="shared" si="21"/>
        <v>17</v>
      </c>
      <c r="J143">
        <f t="shared" si="22"/>
        <v>2</v>
      </c>
      <c r="K143">
        <f t="shared" si="30"/>
        <v>1561.0799999999995</v>
      </c>
      <c r="L143">
        <f t="shared" si="23"/>
        <v>317.49999999999989</v>
      </c>
      <c r="M143">
        <f t="shared" si="24"/>
        <v>1878.5799999999995</v>
      </c>
      <c r="N143">
        <f t="shared" si="25"/>
        <v>0</v>
      </c>
      <c r="O143">
        <f t="shared" si="26"/>
        <v>250</v>
      </c>
      <c r="P143">
        <f t="shared" si="27"/>
        <v>0</v>
      </c>
      <c r="Q143">
        <f t="shared" si="28"/>
        <v>0</v>
      </c>
      <c r="R143">
        <f t="shared" si="29"/>
        <v>1628.5799999999995</v>
      </c>
    </row>
    <row r="144" spans="1:18" x14ac:dyDescent="0.25">
      <c r="A144" s="1">
        <v>46035</v>
      </c>
      <c r="B144" s="27">
        <v>104.99999999999994</v>
      </c>
      <c r="H144" s="1">
        <v>46071</v>
      </c>
      <c r="I144" s="36">
        <f t="shared" si="21"/>
        <v>18</v>
      </c>
      <c r="J144">
        <f t="shared" si="22"/>
        <v>3</v>
      </c>
      <c r="K144">
        <f t="shared" si="30"/>
        <v>1628.5799999999995</v>
      </c>
      <c r="L144">
        <f t="shared" si="23"/>
        <v>254.99999999999994</v>
      </c>
      <c r="M144">
        <f t="shared" si="24"/>
        <v>1883.5799999999995</v>
      </c>
      <c r="N144">
        <f t="shared" si="25"/>
        <v>0</v>
      </c>
      <c r="O144">
        <f t="shared" si="26"/>
        <v>0</v>
      </c>
      <c r="P144">
        <f t="shared" si="27"/>
        <v>0</v>
      </c>
      <c r="Q144">
        <f t="shared" si="28"/>
        <v>0</v>
      </c>
      <c r="R144">
        <f t="shared" si="29"/>
        <v>1883.5799999999995</v>
      </c>
    </row>
    <row r="145" spans="1:18" x14ac:dyDescent="0.25">
      <c r="A145" s="1">
        <v>46036</v>
      </c>
      <c r="B145" s="27">
        <v>90</v>
      </c>
      <c r="H145" s="1">
        <v>46072</v>
      </c>
      <c r="I145" s="36">
        <f t="shared" si="21"/>
        <v>19</v>
      </c>
      <c r="J145">
        <f t="shared" si="22"/>
        <v>4</v>
      </c>
      <c r="K145">
        <f t="shared" si="30"/>
        <v>1883.5799999999995</v>
      </c>
      <c r="L145">
        <f t="shared" si="23"/>
        <v>99.999999999999986</v>
      </c>
      <c r="M145">
        <f t="shared" si="24"/>
        <v>1983.5799999999995</v>
      </c>
      <c r="N145">
        <f t="shared" si="25"/>
        <v>0</v>
      </c>
      <c r="O145">
        <f t="shared" si="26"/>
        <v>0</v>
      </c>
      <c r="P145">
        <f t="shared" si="27"/>
        <v>400</v>
      </c>
      <c r="Q145">
        <f t="shared" si="28"/>
        <v>0</v>
      </c>
      <c r="R145">
        <f t="shared" si="29"/>
        <v>1583.5799999999995</v>
      </c>
    </row>
    <row r="146" spans="1:18" x14ac:dyDescent="0.25">
      <c r="A146" s="1">
        <v>46036</v>
      </c>
      <c r="B146" s="27">
        <v>100.00000000000006</v>
      </c>
      <c r="H146" s="1">
        <v>46073</v>
      </c>
      <c r="I146" s="36">
        <f t="shared" si="21"/>
        <v>20</v>
      </c>
      <c r="J146">
        <f t="shared" si="22"/>
        <v>5</v>
      </c>
      <c r="K146">
        <f t="shared" si="30"/>
        <v>1583.5799999999995</v>
      </c>
      <c r="L146">
        <f t="shared" si="23"/>
        <v>382.5</v>
      </c>
      <c r="M146">
        <f t="shared" si="24"/>
        <v>1966.0799999999995</v>
      </c>
      <c r="N146">
        <f t="shared" si="25"/>
        <v>0</v>
      </c>
      <c r="O146">
        <f t="shared" si="26"/>
        <v>0</v>
      </c>
      <c r="P146">
        <f t="shared" si="27"/>
        <v>0</v>
      </c>
      <c r="Q146">
        <f t="shared" si="28"/>
        <v>0</v>
      </c>
      <c r="R146">
        <f t="shared" si="29"/>
        <v>1966.0799999999995</v>
      </c>
    </row>
    <row r="147" spans="1:18" x14ac:dyDescent="0.25">
      <c r="A147" s="1">
        <v>46036</v>
      </c>
      <c r="B147" s="27">
        <v>40.000000000000071</v>
      </c>
      <c r="H147" s="1">
        <v>46074</v>
      </c>
      <c r="I147" s="36">
        <f t="shared" si="21"/>
        <v>21</v>
      </c>
      <c r="J147">
        <f t="shared" si="22"/>
        <v>6</v>
      </c>
      <c r="K147">
        <f t="shared" si="30"/>
        <v>1966.0799999999995</v>
      </c>
      <c r="L147">
        <f t="shared" si="23"/>
        <v>0</v>
      </c>
      <c r="M147">
        <f t="shared" si="24"/>
        <v>1966.0799999999995</v>
      </c>
      <c r="N147">
        <f t="shared" si="25"/>
        <v>10</v>
      </c>
      <c r="O147">
        <f t="shared" si="26"/>
        <v>0</v>
      </c>
      <c r="P147">
        <f t="shared" si="27"/>
        <v>0</v>
      </c>
      <c r="Q147">
        <f t="shared" si="28"/>
        <v>0</v>
      </c>
      <c r="R147">
        <f t="shared" si="29"/>
        <v>1956.0799999999995</v>
      </c>
    </row>
    <row r="148" spans="1:18" x14ac:dyDescent="0.25">
      <c r="A148" s="1">
        <v>46037</v>
      </c>
      <c r="B148" s="27">
        <v>99.999999999999986</v>
      </c>
      <c r="H148" s="1">
        <v>46075</v>
      </c>
      <c r="I148" s="36">
        <f t="shared" si="21"/>
        <v>22</v>
      </c>
      <c r="J148">
        <f t="shared" si="22"/>
        <v>7</v>
      </c>
      <c r="K148">
        <f t="shared" si="30"/>
        <v>1956.0799999999995</v>
      </c>
      <c r="L148">
        <f t="shared" si="23"/>
        <v>0</v>
      </c>
      <c r="M148">
        <f t="shared" si="24"/>
        <v>1956.0799999999995</v>
      </c>
      <c r="N148">
        <f t="shared" si="25"/>
        <v>10</v>
      </c>
      <c r="O148">
        <f t="shared" si="26"/>
        <v>0</v>
      </c>
      <c r="P148">
        <f t="shared" si="27"/>
        <v>0</v>
      </c>
      <c r="Q148">
        <f t="shared" si="28"/>
        <v>0</v>
      </c>
      <c r="R148">
        <f t="shared" si="29"/>
        <v>1946.0799999999995</v>
      </c>
    </row>
    <row r="149" spans="1:18" x14ac:dyDescent="0.25">
      <c r="A149" s="1">
        <v>46037</v>
      </c>
      <c r="B149" s="27">
        <v>74.999999999999972</v>
      </c>
      <c r="H149" s="1">
        <v>46076</v>
      </c>
      <c r="I149" s="36">
        <f t="shared" si="21"/>
        <v>23</v>
      </c>
      <c r="J149">
        <f t="shared" si="22"/>
        <v>1</v>
      </c>
      <c r="K149">
        <f t="shared" si="30"/>
        <v>1946.0799999999995</v>
      </c>
      <c r="L149">
        <f t="shared" si="23"/>
        <v>49.999999999999979</v>
      </c>
      <c r="M149">
        <f t="shared" si="24"/>
        <v>1996.0799999999995</v>
      </c>
      <c r="N149">
        <f t="shared" si="25"/>
        <v>0</v>
      </c>
      <c r="O149">
        <f t="shared" si="26"/>
        <v>0</v>
      </c>
      <c r="P149">
        <f t="shared" si="27"/>
        <v>0</v>
      </c>
      <c r="Q149">
        <f t="shared" si="28"/>
        <v>0</v>
      </c>
      <c r="R149">
        <f t="shared" si="29"/>
        <v>1996.0799999999995</v>
      </c>
    </row>
    <row r="150" spans="1:18" x14ac:dyDescent="0.25">
      <c r="A150" s="1">
        <v>46037</v>
      </c>
      <c r="B150" s="27">
        <v>75</v>
      </c>
      <c r="H150" s="1">
        <v>46077</v>
      </c>
      <c r="I150" s="36">
        <f t="shared" si="21"/>
        <v>24</v>
      </c>
      <c r="J150">
        <f t="shared" si="22"/>
        <v>2</v>
      </c>
      <c r="K150">
        <f t="shared" si="30"/>
        <v>1996.0799999999995</v>
      </c>
      <c r="L150">
        <f t="shared" si="23"/>
        <v>224.99999999999994</v>
      </c>
      <c r="M150">
        <f t="shared" si="24"/>
        <v>2221.0799999999995</v>
      </c>
      <c r="N150">
        <f t="shared" si="25"/>
        <v>0</v>
      </c>
      <c r="O150">
        <f t="shared" si="26"/>
        <v>250</v>
      </c>
      <c r="P150">
        <f t="shared" si="27"/>
        <v>0</v>
      </c>
      <c r="Q150">
        <f t="shared" si="28"/>
        <v>0</v>
      </c>
      <c r="R150">
        <f t="shared" si="29"/>
        <v>1971.0799999999995</v>
      </c>
    </row>
    <row r="151" spans="1:18" x14ac:dyDescent="0.25">
      <c r="A151" s="1">
        <v>46037</v>
      </c>
      <c r="B151" s="27">
        <v>87.500000000000085</v>
      </c>
      <c r="H151" s="1">
        <v>46078</v>
      </c>
      <c r="I151" s="36">
        <f t="shared" si="21"/>
        <v>25</v>
      </c>
      <c r="J151">
        <f t="shared" si="22"/>
        <v>3</v>
      </c>
      <c r="K151">
        <f t="shared" si="30"/>
        <v>1971.0799999999995</v>
      </c>
      <c r="L151">
        <f t="shared" si="23"/>
        <v>0</v>
      </c>
      <c r="M151">
        <f t="shared" si="24"/>
        <v>1971.0799999999995</v>
      </c>
      <c r="N151">
        <f t="shared" si="25"/>
        <v>0</v>
      </c>
      <c r="O151">
        <f t="shared" si="26"/>
        <v>0</v>
      </c>
      <c r="P151">
        <f t="shared" si="27"/>
        <v>0</v>
      </c>
      <c r="Q151">
        <f t="shared" si="28"/>
        <v>0</v>
      </c>
      <c r="R151">
        <f t="shared" si="29"/>
        <v>1971.0799999999995</v>
      </c>
    </row>
    <row r="152" spans="1:18" x14ac:dyDescent="0.25">
      <c r="A152" s="1">
        <v>46041</v>
      </c>
      <c r="B152" s="27">
        <v>75</v>
      </c>
      <c r="H152" s="1">
        <v>46079</v>
      </c>
      <c r="I152" s="36">
        <f t="shared" si="21"/>
        <v>26</v>
      </c>
      <c r="J152">
        <f t="shared" si="22"/>
        <v>4</v>
      </c>
      <c r="K152">
        <f t="shared" si="30"/>
        <v>1971.0799999999995</v>
      </c>
      <c r="L152">
        <f t="shared" si="23"/>
        <v>219.99999999999994</v>
      </c>
      <c r="M152">
        <f t="shared" si="24"/>
        <v>2191.0799999999995</v>
      </c>
      <c r="N152">
        <f t="shared" si="25"/>
        <v>0</v>
      </c>
      <c r="O152">
        <f t="shared" si="26"/>
        <v>0</v>
      </c>
      <c r="P152">
        <f t="shared" si="27"/>
        <v>400</v>
      </c>
      <c r="Q152">
        <f t="shared" si="28"/>
        <v>0</v>
      </c>
      <c r="R152">
        <f>M152-N152-O152-P152-Q152</f>
        <v>1791.0799999999995</v>
      </c>
    </row>
    <row r="153" spans="1:18" x14ac:dyDescent="0.25">
      <c r="A153" s="1">
        <v>46041</v>
      </c>
      <c r="B153" s="27">
        <v>90.000000000000071</v>
      </c>
      <c r="H153" s="1">
        <v>46080</v>
      </c>
      <c r="I153" s="36">
        <f t="shared" si="21"/>
        <v>27</v>
      </c>
      <c r="J153">
        <f t="shared" si="22"/>
        <v>5</v>
      </c>
      <c r="K153">
        <f t="shared" si="30"/>
        <v>1791.0799999999995</v>
      </c>
      <c r="L153">
        <f t="shared" si="23"/>
        <v>290.00000000000011</v>
      </c>
      <c r="M153">
        <f>L153+K153</f>
        <v>2081.0799999999995</v>
      </c>
      <c r="N153">
        <f t="shared" si="25"/>
        <v>0</v>
      </c>
      <c r="O153">
        <f t="shared" si="26"/>
        <v>0</v>
      </c>
      <c r="P153">
        <f t="shared" si="27"/>
        <v>0</v>
      </c>
      <c r="Q153">
        <f t="shared" si="28"/>
        <v>0</v>
      </c>
      <c r="R153">
        <f t="shared" si="29"/>
        <v>2081.0799999999995</v>
      </c>
    </row>
    <row r="154" spans="1:18" x14ac:dyDescent="0.25">
      <c r="A154" s="1">
        <v>46041</v>
      </c>
      <c r="B154" s="27">
        <v>90</v>
      </c>
      <c r="H154" s="1">
        <v>46081</v>
      </c>
      <c r="I154" s="36">
        <f t="shared" si="21"/>
        <v>28</v>
      </c>
      <c r="J154">
        <f t="shared" si="22"/>
        <v>6</v>
      </c>
      <c r="K154">
        <f t="shared" si="30"/>
        <v>2081.0799999999995</v>
      </c>
      <c r="L154">
        <f t="shared" si="23"/>
        <v>0</v>
      </c>
      <c r="M154">
        <f t="shared" si="24"/>
        <v>2081.0799999999995</v>
      </c>
      <c r="N154">
        <f t="shared" si="25"/>
        <v>10</v>
      </c>
      <c r="O154">
        <f t="shared" si="26"/>
        <v>0</v>
      </c>
      <c r="P154">
        <f t="shared" si="27"/>
        <v>0</v>
      </c>
      <c r="Q154">
        <f t="shared" si="28"/>
        <v>0</v>
      </c>
      <c r="R154">
        <f t="shared" si="29"/>
        <v>2071.0799999999995</v>
      </c>
    </row>
    <row r="155" spans="1:18" x14ac:dyDescent="0.25">
      <c r="A155" s="1">
        <v>46041</v>
      </c>
      <c r="B155" s="27">
        <v>50.000000000000036</v>
      </c>
      <c r="H155" s="1"/>
    </row>
    <row r="156" spans="1:18" x14ac:dyDescent="0.25">
      <c r="A156" s="1">
        <v>46042</v>
      </c>
      <c r="B156" s="27">
        <v>60</v>
      </c>
      <c r="H156" s="1"/>
    </row>
    <row r="157" spans="1:18" x14ac:dyDescent="0.25">
      <c r="A157" s="1">
        <v>46042</v>
      </c>
      <c r="B157" s="27">
        <v>60.000000000000028</v>
      </c>
      <c r="H157" s="1"/>
    </row>
    <row r="158" spans="1:18" x14ac:dyDescent="0.25">
      <c r="A158" s="1">
        <v>46043</v>
      </c>
      <c r="B158" s="27">
        <v>70.000000000000014</v>
      </c>
      <c r="H158" s="1"/>
    </row>
    <row r="159" spans="1:18" x14ac:dyDescent="0.25">
      <c r="A159" s="1">
        <v>46043</v>
      </c>
      <c r="B159" s="27">
        <v>79.999999999999972</v>
      </c>
      <c r="H159" s="1"/>
    </row>
    <row r="160" spans="1:18" x14ac:dyDescent="0.25">
      <c r="A160" s="1">
        <v>46044</v>
      </c>
      <c r="B160" s="27">
        <v>74.999999999999972</v>
      </c>
      <c r="H160" s="1"/>
    </row>
    <row r="161" spans="1:8" x14ac:dyDescent="0.25">
      <c r="A161" s="1">
        <v>46044</v>
      </c>
      <c r="B161" s="27">
        <v>62.499999999999979</v>
      </c>
      <c r="H161" s="1"/>
    </row>
    <row r="162" spans="1:8" x14ac:dyDescent="0.25">
      <c r="A162" s="1">
        <v>46044</v>
      </c>
      <c r="B162" s="27">
        <v>99.999999999999986</v>
      </c>
      <c r="H162" s="1"/>
    </row>
    <row r="163" spans="1:8" x14ac:dyDescent="0.25">
      <c r="A163" s="1">
        <v>46044</v>
      </c>
      <c r="B163" s="27">
        <v>49.999999999999957</v>
      </c>
      <c r="H163" s="1"/>
    </row>
    <row r="164" spans="1:8" x14ac:dyDescent="0.25">
      <c r="A164" s="1">
        <v>46044</v>
      </c>
      <c r="B164" s="27">
        <v>87.500000000000085</v>
      </c>
      <c r="H164" s="1"/>
    </row>
    <row r="165" spans="1:8" x14ac:dyDescent="0.25">
      <c r="A165" s="1">
        <v>46045</v>
      </c>
      <c r="B165" s="27">
        <v>60.000000000000028</v>
      </c>
      <c r="H165" s="1"/>
    </row>
    <row r="166" spans="1:8" x14ac:dyDescent="0.25">
      <c r="A166" s="1">
        <v>46045</v>
      </c>
      <c r="B166" s="27">
        <v>39.999999999999964</v>
      </c>
      <c r="H166" s="1"/>
    </row>
    <row r="167" spans="1:8" x14ac:dyDescent="0.25">
      <c r="A167" s="1">
        <v>46045</v>
      </c>
      <c r="B167" s="27">
        <v>75</v>
      </c>
      <c r="H167" s="1"/>
    </row>
    <row r="168" spans="1:8" x14ac:dyDescent="0.25">
      <c r="A168" s="1">
        <v>46045</v>
      </c>
      <c r="B168" s="27">
        <v>60</v>
      </c>
      <c r="H168" s="1"/>
    </row>
    <row r="169" spans="1:8" x14ac:dyDescent="0.25">
      <c r="A169" s="1">
        <v>46045</v>
      </c>
      <c r="B169" s="27">
        <v>49.999999999999957</v>
      </c>
      <c r="H169" s="1"/>
    </row>
    <row r="170" spans="1:8" x14ac:dyDescent="0.25">
      <c r="A170" s="1">
        <v>46048</v>
      </c>
      <c r="B170" s="27">
        <v>90</v>
      </c>
      <c r="H170" s="1"/>
    </row>
    <row r="171" spans="1:8" x14ac:dyDescent="0.25">
      <c r="A171" s="1">
        <v>46049</v>
      </c>
      <c r="B171" s="27">
        <v>79.999999999999972</v>
      </c>
      <c r="H171" s="1"/>
    </row>
    <row r="172" spans="1:8" x14ac:dyDescent="0.25">
      <c r="A172" s="1">
        <v>46049</v>
      </c>
      <c r="B172" s="27">
        <v>90</v>
      </c>
      <c r="H172" s="1"/>
    </row>
    <row r="173" spans="1:8" x14ac:dyDescent="0.25">
      <c r="A173" s="1">
        <v>46050</v>
      </c>
      <c r="B173" s="27">
        <v>40.000000000000014</v>
      </c>
      <c r="H173" s="1"/>
    </row>
    <row r="174" spans="1:8" x14ac:dyDescent="0.25">
      <c r="A174" s="1">
        <v>46051</v>
      </c>
      <c r="B174" s="27">
        <v>75</v>
      </c>
      <c r="H174" s="1"/>
    </row>
    <row r="175" spans="1:8" x14ac:dyDescent="0.25">
      <c r="A175" s="1">
        <v>46051</v>
      </c>
      <c r="B175" s="27">
        <v>69.999999999999957</v>
      </c>
      <c r="H175" s="1"/>
    </row>
    <row r="176" spans="1:8" x14ac:dyDescent="0.25">
      <c r="A176" s="1">
        <v>46051</v>
      </c>
      <c r="B176" s="27">
        <v>59.99999999999995</v>
      </c>
      <c r="H176" s="1"/>
    </row>
    <row r="177" spans="1:8" x14ac:dyDescent="0.25">
      <c r="A177" s="1">
        <v>46056</v>
      </c>
      <c r="B177" s="27">
        <v>74.999999999999972</v>
      </c>
      <c r="H177" s="1"/>
    </row>
    <row r="178" spans="1:8" x14ac:dyDescent="0.25">
      <c r="A178" s="1">
        <v>46056</v>
      </c>
      <c r="B178" s="27">
        <v>104.99999999999994</v>
      </c>
      <c r="H178" s="1"/>
    </row>
    <row r="179" spans="1:8" x14ac:dyDescent="0.25">
      <c r="A179" s="1">
        <v>46056</v>
      </c>
      <c r="B179" s="27">
        <v>99.999999999999915</v>
      </c>
      <c r="H179" s="1"/>
    </row>
    <row r="180" spans="1:8" x14ac:dyDescent="0.25">
      <c r="A180" s="1">
        <v>46056</v>
      </c>
      <c r="B180" s="27">
        <v>60</v>
      </c>
      <c r="H180" s="1"/>
    </row>
    <row r="181" spans="1:8" x14ac:dyDescent="0.25">
      <c r="A181" s="1">
        <v>46057</v>
      </c>
      <c r="B181" s="27">
        <v>60.000000000000028</v>
      </c>
      <c r="H181" s="1"/>
    </row>
    <row r="182" spans="1:8" x14ac:dyDescent="0.25">
      <c r="A182" s="1">
        <v>46057</v>
      </c>
      <c r="B182" s="27">
        <v>60</v>
      </c>
      <c r="H182" s="1"/>
    </row>
    <row r="183" spans="1:8" x14ac:dyDescent="0.25">
      <c r="A183" s="1">
        <v>46057</v>
      </c>
      <c r="B183" s="27">
        <v>90</v>
      </c>
      <c r="H183" s="1"/>
    </row>
    <row r="184" spans="1:8" x14ac:dyDescent="0.25">
      <c r="A184" s="1">
        <v>46057</v>
      </c>
      <c r="B184" s="27">
        <v>49.999999999999957</v>
      </c>
      <c r="H184" s="1"/>
    </row>
    <row r="185" spans="1:8" x14ac:dyDescent="0.25">
      <c r="A185" s="1">
        <v>46058</v>
      </c>
      <c r="B185" s="27">
        <v>90</v>
      </c>
      <c r="H185" s="1"/>
    </row>
    <row r="186" spans="1:8" x14ac:dyDescent="0.25">
      <c r="A186" s="1">
        <v>46058</v>
      </c>
      <c r="B186" s="27">
        <v>105.00000000000003</v>
      </c>
      <c r="H186" s="1"/>
    </row>
    <row r="187" spans="1:8" x14ac:dyDescent="0.25">
      <c r="A187" s="1">
        <v>46058</v>
      </c>
      <c r="B187" s="27">
        <v>39.999999999999964</v>
      </c>
      <c r="H187" s="1"/>
    </row>
    <row r="188" spans="1:8" x14ac:dyDescent="0.25">
      <c r="A188" s="1">
        <v>46058</v>
      </c>
      <c r="B188" s="27">
        <v>90</v>
      </c>
      <c r="H188" s="1"/>
    </row>
    <row r="189" spans="1:8" x14ac:dyDescent="0.25">
      <c r="A189" s="1">
        <v>46059</v>
      </c>
      <c r="B189" s="27">
        <v>87.500000000000028</v>
      </c>
      <c r="H189" s="1"/>
    </row>
    <row r="190" spans="1:8" x14ac:dyDescent="0.25">
      <c r="A190" s="1">
        <v>46059</v>
      </c>
      <c r="B190" s="27">
        <v>99.999999999999986</v>
      </c>
      <c r="H190" s="1"/>
    </row>
    <row r="191" spans="1:8" x14ac:dyDescent="0.25">
      <c r="A191" s="1">
        <v>46059</v>
      </c>
      <c r="B191" s="27">
        <v>60.000000000000107</v>
      </c>
      <c r="H191" s="1"/>
    </row>
    <row r="192" spans="1:8" x14ac:dyDescent="0.25">
      <c r="A192" s="1">
        <v>46059</v>
      </c>
      <c r="B192" s="27">
        <v>79.999999999999929</v>
      </c>
      <c r="H192" s="1"/>
    </row>
    <row r="193" spans="1:8" x14ac:dyDescent="0.25">
      <c r="A193" s="1">
        <v>46062</v>
      </c>
      <c r="B193" s="27">
        <v>62.499999999999979</v>
      </c>
      <c r="H193" s="1"/>
    </row>
    <row r="194" spans="1:8" x14ac:dyDescent="0.25">
      <c r="A194" s="1">
        <v>46063</v>
      </c>
      <c r="B194" s="27">
        <v>60.000000000000028</v>
      </c>
      <c r="H194" s="1"/>
    </row>
    <row r="195" spans="1:8" x14ac:dyDescent="0.25">
      <c r="A195" s="1">
        <v>46063</v>
      </c>
      <c r="B195" s="27">
        <v>105.00000000000003</v>
      </c>
      <c r="H195" s="1"/>
    </row>
    <row r="196" spans="1:8" x14ac:dyDescent="0.25">
      <c r="A196" s="1">
        <v>46063</v>
      </c>
      <c r="B196" s="27">
        <v>87.499999999999957</v>
      </c>
      <c r="H196" s="1"/>
    </row>
    <row r="197" spans="1:8" x14ac:dyDescent="0.25">
      <c r="A197" s="1">
        <v>46063</v>
      </c>
      <c r="B197" s="27">
        <v>49.999999999999957</v>
      </c>
      <c r="H197" s="1"/>
    </row>
    <row r="198" spans="1:8" x14ac:dyDescent="0.25">
      <c r="A198" s="1">
        <v>46063</v>
      </c>
      <c r="B198" s="27">
        <v>105.0000000000001</v>
      </c>
      <c r="H198" s="1"/>
    </row>
    <row r="199" spans="1:8" x14ac:dyDescent="0.25">
      <c r="A199" s="1">
        <v>46064</v>
      </c>
      <c r="B199" s="27">
        <v>49.999999999999979</v>
      </c>
      <c r="H199" s="1"/>
    </row>
    <row r="200" spans="1:8" x14ac:dyDescent="0.25">
      <c r="A200" s="1">
        <v>46064</v>
      </c>
      <c r="B200" s="27">
        <v>74.999999999999972</v>
      </c>
      <c r="H200" s="1"/>
    </row>
    <row r="201" spans="1:8" x14ac:dyDescent="0.25">
      <c r="A201" s="1">
        <v>46064</v>
      </c>
      <c r="B201" s="27">
        <v>49.999999999999957</v>
      </c>
      <c r="H201" s="1"/>
    </row>
    <row r="202" spans="1:8" x14ac:dyDescent="0.25">
      <c r="A202" s="1">
        <v>46064</v>
      </c>
      <c r="B202" s="27">
        <v>59.99999999999995</v>
      </c>
      <c r="H202" s="1"/>
    </row>
    <row r="203" spans="1:8" x14ac:dyDescent="0.25">
      <c r="A203" s="1">
        <v>46064</v>
      </c>
      <c r="B203" s="27">
        <v>39.999999999999964</v>
      </c>
      <c r="H203" s="1"/>
    </row>
    <row r="204" spans="1:8" x14ac:dyDescent="0.25">
      <c r="A204" s="1">
        <v>46065</v>
      </c>
      <c r="B204" s="27">
        <v>90</v>
      </c>
      <c r="H204" s="1"/>
    </row>
    <row r="205" spans="1:8" x14ac:dyDescent="0.25">
      <c r="A205" s="1">
        <v>46065</v>
      </c>
      <c r="B205" s="27">
        <v>62.499999999999979</v>
      </c>
      <c r="H205" s="1"/>
    </row>
    <row r="206" spans="1:8" x14ac:dyDescent="0.25">
      <c r="A206" s="1">
        <v>46065</v>
      </c>
      <c r="B206" s="27">
        <v>74.999999999999901</v>
      </c>
      <c r="H206" s="1"/>
    </row>
    <row r="207" spans="1:8" x14ac:dyDescent="0.25">
      <c r="A207" s="1">
        <v>46066</v>
      </c>
      <c r="B207" s="27">
        <v>74.999999999999972</v>
      </c>
      <c r="H207" s="1"/>
    </row>
    <row r="208" spans="1:8" x14ac:dyDescent="0.25">
      <c r="A208" s="1">
        <v>46066</v>
      </c>
      <c r="B208" s="27">
        <v>40.000000000000014</v>
      </c>
      <c r="H208" s="1"/>
    </row>
    <row r="209" spans="1:8" x14ac:dyDescent="0.25">
      <c r="A209" s="1">
        <v>46066</v>
      </c>
      <c r="B209" s="27">
        <v>62.499999999999922</v>
      </c>
      <c r="H209" s="1"/>
    </row>
    <row r="210" spans="1:8" x14ac:dyDescent="0.25">
      <c r="A210" s="1">
        <v>46066</v>
      </c>
      <c r="B210" s="27">
        <v>87.500000000000085</v>
      </c>
      <c r="H210" s="1"/>
    </row>
    <row r="211" spans="1:8" x14ac:dyDescent="0.25">
      <c r="A211" s="1">
        <v>46069</v>
      </c>
      <c r="B211" s="27">
        <v>60</v>
      </c>
      <c r="H211" s="1"/>
    </row>
    <row r="212" spans="1:8" x14ac:dyDescent="0.25">
      <c r="A212" s="1">
        <v>46069</v>
      </c>
      <c r="B212" s="27">
        <v>74.999999999999943</v>
      </c>
      <c r="H212" s="1"/>
    </row>
    <row r="213" spans="1:8" x14ac:dyDescent="0.25">
      <c r="A213" s="1">
        <v>46070</v>
      </c>
      <c r="B213" s="27">
        <v>74.999999999999972</v>
      </c>
      <c r="H213" s="1"/>
    </row>
    <row r="214" spans="1:8" x14ac:dyDescent="0.25">
      <c r="A214" s="1">
        <v>46070</v>
      </c>
      <c r="B214" s="27">
        <v>87.499999999999957</v>
      </c>
      <c r="H214" s="1"/>
    </row>
    <row r="215" spans="1:8" x14ac:dyDescent="0.25">
      <c r="A215" s="1">
        <v>46070</v>
      </c>
      <c r="B215" s="27">
        <v>79.999999999999929</v>
      </c>
      <c r="H215" s="1"/>
    </row>
    <row r="216" spans="1:8" x14ac:dyDescent="0.25">
      <c r="A216" s="1">
        <v>46070</v>
      </c>
      <c r="B216" s="27">
        <v>75</v>
      </c>
      <c r="H216" s="1"/>
    </row>
    <row r="217" spans="1:8" x14ac:dyDescent="0.25">
      <c r="A217" s="1">
        <v>46071</v>
      </c>
      <c r="B217" s="27">
        <v>75</v>
      </c>
      <c r="H217" s="1"/>
    </row>
    <row r="218" spans="1:8" x14ac:dyDescent="0.25">
      <c r="A218" s="1">
        <v>46071</v>
      </c>
      <c r="B218" s="27">
        <v>89.999999999999929</v>
      </c>
      <c r="H218" s="1"/>
    </row>
    <row r="219" spans="1:8" x14ac:dyDescent="0.25">
      <c r="A219" s="1">
        <v>46071</v>
      </c>
      <c r="B219" s="27">
        <v>90</v>
      </c>
      <c r="H219" s="1"/>
    </row>
    <row r="220" spans="1:8" x14ac:dyDescent="0.25">
      <c r="A220" s="1">
        <v>46072</v>
      </c>
      <c r="B220" s="27">
        <v>99.999999999999986</v>
      </c>
      <c r="H220" s="1"/>
    </row>
    <row r="221" spans="1:8" x14ac:dyDescent="0.25">
      <c r="A221" s="1">
        <v>46073</v>
      </c>
      <c r="B221" s="27">
        <v>74.999999999999972</v>
      </c>
      <c r="H221" s="1"/>
    </row>
    <row r="222" spans="1:8" x14ac:dyDescent="0.25">
      <c r="A222" s="1">
        <v>46073</v>
      </c>
      <c r="B222" s="27">
        <v>74.999999999999972</v>
      </c>
      <c r="H222" s="1"/>
    </row>
    <row r="223" spans="1:8" x14ac:dyDescent="0.25">
      <c r="A223" s="1">
        <v>46073</v>
      </c>
      <c r="B223" s="27">
        <v>80.000000000000028</v>
      </c>
      <c r="H223" s="1"/>
    </row>
    <row r="224" spans="1:8" x14ac:dyDescent="0.25">
      <c r="A224" s="1">
        <v>46073</v>
      </c>
      <c r="B224" s="27">
        <v>62.50000000000005</v>
      </c>
      <c r="H224" s="1"/>
    </row>
    <row r="225" spans="1:8" x14ac:dyDescent="0.25">
      <c r="A225" s="1">
        <v>46073</v>
      </c>
      <c r="B225" s="27">
        <v>90</v>
      </c>
      <c r="H225" s="1"/>
    </row>
    <row r="226" spans="1:8" x14ac:dyDescent="0.25">
      <c r="A226" s="1">
        <v>46076</v>
      </c>
      <c r="B226" s="27">
        <v>49.999999999999979</v>
      </c>
      <c r="H226" s="1"/>
    </row>
    <row r="227" spans="1:8" x14ac:dyDescent="0.25">
      <c r="A227" s="1">
        <v>46077</v>
      </c>
      <c r="B227" s="27">
        <v>60</v>
      </c>
    </row>
    <row r="228" spans="1:8" x14ac:dyDescent="0.25">
      <c r="A228" s="1">
        <v>46077</v>
      </c>
      <c r="B228" s="27">
        <v>104.99999999999994</v>
      </c>
    </row>
    <row r="229" spans="1:8" x14ac:dyDescent="0.25">
      <c r="A229" s="1">
        <v>46077</v>
      </c>
      <c r="B229" s="27">
        <v>60</v>
      </c>
    </row>
    <row r="230" spans="1:8" x14ac:dyDescent="0.25">
      <c r="A230" s="1">
        <v>46079</v>
      </c>
      <c r="B230" s="27">
        <v>79.999999999999972</v>
      </c>
    </row>
    <row r="231" spans="1:8" x14ac:dyDescent="0.25">
      <c r="A231" s="1">
        <v>46079</v>
      </c>
      <c r="B231" s="27">
        <v>49.999999999999979</v>
      </c>
    </row>
    <row r="232" spans="1:8" x14ac:dyDescent="0.25">
      <c r="A232" s="1">
        <v>46079</v>
      </c>
      <c r="B232" s="27">
        <v>90</v>
      </c>
    </row>
    <row r="233" spans="1:8" x14ac:dyDescent="0.25">
      <c r="A233" s="1">
        <v>46080</v>
      </c>
      <c r="B233" s="27">
        <v>70.000000000000014</v>
      </c>
    </row>
    <row r="234" spans="1:8" x14ac:dyDescent="0.25">
      <c r="A234" s="1">
        <v>46080</v>
      </c>
      <c r="B234" s="27">
        <v>70.000000000000014</v>
      </c>
    </row>
    <row r="235" spans="1:8" x14ac:dyDescent="0.25">
      <c r="A235" s="1">
        <v>46080</v>
      </c>
      <c r="B235" s="27">
        <v>75.000000000000057</v>
      </c>
    </row>
    <row r="236" spans="1:8" x14ac:dyDescent="0.25">
      <c r="A236" s="1">
        <v>46080</v>
      </c>
      <c r="B236" s="2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2E9E-E38D-4079-8A66-BBDFA0BF5D5D}">
  <dimension ref="A1:R236"/>
  <sheetViews>
    <sheetView topLeftCell="A114" workbookViewId="0">
      <selection activeCell="R153" sqref="R153"/>
    </sheetView>
  </sheetViews>
  <sheetFormatPr defaultRowHeight="15" x14ac:dyDescent="0.25"/>
  <cols>
    <col min="1" max="1" width="10.140625" style="1" bestFit="1" customWidth="1"/>
    <col min="2" max="2" width="16.28515625" style="27" customWidth="1"/>
    <col min="8" max="8" width="21.140625" customWidth="1"/>
    <col min="9" max="9" width="21.140625" style="22" customWidth="1"/>
    <col min="10" max="10" width="22.140625" customWidth="1"/>
    <col min="11" max="11" width="21.85546875" customWidth="1"/>
    <col min="12" max="12" width="14.5703125" customWidth="1"/>
    <col min="13" max="13" width="34.28515625" customWidth="1"/>
    <col min="14" max="14" width="23.5703125" customWidth="1"/>
    <col min="15" max="15" width="26.28515625" customWidth="1"/>
    <col min="16" max="17" width="25.85546875" customWidth="1"/>
    <col min="18" max="18" width="29.28515625" customWidth="1"/>
  </cols>
  <sheetData>
    <row r="1" spans="1:18" x14ac:dyDescent="0.25">
      <c r="A1" s="1" t="s">
        <v>2</v>
      </c>
      <c r="B1" s="27" t="s">
        <v>29</v>
      </c>
      <c r="H1" t="s">
        <v>67</v>
      </c>
      <c r="J1">
        <v>21.37</v>
      </c>
    </row>
    <row r="2" spans="1:18" x14ac:dyDescent="0.25">
      <c r="A2" s="1">
        <v>45931</v>
      </c>
      <c r="B2" s="27">
        <v>60.000000000000028</v>
      </c>
    </row>
    <row r="3" spans="1:18" x14ac:dyDescent="0.25">
      <c r="A3" s="1">
        <v>45932</v>
      </c>
      <c r="B3" s="27">
        <v>87.500000000000028</v>
      </c>
      <c r="H3" t="s">
        <v>2</v>
      </c>
      <c r="I3" s="35" t="s">
        <v>73</v>
      </c>
      <c r="J3" t="s">
        <v>68</v>
      </c>
      <c r="K3" t="s">
        <v>76</v>
      </c>
      <c r="L3" t="s">
        <v>72</v>
      </c>
      <c r="M3" t="s">
        <v>75</v>
      </c>
      <c r="N3" t="s">
        <v>70</v>
      </c>
      <c r="O3" t="s">
        <v>71</v>
      </c>
      <c r="P3" t="s">
        <v>69</v>
      </c>
      <c r="Q3" t="s">
        <v>74</v>
      </c>
      <c r="R3" t="s">
        <v>77</v>
      </c>
    </row>
    <row r="4" spans="1:18" x14ac:dyDescent="0.25">
      <c r="A4" s="1">
        <v>45932</v>
      </c>
      <c r="B4" s="27">
        <v>100.00000000000006</v>
      </c>
      <c r="H4" s="1">
        <v>45931</v>
      </c>
      <c r="I4" s="36">
        <f>DAY(H4)</f>
        <v>1</v>
      </c>
      <c r="J4">
        <f>WEEKDAY(H4,2)</f>
        <v>3</v>
      </c>
      <c r="K4">
        <f>J1</f>
        <v>21.37</v>
      </c>
      <c r="L4">
        <f>SUMIF(A:A,H4,B:B)</f>
        <v>60.000000000000028</v>
      </c>
      <c r="M4">
        <f>L4+K4</f>
        <v>81.370000000000033</v>
      </c>
      <c r="N4">
        <f>IF(J4&gt;=6,10,0)</f>
        <v>0</v>
      </c>
      <c r="O4">
        <f>IF(J4=2,250,0)</f>
        <v>0</v>
      </c>
      <c r="P4">
        <f>IF(J4=4, IF(M4 &lt;= 500, (IF(ROUNDDOWN(0.2 * M4,2) &gt;= 50, ROUNDDOWN(0.2 * M4,2),0)), (IF(M4&lt;=600,(IF(ROUNDDOWN(M4*0.5,2) &gt;= 100, ROUNDDOWN(M4*0.5,2))),400))),0)</f>
        <v>0</v>
      </c>
      <c r="Q4">
        <f>IF(I4=15,600,0)</f>
        <v>0</v>
      </c>
      <c r="R4">
        <f>M4-N4-O4-P4-Q4</f>
        <v>81.370000000000033</v>
      </c>
    </row>
    <row r="5" spans="1:18" x14ac:dyDescent="0.25">
      <c r="A5" s="1">
        <v>45936</v>
      </c>
      <c r="B5" s="27">
        <v>79.999999999999972</v>
      </c>
      <c r="H5" s="1">
        <v>45932</v>
      </c>
      <c r="I5" s="36">
        <f t="shared" ref="I5:I68" si="0">DAY(H5)</f>
        <v>2</v>
      </c>
      <c r="J5">
        <f t="shared" ref="J5:J68" si="1">WEEKDAY(H5,2)</f>
        <v>4</v>
      </c>
      <c r="K5">
        <f>R4</f>
        <v>81.370000000000033</v>
      </c>
      <c r="L5">
        <f t="shared" ref="L5:L68" si="2">SUMIF(A:A,H5,B:B)</f>
        <v>187.50000000000009</v>
      </c>
      <c r="M5">
        <f t="shared" ref="M5:M68" si="3">L5+K5</f>
        <v>268.87000000000012</v>
      </c>
      <c r="N5">
        <f t="shared" ref="N5:N68" si="4">IF(J5&gt;=6,10,0)</f>
        <v>0</v>
      </c>
      <c r="O5">
        <f t="shared" ref="O5:O68" si="5">IF(J5=2,250,0)</f>
        <v>0</v>
      </c>
      <c r="P5">
        <f t="shared" ref="P5:P68" si="6">IF(J5=4, IF(M5 &lt;= 500, (IF(ROUNDDOWN(0.2 * M5,2) &gt;= 50, ROUNDDOWN(0.2 * M5,2),0)), (IF(M5&lt;=600,(IF(ROUNDDOWN(M5*0.5,2) &gt;= 100, ROUNDDOWN(M5*0.5,2))),400))),0)</f>
        <v>53.77</v>
      </c>
      <c r="Q5">
        <f t="shared" ref="Q5:Q68" si="7">IF(I5=15,600,0)</f>
        <v>0</v>
      </c>
      <c r="R5">
        <f t="shared" ref="R5:R68" si="8">M5-N5-O5-P5-Q5</f>
        <v>215.10000000000011</v>
      </c>
    </row>
    <row r="6" spans="1:18" x14ac:dyDescent="0.25">
      <c r="A6" s="1">
        <v>45936</v>
      </c>
      <c r="B6" s="27">
        <v>50.000000000000028</v>
      </c>
      <c r="H6" s="1">
        <v>45933</v>
      </c>
      <c r="I6" s="36">
        <f t="shared" si="0"/>
        <v>3</v>
      </c>
      <c r="J6">
        <f t="shared" si="1"/>
        <v>5</v>
      </c>
      <c r="K6">
        <f t="shared" ref="K6:K69" si="9">R5</f>
        <v>215.10000000000011</v>
      </c>
      <c r="L6">
        <f t="shared" si="2"/>
        <v>0</v>
      </c>
      <c r="M6">
        <f t="shared" si="3"/>
        <v>215.10000000000011</v>
      </c>
      <c r="N6">
        <f t="shared" si="4"/>
        <v>0</v>
      </c>
      <c r="O6">
        <f t="shared" si="5"/>
        <v>0</v>
      </c>
      <c r="P6">
        <f t="shared" si="6"/>
        <v>0</v>
      </c>
      <c r="Q6">
        <f t="shared" si="7"/>
        <v>0</v>
      </c>
      <c r="R6">
        <f t="shared" si="8"/>
        <v>215.10000000000011</v>
      </c>
    </row>
    <row r="7" spans="1:18" x14ac:dyDescent="0.25">
      <c r="A7" s="1">
        <v>45937</v>
      </c>
      <c r="B7" s="27">
        <v>62.499999999999979</v>
      </c>
      <c r="H7" s="1">
        <v>45934</v>
      </c>
      <c r="I7" s="36">
        <f t="shared" si="0"/>
        <v>4</v>
      </c>
      <c r="J7">
        <f t="shared" si="1"/>
        <v>6</v>
      </c>
      <c r="K7">
        <f t="shared" si="9"/>
        <v>215.10000000000011</v>
      </c>
      <c r="L7">
        <f t="shared" si="2"/>
        <v>0</v>
      </c>
      <c r="M7">
        <f t="shared" si="3"/>
        <v>215.10000000000011</v>
      </c>
      <c r="N7">
        <f t="shared" si="4"/>
        <v>10</v>
      </c>
      <c r="O7">
        <f t="shared" si="5"/>
        <v>0</v>
      </c>
      <c r="P7">
        <f t="shared" si="6"/>
        <v>0</v>
      </c>
      <c r="Q7">
        <f t="shared" si="7"/>
        <v>0</v>
      </c>
      <c r="R7">
        <f t="shared" si="8"/>
        <v>205.10000000000011</v>
      </c>
    </row>
    <row r="8" spans="1:18" x14ac:dyDescent="0.25">
      <c r="A8" s="1">
        <v>45937</v>
      </c>
      <c r="B8" s="27">
        <v>105.00000000000003</v>
      </c>
      <c r="H8" s="1">
        <v>45935</v>
      </c>
      <c r="I8" s="36">
        <f t="shared" si="0"/>
        <v>5</v>
      </c>
      <c r="J8">
        <f t="shared" si="1"/>
        <v>7</v>
      </c>
      <c r="K8">
        <f t="shared" si="9"/>
        <v>205.10000000000011</v>
      </c>
      <c r="L8">
        <f t="shared" si="2"/>
        <v>0</v>
      </c>
      <c r="M8">
        <f t="shared" si="3"/>
        <v>205.10000000000011</v>
      </c>
      <c r="N8">
        <f t="shared" si="4"/>
        <v>10</v>
      </c>
      <c r="O8">
        <f t="shared" si="5"/>
        <v>0</v>
      </c>
      <c r="P8">
        <f t="shared" si="6"/>
        <v>0</v>
      </c>
      <c r="Q8">
        <f t="shared" si="7"/>
        <v>0</v>
      </c>
      <c r="R8">
        <f t="shared" si="8"/>
        <v>195.10000000000011</v>
      </c>
    </row>
    <row r="9" spans="1:18" x14ac:dyDescent="0.25">
      <c r="A9" s="1">
        <v>45937</v>
      </c>
      <c r="B9" s="27">
        <v>50.000000000000036</v>
      </c>
      <c r="H9" s="1">
        <v>45936</v>
      </c>
      <c r="I9" s="36">
        <f t="shared" si="0"/>
        <v>6</v>
      </c>
      <c r="J9">
        <f t="shared" si="1"/>
        <v>1</v>
      </c>
      <c r="K9">
        <f t="shared" si="9"/>
        <v>195.10000000000011</v>
      </c>
      <c r="L9">
        <f t="shared" si="2"/>
        <v>130</v>
      </c>
      <c r="M9">
        <f t="shared" si="3"/>
        <v>325.10000000000014</v>
      </c>
      <c r="N9">
        <f t="shared" si="4"/>
        <v>0</v>
      </c>
      <c r="O9">
        <f t="shared" si="5"/>
        <v>0</v>
      </c>
      <c r="P9">
        <f t="shared" si="6"/>
        <v>0</v>
      </c>
      <c r="Q9">
        <f t="shared" si="7"/>
        <v>0</v>
      </c>
      <c r="R9">
        <f t="shared" si="8"/>
        <v>325.10000000000014</v>
      </c>
    </row>
    <row r="10" spans="1:18" x14ac:dyDescent="0.25">
      <c r="A10" s="1">
        <v>45938</v>
      </c>
      <c r="B10" s="27">
        <v>60.000000000000028</v>
      </c>
      <c r="H10" s="1">
        <v>45937</v>
      </c>
      <c r="I10" s="36">
        <f t="shared" si="0"/>
        <v>7</v>
      </c>
      <c r="J10">
        <f t="shared" si="1"/>
        <v>2</v>
      </c>
      <c r="K10">
        <f t="shared" si="9"/>
        <v>325.10000000000014</v>
      </c>
      <c r="L10">
        <f t="shared" si="2"/>
        <v>217.50000000000003</v>
      </c>
      <c r="M10">
        <f t="shared" si="3"/>
        <v>542.60000000000014</v>
      </c>
      <c r="N10">
        <f t="shared" si="4"/>
        <v>0</v>
      </c>
      <c r="O10">
        <f t="shared" si="5"/>
        <v>250</v>
      </c>
      <c r="P10">
        <f t="shared" si="6"/>
        <v>0</v>
      </c>
      <c r="Q10">
        <f t="shared" si="7"/>
        <v>0</v>
      </c>
      <c r="R10">
        <f t="shared" si="8"/>
        <v>292.60000000000014</v>
      </c>
    </row>
    <row r="11" spans="1:18" x14ac:dyDescent="0.25">
      <c r="A11" s="1">
        <v>45938</v>
      </c>
      <c r="B11" s="27">
        <v>59.99999999999995</v>
      </c>
      <c r="H11" s="1">
        <v>45938</v>
      </c>
      <c r="I11" s="36">
        <f t="shared" si="0"/>
        <v>8</v>
      </c>
      <c r="J11">
        <f t="shared" si="1"/>
        <v>3</v>
      </c>
      <c r="K11">
        <f t="shared" si="9"/>
        <v>292.60000000000014</v>
      </c>
      <c r="L11">
        <f t="shared" si="2"/>
        <v>189.99999999999994</v>
      </c>
      <c r="M11">
        <f t="shared" si="3"/>
        <v>482.60000000000008</v>
      </c>
      <c r="N11">
        <f t="shared" si="4"/>
        <v>0</v>
      </c>
      <c r="O11">
        <f t="shared" si="5"/>
        <v>0</v>
      </c>
      <c r="P11">
        <f t="shared" si="6"/>
        <v>0</v>
      </c>
      <c r="Q11">
        <f t="shared" si="7"/>
        <v>0</v>
      </c>
      <c r="R11">
        <f t="shared" si="8"/>
        <v>482.60000000000008</v>
      </c>
    </row>
    <row r="12" spans="1:18" x14ac:dyDescent="0.25">
      <c r="A12" s="1">
        <v>45938</v>
      </c>
      <c r="B12" s="27">
        <v>69.999999999999957</v>
      </c>
      <c r="H12" s="1">
        <v>45939</v>
      </c>
      <c r="I12" s="36">
        <f t="shared" si="0"/>
        <v>9</v>
      </c>
      <c r="J12">
        <f t="shared" si="1"/>
        <v>4</v>
      </c>
      <c r="K12">
        <f t="shared" si="9"/>
        <v>482.60000000000008</v>
      </c>
      <c r="L12">
        <f>SUMIF(A:A,H12,B:B)</f>
        <v>0</v>
      </c>
      <c r="M12">
        <f t="shared" si="3"/>
        <v>482.60000000000008</v>
      </c>
      <c r="N12">
        <f t="shared" si="4"/>
        <v>0</v>
      </c>
      <c r="O12">
        <f t="shared" si="5"/>
        <v>0</v>
      </c>
      <c r="P12">
        <f t="shared" si="6"/>
        <v>96.52</v>
      </c>
      <c r="Q12">
        <f t="shared" si="7"/>
        <v>0</v>
      </c>
      <c r="R12">
        <f t="shared" si="8"/>
        <v>386.0800000000001</v>
      </c>
    </row>
    <row r="13" spans="1:18" x14ac:dyDescent="0.25">
      <c r="A13" s="1">
        <v>45940</v>
      </c>
      <c r="B13" s="27">
        <v>50.000000000000028</v>
      </c>
      <c r="H13" s="1">
        <v>45940</v>
      </c>
      <c r="I13" s="36">
        <f t="shared" si="0"/>
        <v>10</v>
      </c>
      <c r="J13">
        <f t="shared" si="1"/>
        <v>5</v>
      </c>
      <c r="K13">
        <f t="shared" si="9"/>
        <v>386.0800000000001</v>
      </c>
      <c r="L13">
        <f t="shared" si="2"/>
        <v>290</v>
      </c>
      <c r="M13">
        <f t="shared" si="3"/>
        <v>676.08000000000015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>
        <f t="shared" si="8"/>
        <v>676.08000000000015</v>
      </c>
    </row>
    <row r="14" spans="1:18" x14ac:dyDescent="0.25">
      <c r="A14" s="1">
        <v>45940</v>
      </c>
      <c r="B14" s="27">
        <v>90</v>
      </c>
      <c r="H14" s="1">
        <v>45941</v>
      </c>
      <c r="I14" s="36">
        <f t="shared" si="0"/>
        <v>11</v>
      </c>
      <c r="J14">
        <f t="shared" si="1"/>
        <v>6</v>
      </c>
      <c r="K14">
        <f t="shared" si="9"/>
        <v>676.08000000000015</v>
      </c>
      <c r="L14">
        <f t="shared" si="2"/>
        <v>0</v>
      </c>
      <c r="M14">
        <f t="shared" si="3"/>
        <v>676.08000000000015</v>
      </c>
      <c r="N14">
        <f t="shared" si="4"/>
        <v>10</v>
      </c>
      <c r="O14">
        <f t="shared" si="5"/>
        <v>0</v>
      </c>
      <c r="P14">
        <f t="shared" si="6"/>
        <v>0</v>
      </c>
      <c r="Q14">
        <f t="shared" si="7"/>
        <v>0</v>
      </c>
      <c r="R14">
        <f t="shared" si="8"/>
        <v>666.08000000000015</v>
      </c>
    </row>
    <row r="15" spans="1:18" x14ac:dyDescent="0.25">
      <c r="A15" s="1">
        <v>45940</v>
      </c>
      <c r="B15" s="27">
        <v>59.99999999999995</v>
      </c>
      <c r="H15" s="1">
        <v>45942</v>
      </c>
      <c r="I15" s="36">
        <f t="shared" si="0"/>
        <v>12</v>
      </c>
      <c r="J15">
        <f t="shared" si="1"/>
        <v>7</v>
      </c>
      <c r="K15">
        <f t="shared" si="9"/>
        <v>666.08000000000015</v>
      </c>
      <c r="L15">
        <f t="shared" si="2"/>
        <v>0</v>
      </c>
      <c r="M15">
        <f t="shared" si="3"/>
        <v>666.08000000000015</v>
      </c>
      <c r="N15">
        <f t="shared" si="4"/>
        <v>10</v>
      </c>
      <c r="O15">
        <f t="shared" si="5"/>
        <v>0</v>
      </c>
      <c r="P15">
        <f t="shared" si="6"/>
        <v>0</v>
      </c>
      <c r="Q15">
        <f t="shared" si="7"/>
        <v>0</v>
      </c>
      <c r="R15">
        <f t="shared" si="8"/>
        <v>656.08000000000015</v>
      </c>
    </row>
    <row r="16" spans="1:18" x14ac:dyDescent="0.25">
      <c r="A16" s="1">
        <v>45940</v>
      </c>
      <c r="B16" s="27">
        <v>90</v>
      </c>
      <c r="H16" s="1">
        <v>45943</v>
      </c>
      <c r="I16" s="36">
        <f t="shared" si="0"/>
        <v>13</v>
      </c>
      <c r="J16">
        <f t="shared" si="1"/>
        <v>1</v>
      </c>
      <c r="K16">
        <f>R15</f>
        <v>656.08000000000015</v>
      </c>
      <c r="L16">
        <f t="shared" si="2"/>
        <v>395</v>
      </c>
      <c r="M16">
        <f t="shared" si="3"/>
        <v>1051.0800000000002</v>
      </c>
      <c r="N16">
        <f t="shared" si="4"/>
        <v>0</v>
      </c>
      <c r="O16">
        <f t="shared" si="5"/>
        <v>0</v>
      </c>
      <c r="P16">
        <f t="shared" si="6"/>
        <v>0</v>
      </c>
      <c r="Q16">
        <f t="shared" si="7"/>
        <v>0</v>
      </c>
      <c r="R16">
        <f t="shared" si="8"/>
        <v>1051.0800000000002</v>
      </c>
    </row>
    <row r="17" spans="1:18" x14ac:dyDescent="0.25">
      <c r="A17" s="1">
        <v>45943</v>
      </c>
      <c r="B17" s="27">
        <v>90</v>
      </c>
      <c r="H17" s="1">
        <v>45944</v>
      </c>
      <c r="I17" s="36">
        <f t="shared" si="0"/>
        <v>14</v>
      </c>
      <c r="J17">
        <f t="shared" si="1"/>
        <v>2</v>
      </c>
      <c r="K17">
        <f t="shared" si="9"/>
        <v>1051.0800000000002</v>
      </c>
      <c r="L17">
        <f t="shared" si="2"/>
        <v>277.50000000000006</v>
      </c>
      <c r="M17">
        <f t="shared" si="3"/>
        <v>1328.5800000000002</v>
      </c>
      <c r="N17">
        <f t="shared" si="4"/>
        <v>0</v>
      </c>
      <c r="O17">
        <f t="shared" si="5"/>
        <v>250</v>
      </c>
      <c r="P17">
        <f t="shared" si="6"/>
        <v>0</v>
      </c>
      <c r="Q17">
        <f t="shared" si="7"/>
        <v>0</v>
      </c>
      <c r="R17">
        <f t="shared" si="8"/>
        <v>1078.5800000000002</v>
      </c>
    </row>
    <row r="18" spans="1:18" x14ac:dyDescent="0.25">
      <c r="A18" s="1">
        <v>45943</v>
      </c>
      <c r="B18" s="27">
        <v>50.000000000000036</v>
      </c>
      <c r="H18" s="1">
        <v>45945</v>
      </c>
      <c r="I18" s="36">
        <f t="shared" si="0"/>
        <v>15</v>
      </c>
      <c r="J18">
        <f t="shared" si="1"/>
        <v>3</v>
      </c>
      <c r="K18">
        <f t="shared" si="9"/>
        <v>1078.5800000000002</v>
      </c>
      <c r="L18">
        <f t="shared" si="2"/>
        <v>242.50000000000011</v>
      </c>
      <c r="M18">
        <f t="shared" si="3"/>
        <v>1321.0800000000004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600</v>
      </c>
      <c r="R18">
        <f t="shared" si="8"/>
        <v>721.08000000000038</v>
      </c>
    </row>
    <row r="19" spans="1:18" x14ac:dyDescent="0.25">
      <c r="A19" s="1">
        <v>45943</v>
      </c>
      <c r="B19" s="27">
        <v>100.00000000000006</v>
      </c>
      <c r="H19" s="1">
        <v>45946</v>
      </c>
      <c r="I19" s="36">
        <f t="shared" si="0"/>
        <v>16</v>
      </c>
      <c r="J19">
        <f t="shared" si="1"/>
        <v>4</v>
      </c>
      <c r="K19">
        <f t="shared" si="9"/>
        <v>721.08000000000038</v>
      </c>
      <c r="L19">
        <f t="shared" si="2"/>
        <v>0</v>
      </c>
      <c r="M19">
        <f t="shared" si="3"/>
        <v>721.08000000000038</v>
      </c>
      <c r="N19">
        <f t="shared" si="4"/>
        <v>0</v>
      </c>
      <c r="O19">
        <f t="shared" si="5"/>
        <v>0</v>
      </c>
      <c r="P19">
        <f t="shared" si="6"/>
        <v>400</v>
      </c>
      <c r="Q19">
        <f t="shared" si="7"/>
        <v>0</v>
      </c>
      <c r="R19">
        <f t="shared" si="8"/>
        <v>321.08000000000038</v>
      </c>
    </row>
    <row r="20" spans="1:18" x14ac:dyDescent="0.25">
      <c r="A20" s="1">
        <v>45943</v>
      </c>
      <c r="B20" s="27">
        <v>80.000000000000028</v>
      </c>
      <c r="H20" s="1">
        <v>45947</v>
      </c>
      <c r="I20" s="36">
        <f t="shared" si="0"/>
        <v>17</v>
      </c>
      <c r="J20">
        <f t="shared" si="1"/>
        <v>5</v>
      </c>
      <c r="K20">
        <f t="shared" si="9"/>
        <v>321.08000000000038</v>
      </c>
      <c r="L20">
        <f t="shared" si="2"/>
        <v>0</v>
      </c>
      <c r="M20">
        <f t="shared" si="3"/>
        <v>321.08000000000038</v>
      </c>
      <c r="N20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  <c r="R20">
        <f t="shared" si="8"/>
        <v>321.08000000000038</v>
      </c>
    </row>
    <row r="21" spans="1:18" x14ac:dyDescent="0.25">
      <c r="A21" s="1">
        <v>45943</v>
      </c>
      <c r="B21" s="27">
        <v>74.999999999999901</v>
      </c>
      <c r="H21" s="1">
        <v>45948</v>
      </c>
      <c r="I21" s="36">
        <f t="shared" si="0"/>
        <v>18</v>
      </c>
      <c r="J21">
        <f t="shared" si="1"/>
        <v>6</v>
      </c>
      <c r="K21">
        <f t="shared" si="9"/>
        <v>321.08000000000038</v>
      </c>
      <c r="L21">
        <f t="shared" si="2"/>
        <v>0</v>
      </c>
      <c r="M21">
        <f t="shared" si="3"/>
        <v>321.08000000000038</v>
      </c>
      <c r="N21">
        <f t="shared" si="4"/>
        <v>10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8"/>
        <v>311.08000000000038</v>
      </c>
    </row>
    <row r="22" spans="1:18" x14ac:dyDescent="0.25">
      <c r="A22" s="1">
        <v>45944</v>
      </c>
      <c r="B22" s="27">
        <v>62.499999999999979</v>
      </c>
      <c r="H22" s="1">
        <v>45949</v>
      </c>
      <c r="I22" s="36">
        <f t="shared" si="0"/>
        <v>19</v>
      </c>
      <c r="J22">
        <f t="shared" si="1"/>
        <v>7</v>
      </c>
      <c r="K22">
        <f t="shared" si="9"/>
        <v>311.08000000000038</v>
      </c>
      <c r="L22">
        <f t="shared" si="2"/>
        <v>0</v>
      </c>
      <c r="M22">
        <f t="shared" si="3"/>
        <v>311.08000000000038</v>
      </c>
      <c r="N22">
        <f t="shared" si="4"/>
        <v>10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8"/>
        <v>301.08000000000038</v>
      </c>
    </row>
    <row r="23" spans="1:18" x14ac:dyDescent="0.25">
      <c r="A23" s="1">
        <v>45944</v>
      </c>
      <c r="B23" s="27">
        <v>40.000000000000014</v>
      </c>
      <c r="H23" s="1">
        <v>45950</v>
      </c>
      <c r="I23" s="36">
        <f t="shared" si="0"/>
        <v>20</v>
      </c>
      <c r="J23">
        <f t="shared" si="1"/>
        <v>1</v>
      </c>
      <c r="K23">
        <f t="shared" si="9"/>
        <v>301.08000000000038</v>
      </c>
      <c r="L23">
        <f t="shared" si="2"/>
        <v>294.99999999999994</v>
      </c>
      <c r="M23">
        <f t="shared" si="3"/>
        <v>596.08000000000038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>
        <f t="shared" si="8"/>
        <v>596.08000000000038</v>
      </c>
    </row>
    <row r="24" spans="1:18" x14ac:dyDescent="0.25">
      <c r="A24" s="1">
        <v>45944</v>
      </c>
      <c r="B24" s="27">
        <v>49.999999999999979</v>
      </c>
      <c r="H24" s="1">
        <v>45951</v>
      </c>
      <c r="I24" s="36">
        <f t="shared" si="0"/>
        <v>21</v>
      </c>
      <c r="J24">
        <f t="shared" si="1"/>
        <v>2</v>
      </c>
      <c r="K24">
        <f t="shared" si="9"/>
        <v>596.08000000000038</v>
      </c>
      <c r="L24">
        <f t="shared" si="2"/>
        <v>205</v>
      </c>
      <c r="M24">
        <f t="shared" si="3"/>
        <v>801.08000000000038</v>
      </c>
      <c r="N24">
        <f t="shared" si="4"/>
        <v>0</v>
      </c>
      <c r="O24">
        <f t="shared" si="5"/>
        <v>250</v>
      </c>
      <c r="P24">
        <f t="shared" si="6"/>
        <v>0</v>
      </c>
      <c r="Q24">
        <f t="shared" si="7"/>
        <v>0</v>
      </c>
      <c r="R24">
        <f t="shared" si="8"/>
        <v>551.08000000000038</v>
      </c>
    </row>
    <row r="25" spans="1:18" x14ac:dyDescent="0.25">
      <c r="A25" s="1">
        <v>45944</v>
      </c>
      <c r="B25" s="27">
        <v>75</v>
      </c>
      <c r="H25" s="1">
        <v>45952</v>
      </c>
      <c r="I25" s="36">
        <f t="shared" si="0"/>
        <v>22</v>
      </c>
      <c r="J25">
        <f t="shared" si="1"/>
        <v>3</v>
      </c>
      <c r="K25">
        <f t="shared" si="9"/>
        <v>551.08000000000038</v>
      </c>
      <c r="L25">
        <f t="shared" si="2"/>
        <v>122.49999999999993</v>
      </c>
      <c r="M25">
        <f t="shared" si="3"/>
        <v>673.58000000000027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>
        <f t="shared" si="8"/>
        <v>673.58000000000027</v>
      </c>
    </row>
    <row r="26" spans="1:18" x14ac:dyDescent="0.25">
      <c r="A26" s="1">
        <v>45944</v>
      </c>
      <c r="B26" s="27">
        <v>50.000000000000092</v>
      </c>
      <c r="H26" s="1">
        <v>45953</v>
      </c>
      <c r="I26" s="36">
        <f t="shared" si="0"/>
        <v>23</v>
      </c>
      <c r="J26">
        <f t="shared" si="1"/>
        <v>4</v>
      </c>
      <c r="K26">
        <f t="shared" si="9"/>
        <v>673.58000000000027</v>
      </c>
      <c r="L26">
        <f t="shared" si="2"/>
        <v>40.000000000000014</v>
      </c>
      <c r="M26">
        <f t="shared" si="3"/>
        <v>713.58000000000027</v>
      </c>
      <c r="N26">
        <f t="shared" si="4"/>
        <v>0</v>
      </c>
      <c r="O26">
        <f t="shared" si="5"/>
        <v>0</v>
      </c>
      <c r="P26">
        <f t="shared" si="6"/>
        <v>400</v>
      </c>
      <c r="Q26">
        <f t="shared" si="7"/>
        <v>0</v>
      </c>
      <c r="R26">
        <f t="shared" si="8"/>
        <v>313.58000000000027</v>
      </c>
    </row>
    <row r="27" spans="1:18" x14ac:dyDescent="0.25">
      <c r="A27" s="1">
        <v>45945</v>
      </c>
      <c r="B27" s="27">
        <v>62.499999999999979</v>
      </c>
      <c r="H27" s="1">
        <v>45954</v>
      </c>
      <c r="I27" s="36">
        <f t="shared" si="0"/>
        <v>24</v>
      </c>
      <c r="J27">
        <f t="shared" si="1"/>
        <v>5</v>
      </c>
      <c r="K27">
        <f t="shared" si="9"/>
        <v>313.58000000000027</v>
      </c>
      <c r="L27">
        <f t="shared" si="2"/>
        <v>100.00000000000004</v>
      </c>
      <c r="M27">
        <f t="shared" si="3"/>
        <v>413.58000000000033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8"/>
        <v>413.58000000000033</v>
      </c>
    </row>
    <row r="28" spans="1:18" x14ac:dyDescent="0.25">
      <c r="A28" s="1">
        <v>45945</v>
      </c>
      <c r="B28" s="27">
        <v>75.000000000000057</v>
      </c>
      <c r="H28" s="1">
        <v>45955</v>
      </c>
      <c r="I28" s="36">
        <f t="shared" si="0"/>
        <v>25</v>
      </c>
      <c r="J28">
        <f t="shared" si="1"/>
        <v>6</v>
      </c>
      <c r="K28">
        <f t="shared" si="9"/>
        <v>413.58000000000033</v>
      </c>
      <c r="L28">
        <f t="shared" si="2"/>
        <v>0</v>
      </c>
      <c r="M28">
        <f t="shared" si="3"/>
        <v>413.58000000000033</v>
      </c>
      <c r="N28">
        <f t="shared" si="4"/>
        <v>10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403.58000000000033</v>
      </c>
    </row>
    <row r="29" spans="1:18" x14ac:dyDescent="0.25">
      <c r="A29" s="1">
        <v>45945</v>
      </c>
      <c r="B29" s="27">
        <v>105.0000000000001</v>
      </c>
      <c r="H29" s="1">
        <v>45956</v>
      </c>
      <c r="I29" s="36">
        <f t="shared" si="0"/>
        <v>26</v>
      </c>
      <c r="J29">
        <f t="shared" si="1"/>
        <v>7</v>
      </c>
      <c r="K29">
        <f t="shared" si="9"/>
        <v>403.58000000000033</v>
      </c>
      <c r="L29">
        <f t="shared" si="2"/>
        <v>0</v>
      </c>
      <c r="M29">
        <f t="shared" si="3"/>
        <v>403.58000000000033</v>
      </c>
      <c r="N29">
        <f t="shared" si="4"/>
        <v>10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393.58000000000033</v>
      </c>
    </row>
    <row r="30" spans="1:18" x14ac:dyDescent="0.25">
      <c r="A30" s="1">
        <v>45950</v>
      </c>
      <c r="B30" s="27">
        <v>75</v>
      </c>
      <c r="H30" s="1">
        <v>45957</v>
      </c>
      <c r="I30" s="36">
        <f t="shared" si="0"/>
        <v>27</v>
      </c>
      <c r="J30">
        <f t="shared" si="1"/>
        <v>1</v>
      </c>
      <c r="K30">
        <f t="shared" si="9"/>
        <v>393.58000000000033</v>
      </c>
      <c r="L30">
        <f t="shared" si="2"/>
        <v>0</v>
      </c>
      <c r="M30">
        <f t="shared" si="3"/>
        <v>393.58000000000033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8"/>
        <v>393.58000000000033</v>
      </c>
    </row>
    <row r="31" spans="1:18" x14ac:dyDescent="0.25">
      <c r="A31" s="1">
        <v>45950</v>
      </c>
      <c r="B31" s="27">
        <v>99.999999999999986</v>
      </c>
      <c r="H31" s="1">
        <v>45958</v>
      </c>
      <c r="I31" s="36">
        <f t="shared" si="0"/>
        <v>28</v>
      </c>
      <c r="J31">
        <f t="shared" si="1"/>
        <v>2</v>
      </c>
      <c r="K31">
        <f t="shared" si="9"/>
        <v>393.58000000000033</v>
      </c>
      <c r="L31">
        <f t="shared" si="2"/>
        <v>0</v>
      </c>
      <c r="M31">
        <f t="shared" si="3"/>
        <v>393.58000000000033</v>
      </c>
      <c r="N31">
        <f t="shared" si="4"/>
        <v>0</v>
      </c>
      <c r="O31">
        <f t="shared" si="5"/>
        <v>250</v>
      </c>
      <c r="P31">
        <f t="shared" si="6"/>
        <v>0</v>
      </c>
      <c r="Q31">
        <f t="shared" si="7"/>
        <v>0</v>
      </c>
      <c r="R31">
        <f t="shared" si="8"/>
        <v>143.58000000000033</v>
      </c>
    </row>
    <row r="32" spans="1:18" x14ac:dyDescent="0.25">
      <c r="A32" s="1">
        <v>45950</v>
      </c>
      <c r="B32" s="27">
        <v>59.99999999999995</v>
      </c>
      <c r="H32" s="1">
        <v>45959</v>
      </c>
      <c r="I32" s="36">
        <f t="shared" si="0"/>
        <v>29</v>
      </c>
      <c r="J32">
        <f t="shared" si="1"/>
        <v>3</v>
      </c>
      <c r="K32">
        <f t="shared" si="9"/>
        <v>143.58000000000033</v>
      </c>
      <c r="L32">
        <f t="shared" si="2"/>
        <v>0</v>
      </c>
      <c r="M32">
        <f t="shared" si="3"/>
        <v>143.58000000000033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143.58000000000033</v>
      </c>
    </row>
    <row r="33" spans="1:18" x14ac:dyDescent="0.25">
      <c r="A33" s="1">
        <v>45950</v>
      </c>
      <c r="B33" s="27">
        <v>60</v>
      </c>
      <c r="H33" s="1">
        <v>45960</v>
      </c>
      <c r="I33" s="36">
        <f t="shared" si="0"/>
        <v>30</v>
      </c>
      <c r="J33">
        <f t="shared" si="1"/>
        <v>4</v>
      </c>
      <c r="K33">
        <f t="shared" si="9"/>
        <v>143.58000000000033</v>
      </c>
      <c r="L33">
        <f t="shared" si="2"/>
        <v>0</v>
      </c>
      <c r="M33">
        <f t="shared" si="3"/>
        <v>143.58000000000033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8"/>
        <v>143.58000000000033</v>
      </c>
    </row>
    <row r="34" spans="1:18" x14ac:dyDescent="0.25">
      <c r="A34" s="1">
        <v>45951</v>
      </c>
      <c r="B34" s="27">
        <v>99.999999999999986</v>
      </c>
      <c r="H34" s="1">
        <v>45961</v>
      </c>
      <c r="I34" s="36">
        <f t="shared" si="0"/>
        <v>31</v>
      </c>
      <c r="J34">
        <f t="shared" si="1"/>
        <v>5</v>
      </c>
      <c r="K34">
        <f t="shared" si="9"/>
        <v>143.58000000000033</v>
      </c>
      <c r="L34">
        <f t="shared" si="2"/>
        <v>370</v>
      </c>
      <c r="M34">
        <f t="shared" si="3"/>
        <v>513.58000000000038</v>
      </c>
      <c r="N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>
        <f t="shared" si="8"/>
        <v>513.58000000000038</v>
      </c>
    </row>
    <row r="35" spans="1:18" x14ac:dyDescent="0.25">
      <c r="A35" s="1">
        <v>45951</v>
      </c>
      <c r="B35" s="27">
        <v>105.00000000000003</v>
      </c>
      <c r="H35" s="1">
        <v>45962</v>
      </c>
      <c r="I35" s="36">
        <f t="shared" si="0"/>
        <v>1</v>
      </c>
      <c r="J35">
        <f t="shared" si="1"/>
        <v>6</v>
      </c>
      <c r="K35">
        <f t="shared" si="9"/>
        <v>513.58000000000038</v>
      </c>
      <c r="L35">
        <f t="shared" si="2"/>
        <v>0</v>
      </c>
      <c r="M35">
        <f t="shared" si="3"/>
        <v>513.58000000000038</v>
      </c>
      <c r="N35">
        <f t="shared" si="4"/>
        <v>10</v>
      </c>
      <c r="O35">
        <f t="shared" si="5"/>
        <v>0</v>
      </c>
      <c r="P35">
        <f t="shared" si="6"/>
        <v>0</v>
      </c>
      <c r="Q35">
        <f t="shared" si="7"/>
        <v>0</v>
      </c>
      <c r="R35">
        <f t="shared" si="8"/>
        <v>503.58000000000038</v>
      </c>
    </row>
    <row r="36" spans="1:18" x14ac:dyDescent="0.25">
      <c r="A36" s="1">
        <v>45952</v>
      </c>
      <c r="B36" s="27">
        <v>62.499999999999979</v>
      </c>
      <c r="H36" s="1">
        <v>45963</v>
      </c>
      <c r="I36" s="36">
        <f t="shared" si="0"/>
        <v>2</v>
      </c>
      <c r="J36">
        <f t="shared" si="1"/>
        <v>7</v>
      </c>
      <c r="K36">
        <f t="shared" si="9"/>
        <v>503.58000000000038</v>
      </c>
      <c r="L36">
        <f t="shared" si="2"/>
        <v>0</v>
      </c>
      <c r="M36">
        <f t="shared" si="3"/>
        <v>503.58000000000038</v>
      </c>
      <c r="N36">
        <f t="shared" si="4"/>
        <v>10</v>
      </c>
      <c r="O36">
        <f t="shared" si="5"/>
        <v>0</v>
      </c>
      <c r="P36">
        <f t="shared" si="6"/>
        <v>0</v>
      </c>
      <c r="Q36">
        <f t="shared" si="7"/>
        <v>0</v>
      </c>
      <c r="R36">
        <f t="shared" si="8"/>
        <v>493.58000000000038</v>
      </c>
    </row>
    <row r="37" spans="1:18" x14ac:dyDescent="0.25">
      <c r="A37" s="1">
        <v>45952</v>
      </c>
      <c r="B37" s="27">
        <v>59.99999999999995</v>
      </c>
      <c r="H37" s="1">
        <v>45964</v>
      </c>
      <c r="I37" s="36">
        <f t="shared" si="0"/>
        <v>3</v>
      </c>
      <c r="J37">
        <f t="shared" si="1"/>
        <v>1</v>
      </c>
      <c r="K37">
        <f t="shared" si="9"/>
        <v>493.58000000000038</v>
      </c>
      <c r="L37">
        <f t="shared" si="2"/>
        <v>90</v>
      </c>
      <c r="M37">
        <f t="shared" si="3"/>
        <v>583.58000000000038</v>
      </c>
      <c r="N37">
        <f t="shared" si="4"/>
        <v>0</v>
      </c>
      <c r="O37">
        <f t="shared" si="5"/>
        <v>0</v>
      </c>
      <c r="P37">
        <f t="shared" si="6"/>
        <v>0</v>
      </c>
      <c r="Q37">
        <f t="shared" si="7"/>
        <v>0</v>
      </c>
      <c r="R37">
        <f t="shared" si="8"/>
        <v>583.58000000000038</v>
      </c>
    </row>
    <row r="38" spans="1:18" x14ac:dyDescent="0.25">
      <c r="A38" s="1">
        <v>45953</v>
      </c>
      <c r="B38" s="27">
        <v>40.000000000000014</v>
      </c>
      <c r="H38" s="1">
        <v>45965</v>
      </c>
      <c r="I38" s="36">
        <f t="shared" si="0"/>
        <v>4</v>
      </c>
      <c r="J38">
        <f t="shared" si="1"/>
        <v>2</v>
      </c>
      <c r="K38">
        <f t="shared" si="9"/>
        <v>583.58000000000038</v>
      </c>
      <c r="L38">
        <f t="shared" si="2"/>
        <v>0</v>
      </c>
      <c r="M38">
        <f t="shared" si="3"/>
        <v>583.58000000000038</v>
      </c>
      <c r="N38">
        <f t="shared" si="4"/>
        <v>0</v>
      </c>
      <c r="O38">
        <f t="shared" si="5"/>
        <v>250</v>
      </c>
      <c r="P38">
        <f t="shared" si="6"/>
        <v>0</v>
      </c>
      <c r="Q38">
        <f t="shared" si="7"/>
        <v>0</v>
      </c>
      <c r="R38">
        <f t="shared" si="8"/>
        <v>333.58000000000038</v>
      </c>
    </row>
    <row r="39" spans="1:18" x14ac:dyDescent="0.25">
      <c r="A39" s="1">
        <v>45954</v>
      </c>
      <c r="B39" s="27">
        <v>60.000000000000028</v>
      </c>
      <c r="H39" s="1">
        <v>45966</v>
      </c>
      <c r="I39" s="36">
        <f t="shared" si="0"/>
        <v>5</v>
      </c>
      <c r="J39">
        <f t="shared" si="1"/>
        <v>3</v>
      </c>
      <c r="K39">
        <f t="shared" si="9"/>
        <v>333.58000000000038</v>
      </c>
      <c r="L39">
        <f t="shared" si="2"/>
        <v>240</v>
      </c>
      <c r="M39">
        <f t="shared" si="3"/>
        <v>573.58000000000038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  <c r="R39">
        <f t="shared" si="8"/>
        <v>573.58000000000038</v>
      </c>
    </row>
    <row r="40" spans="1:18" x14ac:dyDescent="0.25">
      <c r="A40" s="1">
        <v>45954</v>
      </c>
      <c r="B40" s="27">
        <v>40.000000000000014</v>
      </c>
      <c r="H40" s="1">
        <v>45967</v>
      </c>
      <c r="I40" s="36">
        <f t="shared" si="0"/>
        <v>6</v>
      </c>
      <c r="J40">
        <f t="shared" si="1"/>
        <v>4</v>
      </c>
      <c r="K40">
        <f t="shared" si="9"/>
        <v>573.58000000000038</v>
      </c>
      <c r="L40">
        <f t="shared" si="2"/>
        <v>387.50000000000006</v>
      </c>
      <c r="M40">
        <f t="shared" si="3"/>
        <v>961.08000000000038</v>
      </c>
      <c r="N40">
        <f t="shared" si="4"/>
        <v>0</v>
      </c>
      <c r="O40">
        <f t="shared" si="5"/>
        <v>0</v>
      </c>
      <c r="P40">
        <f t="shared" si="6"/>
        <v>400</v>
      </c>
      <c r="Q40">
        <f t="shared" si="7"/>
        <v>0</v>
      </c>
      <c r="R40">
        <f t="shared" si="8"/>
        <v>561.08000000000038</v>
      </c>
    </row>
    <row r="41" spans="1:18" x14ac:dyDescent="0.25">
      <c r="A41" s="1">
        <v>45961</v>
      </c>
      <c r="B41" s="27">
        <v>105.00000000000003</v>
      </c>
      <c r="H41" s="1">
        <v>45968</v>
      </c>
      <c r="I41" s="36">
        <f t="shared" si="0"/>
        <v>7</v>
      </c>
      <c r="J41">
        <f t="shared" si="1"/>
        <v>5</v>
      </c>
      <c r="K41">
        <f t="shared" si="9"/>
        <v>561.08000000000038</v>
      </c>
      <c r="L41">
        <f t="shared" si="2"/>
        <v>149.99999999999994</v>
      </c>
      <c r="M41">
        <f t="shared" si="3"/>
        <v>711.08000000000038</v>
      </c>
      <c r="N41">
        <f t="shared" si="4"/>
        <v>0</v>
      </c>
      <c r="O41">
        <f t="shared" si="5"/>
        <v>0</v>
      </c>
      <c r="P41">
        <f t="shared" si="6"/>
        <v>0</v>
      </c>
      <c r="Q41">
        <f t="shared" si="7"/>
        <v>0</v>
      </c>
      <c r="R41">
        <f t="shared" si="8"/>
        <v>711.08000000000038</v>
      </c>
    </row>
    <row r="42" spans="1:18" x14ac:dyDescent="0.25">
      <c r="A42" s="1">
        <v>45961</v>
      </c>
      <c r="B42" s="27">
        <v>89.999999999999929</v>
      </c>
      <c r="H42" s="1">
        <v>45969</v>
      </c>
      <c r="I42" s="36">
        <f t="shared" si="0"/>
        <v>8</v>
      </c>
      <c r="J42">
        <f t="shared" si="1"/>
        <v>6</v>
      </c>
      <c r="K42">
        <f t="shared" si="9"/>
        <v>711.08000000000038</v>
      </c>
      <c r="L42">
        <f t="shared" si="2"/>
        <v>0</v>
      </c>
      <c r="M42">
        <f t="shared" si="3"/>
        <v>711.08000000000038</v>
      </c>
      <c r="N42">
        <f t="shared" si="4"/>
        <v>10</v>
      </c>
      <c r="O42">
        <f t="shared" si="5"/>
        <v>0</v>
      </c>
      <c r="P42">
        <f t="shared" si="6"/>
        <v>0</v>
      </c>
      <c r="Q42">
        <f t="shared" si="7"/>
        <v>0</v>
      </c>
      <c r="R42">
        <f t="shared" si="8"/>
        <v>701.08000000000038</v>
      </c>
    </row>
    <row r="43" spans="1:18" x14ac:dyDescent="0.25">
      <c r="A43" s="1">
        <v>45961</v>
      </c>
      <c r="B43" s="27">
        <v>69.999999999999957</v>
      </c>
      <c r="H43" s="1">
        <v>45970</v>
      </c>
      <c r="I43" s="36">
        <f t="shared" si="0"/>
        <v>9</v>
      </c>
      <c r="J43">
        <f t="shared" si="1"/>
        <v>7</v>
      </c>
      <c r="K43">
        <f t="shared" si="9"/>
        <v>701.08000000000038</v>
      </c>
      <c r="L43">
        <f t="shared" si="2"/>
        <v>0</v>
      </c>
      <c r="M43">
        <f t="shared" si="3"/>
        <v>701.08000000000038</v>
      </c>
      <c r="N43">
        <f t="shared" si="4"/>
        <v>10</v>
      </c>
      <c r="O43">
        <f t="shared" si="5"/>
        <v>0</v>
      </c>
      <c r="P43">
        <f t="shared" si="6"/>
        <v>0</v>
      </c>
      <c r="Q43">
        <f t="shared" si="7"/>
        <v>0</v>
      </c>
      <c r="R43">
        <f t="shared" si="8"/>
        <v>691.08000000000038</v>
      </c>
    </row>
    <row r="44" spans="1:18" x14ac:dyDescent="0.25">
      <c r="A44" s="1">
        <v>45961</v>
      </c>
      <c r="B44" s="27">
        <v>105.0000000000001</v>
      </c>
      <c r="H44" s="1">
        <v>45971</v>
      </c>
      <c r="I44" s="36">
        <f t="shared" si="0"/>
        <v>10</v>
      </c>
      <c r="J44">
        <f t="shared" si="1"/>
        <v>1</v>
      </c>
      <c r="K44">
        <f t="shared" si="9"/>
        <v>691.08000000000038</v>
      </c>
      <c r="L44">
        <f t="shared" si="2"/>
        <v>100.00000000000001</v>
      </c>
      <c r="M44">
        <f t="shared" si="3"/>
        <v>791.08000000000038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  <c r="R44">
        <f t="shared" si="8"/>
        <v>791.08000000000038</v>
      </c>
    </row>
    <row r="45" spans="1:18" x14ac:dyDescent="0.25">
      <c r="A45" s="1">
        <v>45964</v>
      </c>
      <c r="B45" s="27">
        <v>90</v>
      </c>
      <c r="H45" s="1">
        <v>45972</v>
      </c>
      <c r="I45" s="36">
        <f t="shared" si="0"/>
        <v>11</v>
      </c>
      <c r="J45">
        <f t="shared" si="1"/>
        <v>2</v>
      </c>
      <c r="K45">
        <f t="shared" si="9"/>
        <v>791.08000000000038</v>
      </c>
      <c r="L45">
        <f t="shared" si="2"/>
        <v>174.99999999999994</v>
      </c>
      <c r="M45">
        <f t="shared" si="3"/>
        <v>966.08000000000038</v>
      </c>
      <c r="N45">
        <f t="shared" si="4"/>
        <v>0</v>
      </c>
      <c r="O45">
        <f t="shared" si="5"/>
        <v>250</v>
      </c>
      <c r="P45">
        <f t="shared" si="6"/>
        <v>0</v>
      </c>
      <c r="Q45">
        <f t="shared" si="7"/>
        <v>0</v>
      </c>
      <c r="R45">
        <f t="shared" si="8"/>
        <v>716.08000000000038</v>
      </c>
    </row>
    <row r="46" spans="1:18" x14ac:dyDescent="0.25">
      <c r="A46" s="1">
        <v>45966</v>
      </c>
      <c r="B46" s="27">
        <v>50.000000000000028</v>
      </c>
      <c r="H46" s="1">
        <v>45973</v>
      </c>
      <c r="I46" s="36">
        <f t="shared" si="0"/>
        <v>12</v>
      </c>
      <c r="J46">
        <f t="shared" si="1"/>
        <v>3</v>
      </c>
      <c r="K46">
        <f t="shared" si="9"/>
        <v>716.08000000000038</v>
      </c>
      <c r="L46">
        <f t="shared" si="2"/>
        <v>355.00000000000011</v>
      </c>
      <c r="M46">
        <f t="shared" si="3"/>
        <v>1071.0800000000004</v>
      </c>
      <c r="N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  <c r="R46">
        <f t="shared" si="8"/>
        <v>1071.0800000000004</v>
      </c>
    </row>
    <row r="47" spans="1:18" x14ac:dyDescent="0.25">
      <c r="A47" s="1">
        <v>45966</v>
      </c>
      <c r="B47" s="27">
        <v>99.999999999999986</v>
      </c>
      <c r="H47" s="1">
        <v>45974</v>
      </c>
      <c r="I47" s="36">
        <f t="shared" si="0"/>
        <v>13</v>
      </c>
      <c r="J47">
        <f t="shared" si="1"/>
        <v>4</v>
      </c>
      <c r="K47">
        <f t="shared" si="9"/>
        <v>1071.0800000000004</v>
      </c>
      <c r="L47">
        <f t="shared" si="2"/>
        <v>307.5</v>
      </c>
      <c r="M47">
        <f t="shared" si="3"/>
        <v>1378.5800000000004</v>
      </c>
      <c r="N47">
        <f t="shared" si="4"/>
        <v>0</v>
      </c>
      <c r="O47">
        <f t="shared" si="5"/>
        <v>0</v>
      </c>
      <c r="P47">
        <f t="shared" si="6"/>
        <v>400</v>
      </c>
      <c r="Q47">
        <f t="shared" si="7"/>
        <v>0</v>
      </c>
      <c r="R47">
        <f t="shared" si="8"/>
        <v>978.58000000000038</v>
      </c>
    </row>
    <row r="48" spans="1:18" x14ac:dyDescent="0.25">
      <c r="A48" s="1">
        <v>45966</v>
      </c>
      <c r="B48" s="27">
        <v>90</v>
      </c>
      <c r="H48" s="1">
        <v>45975</v>
      </c>
      <c r="I48" s="36">
        <f t="shared" si="0"/>
        <v>14</v>
      </c>
      <c r="J48">
        <f t="shared" si="1"/>
        <v>5</v>
      </c>
      <c r="K48">
        <f t="shared" si="9"/>
        <v>978.58000000000038</v>
      </c>
      <c r="L48">
        <f t="shared" si="2"/>
        <v>192.5</v>
      </c>
      <c r="M48">
        <f t="shared" si="3"/>
        <v>1171.0800000000004</v>
      </c>
      <c r="N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>
        <f t="shared" si="8"/>
        <v>1171.0800000000004</v>
      </c>
    </row>
    <row r="49" spans="1:18" x14ac:dyDescent="0.25">
      <c r="A49" s="1">
        <v>45967</v>
      </c>
      <c r="B49" s="27">
        <v>90</v>
      </c>
      <c r="H49" s="1">
        <v>45976</v>
      </c>
      <c r="I49" s="36">
        <f t="shared" si="0"/>
        <v>15</v>
      </c>
      <c r="J49">
        <f t="shared" si="1"/>
        <v>6</v>
      </c>
      <c r="K49">
        <f t="shared" si="9"/>
        <v>1171.0800000000004</v>
      </c>
      <c r="L49">
        <f t="shared" si="2"/>
        <v>0</v>
      </c>
      <c r="M49">
        <f t="shared" si="3"/>
        <v>1171.0800000000004</v>
      </c>
      <c r="N49">
        <f t="shared" si="4"/>
        <v>10</v>
      </c>
      <c r="O49">
        <f t="shared" si="5"/>
        <v>0</v>
      </c>
      <c r="P49">
        <f t="shared" si="6"/>
        <v>0</v>
      </c>
      <c r="Q49">
        <f t="shared" si="7"/>
        <v>600</v>
      </c>
      <c r="R49">
        <f t="shared" si="8"/>
        <v>561.08000000000038</v>
      </c>
    </row>
    <row r="50" spans="1:18" x14ac:dyDescent="0.25">
      <c r="A50" s="1">
        <v>45967</v>
      </c>
      <c r="B50" s="27">
        <v>87.500000000000028</v>
      </c>
      <c r="H50" s="1">
        <v>45977</v>
      </c>
      <c r="I50" s="36">
        <f t="shared" si="0"/>
        <v>16</v>
      </c>
      <c r="J50">
        <f t="shared" si="1"/>
        <v>7</v>
      </c>
      <c r="K50">
        <f t="shared" si="9"/>
        <v>561.08000000000038</v>
      </c>
      <c r="L50">
        <f t="shared" si="2"/>
        <v>0</v>
      </c>
      <c r="M50">
        <f t="shared" si="3"/>
        <v>561.08000000000038</v>
      </c>
      <c r="N50">
        <f t="shared" si="4"/>
        <v>10</v>
      </c>
      <c r="O50">
        <f t="shared" si="5"/>
        <v>0</v>
      </c>
      <c r="P50">
        <f t="shared" si="6"/>
        <v>0</v>
      </c>
      <c r="Q50">
        <f t="shared" si="7"/>
        <v>0</v>
      </c>
      <c r="R50">
        <f t="shared" si="8"/>
        <v>551.08000000000038</v>
      </c>
    </row>
    <row r="51" spans="1:18" x14ac:dyDescent="0.25">
      <c r="A51" s="1">
        <v>45967</v>
      </c>
      <c r="B51" s="27">
        <v>70.000000000000057</v>
      </c>
      <c r="H51" s="1">
        <v>45978</v>
      </c>
      <c r="I51" s="36">
        <f t="shared" si="0"/>
        <v>17</v>
      </c>
      <c r="J51">
        <f t="shared" si="1"/>
        <v>1</v>
      </c>
      <c r="K51">
        <f t="shared" si="9"/>
        <v>551.08000000000038</v>
      </c>
      <c r="L51">
        <f t="shared" si="2"/>
        <v>374.99999999999989</v>
      </c>
      <c r="M51">
        <f t="shared" si="3"/>
        <v>926.08000000000027</v>
      </c>
      <c r="N51">
        <f t="shared" si="4"/>
        <v>0</v>
      </c>
      <c r="O51">
        <f t="shared" si="5"/>
        <v>0</v>
      </c>
      <c r="P51">
        <f t="shared" si="6"/>
        <v>0</v>
      </c>
      <c r="Q51">
        <f t="shared" si="7"/>
        <v>0</v>
      </c>
      <c r="R51">
        <f t="shared" si="8"/>
        <v>926.08000000000027</v>
      </c>
    </row>
    <row r="52" spans="1:18" x14ac:dyDescent="0.25">
      <c r="A52" s="1">
        <v>45967</v>
      </c>
      <c r="B52" s="27">
        <v>90</v>
      </c>
      <c r="H52" s="1">
        <v>45979</v>
      </c>
      <c r="I52" s="36">
        <f t="shared" si="0"/>
        <v>18</v>
      </c>
      <c r="J52">
        <f t="shared" si="1"/>
        <v>2</v>
      </c>
      <c r="K52">
        <f t="shared" si="9"/>
        <v>926.08000000000027</v>
      </c>
      <c r="L52">
        <f t="shared" si="2"/>
        <v>110</v>
      </c>
      <c r="M52">
        <f t="shared" si="3"/>
        <v>1036.0800000000004</v>
      </c>
      <c r="N52">
        <f t="shared" si="4"/>
        <v>0</v>
      </c>
      <c r="O52">
        <f t="shared" si="5"/>
        <v>250</v>
      </c>
      <c r="P52">
        <f t="shared" si="6"/>
        <v>0</v>
      </c>
      <c r="Q52">
        <f t="shared" si="7"/>
        <v>0</v>
      </c>
      <c r="R52">
        <f t="shared" si="8"/>
        <v>786.08000000000038</v>
      </c>
    </row>
    <row r="53" spans="1:18" x14ac:dyDescent="0.25">
      <c r="A53" s="1">
        <v>45967</v>
      </c>
      <c r="B53" s="27">
        <v>49.999999999999957</v>
      </c>
      <c r="H53" s="1">
        <v>45980</v>
      </c>
      <c r="I53" s="36">
        <f t="shared" si="0"/>
        <v>19</v>
      </c>
      <c r="J53">
        <f t="shared" si="1"/>
        <v>3</v>
      </c>
      <c r="K53">
        <f t="shared" si="9"/>
        <v>786.08000000000038</v>
      </c>
      <c r="L53">
        <f t="shared" si="2"/>
        <v>292.5</v>
      </c>
      <c r="M53">
        <f t="shared" si="3"/>
        <v>1078.5800000000004</v>
      </c>
      <c r="N53">
        <f t="shared" si="4"/>
        <v>0</v>
      </c>
      <c r="O53">
        <f t="shared" si="5"/>
        <v>0</v>
      </c>
      <c r="P53">
        <f t="shared" si="6"/>
        <v>0</v>
      </c>
      <c r="Q53">
        <f t="shared" si="7"/>
        <v>0</v>
      </c>
      <c r="R53">
        <f t="shared" si="8"/>
        <v>1078.5800000000004</v>
      </c>
    </row>
    <row r="54" spans="1:18" x14ac:dyDescent="0.25">
      <c r="A54" s="1">
        <v>45968</v>
      </c>
      <c r="B54" s="27">
        <v>60.000000000000028</v>
      </c>
      <c r="H54" s="1">
        <v>45981</v>
      </c>
      <c r="I54" s="36">
        <f t="shared" si="0"/>
        <v>20</v>
      </c>
      <c r="J54">
        <f t="shared" si="1"/>
        <v>4</v>
      </c>
      <c r="K54">
        <f t="shared" si="9"/>
        <v>1078.5800000000004</v>
      </c>
      <c r="L54">
        <f t="shared" si="2"/>
        <v>270.00000000000006</v>
      </c>
      <c r="M54">
        <f t="shared" si="3"/>
        <v>1348.5800000000004</v>
      </c>
      <c r="N54">
        <f t="shared" si="4"/>
        <v>0</v>
      </c>
      <c r="O54">
        <f t="shared" si="5"/>
        <v>0</v>
      </c>
      <c r="P54">
        <f t="shared" si="6"/>
        <v>400</v>
      </c>
      <c r="Q54">
        <f t="shared" si="7"/>
        <v>0</v>
      </c>
      <c r="R54">
        <f t="shared" si="8"/>
        <v>948.58000000000038</v>
      </c>
    </row>
    <row r="55" spans="1:18" x14ac:dyDescent="0.25">
      <c r="A55" s="1">
        <v>45968</v>
      </c>
      <c r="B55" s="27">
        <v>89.999999999999929</v>
      </c>
      <c r="H55" s="1">
        <v>45982</v>
      </c>
      <c r="I55" s="36">
        <f t="shared" si="0"/>
        <v>21</v>
      </c>
      <c r="J55">
        <f t="shared" si="1"/>
        <v>5</v>
      </c>
      <c r="K55">
        <f t="shared" si="9"/>
        <v>948.58000000000038</v>
      </c>
      <c r="L55">
        <f t="shared" si="2"/>
        <v>0</v>
      </c>
      <c r="M55">
        <f t="shared" si="3"/>
        <v>948.58000000000038</v>
      </c>
      <c r="N55">
        <f t="shared" si="4"/>
        <v>0</v>
      </c>
      <c r="O55">
        <f t="shared" si="5"/>
        <v>0</v>
      </c>
      <c r="P55">
        <f t="shared" si="6"/>
        <v>0</v>
      </c>
      <c r="Q55">
        <f t="shared" si="7"/>
        <v>0</v>
      </c>
      <c r="R55">
        <f t="shared" si="8"/>
        <v>948.58000000000038</v>
      </c>
    </row>
    <row r="56" spans="1:18" x14ac:dyDescent="0.25">
      <c r="A56" s="1">
        <v>45971</v>
      </c>
      <c r="B56" s="27">
        <v>49.999999999999979</v>
      </c>
      <c r="H56" s="1">
        <v>45983</v>
      </c>
      <c r="I56" s="36">
        <f t="shared" si="0"/>
        <v>22</v>
      </c>
      <c r="J56">
        <f t="shared" si="1"/>
        <v>6</v>
      </c>
      <c r="K56">
        <f t="shared" si="9"/>
        <v>948.58000000000038</v>
      </c>
      <c r="L56">
        <f t="shared" si="2"/>
        <v>0</v>
      </c>
      <c r="M56">
        <f t="shared" si="3"/>
        <v>948.58000000000038</v>
      </c>
      <c r="N56">
        <f t="shared" si="4"/>
        <v>10</v>
      </c>
      <c r="O56">
        <f t="shared" si="5"/>
        <v>0</v>
      </c>
      <c r="P56">
        <f t="shared" si="6"/>
        <v>0</v>
      </c>
      <c r="Q56">
        <f t="shared" si="7"/>
        <v>0</v>
      </c>
      <c r="R56">
        <f t="shared" si="8"/>
        <v>938.58000000000038</v>
      </c>
    </row>
    <row r="57" spans="1:18" x14ac:dyDescent="0.25">
      <c r="A57" s="1">
        <v>45971</v>
      </c>
      <c r="B57" s="27">
        <v>50.000000000000036</v>
      </c>
      <c r="H57" s="1">
        <v>45984</v>
      </c>
      <c r="I57" s="36">
        <f t="shared" si="0"/>
        <v>23</v>
      </c>
      <c r="J57">
        <f t="shared" si="1"/>
        <v>7</v>
      </c>
      <c r="K57">
        <f t="shared" si="9"/>
        <v>938.58000000000038</v>
      </c>
      <c r="L57">
        <f t="shared" si="2"/>
        <v>0</v>
      </c>
      <c r="M57">
        <f t="shared" si="3"/>
        <v>938.58000000000038</v>
      </c>
      <c r="N57">
        <f t="shared" si="4"/>
        <v>10</v>
      </c>
      <c r="O57">
        <f t="shared" si="5"/>
        <v>0</v>
      </c>
      <c r="P57">
        <f t="shared" si="6"/>
        <v>0</v>
      </c>
      <c r="Q57">
        <f t="shared" si="7"/>
        <v>0</v>
      </c>
      <c r="R57">
        <f t="shared" si="8"/>
        <v>928.58000000000038</v>
      </c>
    </row>
    <row r="58" spans="1:18" x14ac:dyDescent="0.25">
      <c r="A58" s="1">
        <v>45972</v>
      </c>
      <c r="B58" s="27">
        <v>40.000000000000014</v>
      </c>
      <c r="H58" s="1">
        <v>45985</v>
      </c>
      <c r="I58" s="36">
        <f t="shared" si="0"/>
        <v>24</v>
      </c>
      <c r="J58">
        <f t="shared" si="1"/>
        <v>1</v>
      </c>
      <c r="K58">
        <f t="shared" si="9"/>
        <v>928.58000000000038</v>
      </c>
      <c r="L58">
        <f t="shared" si="2"/>
        <v>329.99999999999994</v>
      </c>
      <c r="M58">
        <f t="shared" si="3"/>
        <v>1258.5800000000004</v>
      </c>
      <c r="N58">
        <f t="shared" si="4"/>
        <v>0</v>
      </c>
      <c r="O58">
        <f t="shared" si="5"/>
        <v>0</v>
      </c>
      <c r="P58">
        <f t="shared" si="6"/>
        <v>0</v>
      </c>
      <c r="Q58">
        <f t="shared" si="7"/>
        <v>0</v>
      </c>
      <c r="R58">
        <f t="shared" si="8"/>
        <v>1258.5800000000004</v>
      </c>
    </row>
    <row r="59" spans="1:18" x14ac:dyDescent="0.25">
      <c r="A59" s="1">
        <v>45972</v>
      </c>
      <c r="B59" s="27">
        <v>74.999999999999972</v>
      </c>
      <c r="H59" s="1">
        <v>45986</v>
      </c>
      <c r="I59" s="36">
        <f t="shared" si="0"/>
        <v>25</v>
      </c>
      <c r="J59">
        <f t="shared" si="1"/>
        <v>2</v>
      </c>
      <c r="K59">
        <f t="shared" si="9"/>
        <v>1258.5800000000004</v>
      </c>
      <c r="L59">
        <f t="shared" si="2"/>
        <v>74.999999999999972</v>
      </c>
      <c r="M59">
        <f t="shared" si="3"/>
        <v>1333.5800000000004</v>
      </c>
      <c r="N59">
        <f t="shared" si="4"/>
        <v>0</v>
      </c>
      <c r="O59">
        <f t="shared" si="5"/>
        <v>250</v>
      </c>
      <c r="P59">
        <f t="shared" si="6"/>
        <v>0</v>
      </c>
      <c r="Q59">
        <f t="shared" si="7"/>
        <v>0</v>
      </c>
      <c r="R59">
        <f t="shared" si="8"/>
        <v>1083.5800000000004</v>
      </c>
    </row>
    <row r="60" spans="1:18" x14ac:dyDescent="0.25">
      <c r="A60" s="1">
        <v>45972</v>
      </c>
      <c r="B60" s="27">
        <v>59.99999999999995</v>
      </c>
      <c r="H60" s="1">
        <v>45987</v>
      </c>
      <c r="I60" s="36">
        <f t="shared" si="0"/>
        <v>26</v>
      </c>
      <c r="J60">
        <f t="shared" si="1"/>
        <v>3</v>
      </c>
      <c r="K60">
        <f t="shared" si="9"/>
        <v>1083.5800000000004</v>
      </c>
      <c r="L60">
        <f t="shared" si="2"/>
        <v>270.00000000000006</v>
      </c>
      <c r="M60">
        <f t="shared" si="3"/>
        <v>1353.5800000000004</v>
      </c>
      <c r="N60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  <c r="R60">
        <f t="shared" si="8"/>
        <v>1353.5800000000004</v>
      </c>
    </row>
    <row r="61" spans="1:18" x14ac:dyDescent="0.25">
      <c r="A61" s="1">
        <v>45973</v>
      </c>
      <c r="B61" s="27">
        <v>40.000000000000014</v>
      </c>
      <c r="H61" s="1">
        <v>45988</v>
      </c>
      <c r="I61" s="36">
        <f t="shared" si="0"/>
        <v>27</v>
      </c>
      <c r="J61">
        <f t="shared" si="1"/>
        <v>4</v>
      </c>
      <c r="K61">
        <f t="shared" si="9"/>
        <v>1353.5800000000004</v>
      </c>
      <c r="L61">
        <f t="shared" si="2"/>
        <v>0</v>
      </c>
      <c r="M61">
        <f t="shared" si="3"/>
        <v>1353.5800000000004</v>
      </c>
      <c r="N61">
        <f t="shared" si="4"/>
        <v>0</v>
      </c>
      <c r="O61">
        <f t="shared" si="5"/>
        <v>0</v>
      </c>
      <c r="P61">
        <f t="shared" si="6"/>
        <v>400</v>
      </c>
      <c r="Q61">
        <f t="shared" si="7"/>
        <v>0</v>
      </c>
      <c r="R61">
        <f t="shared" si="8"/>
        <v>953.58000000000038</v>
      </c>
    </row>
    <row r="62" spans="1:18" x14ac:dyDescent="0.25">
      <c r="A62" s="1">
        <v>45973</v>
      </c>
      <c r="B62" s="27">
        <v>90.000000000000071</v>
      </c>
      <c r="H62" s="1">
        <v>45989</v>
      </c>
      <c r="I62" s="36">
        <f t="shared" si="0"/>
        <v>28</v>
      </c>
      <c r="J62">
        <f t="shared" si="1"/>
        <v>5</v>
      </c>
      <c r="K62">
        <f t="shared" si="9"/>
        <v>953.58000000000038</v>
      </c>
      <c r="L62">
        <f t="shared" si="2"/>
        <v>139.99999999999997</v>
      </c>
      <c r="M62">
        <f t="shared" si="3"/>
        <v>1093.5800000000004</v>
      </c>
      <c r="N62">
        <f t="shared" si="4"/>
        <v>0</v>
      </c>
      <c r="O62">
        <f t="shared" si="5"/>
        <v>0</v>
      </c>
      <c r="P62">
        <f t="shared" si="6"/>
        <v>0</v>
      </c>
      <c r="Q62">
        <f t="shared" si="7"/>
        <v>0</v>
      </c>
      <c r="R62">
        <f t="shared" si="8"/>
        <v>1093.5800000000004</v>
      </c>
    </row>
    <row r="63" spans="1:18" x14ac:dyDescent="0.25">
      <c r="A63" s="1">
        <v>45973</v>
      </c>
      <c r="B63" s="27">
        <v>59.99999999999995</v>
      </c>
      <c r="H63" s="1">
        <v>45990</v>
      </c>
      <c r="I63" s="36">
        <f t="shared" si="0"/>
        <v>29</v>
      </c>
      <c r="J63">
        <f t="shared" si="1"/>
        <v>6</v>
      </c>
      <c r="K63">
        <f t="shared" si="9"/>
        <v>1093.5800000000004</v>
      </c>
      <c r="L63">
        <f t="shared" si="2"/>
        <v>0</v>
      </c>
      <c r="M63">
        <f t="shared" si="3"/>
        <v>1093.5800000000004</v>
      </c>
      <c r="N63">
        <f t="shared" si="4"/>
        <v>10</v>
      </c>
      <c r="O63">
        <f t="shared" si="5"/>
        <v>0</v>
      </c>
      <c r="P63">
        <f t="shared" si="6"/>
        <v>0</v>
      </c>
      <c r="Q63">
        <f t="shared" si="7"/>
        <v>0</v>
      </c>
      <c r="R63">
        <f t="shared" si="8"/>
        <v>1083.5800000000004</v>
      </c>
    </row>
    <row r="64" spans="1:18" x14ac:dyDescent="0.25">
      <c r="A64" s="1">
        <v>45973</v>
      </c>
      <c r="B64" s="27">
        <v>75.000000000000057</v>
      </c>
      <c r="H64" s="1">
        <v>45991</v>
      </c>
      <c r="I64" s="36">
        <f t="shared" si="0"/>
        <v>30</v>
      </c>
      <c r="J64">
        <f t="shared" si="1"/>
        <v>7</v>
      </c>
      <c r="K64">
        <f t="shared" si="9"/>
        <v>1083.5800000000004</v>
      </c>
      <c r="L64">
        <f t="shared" si="2"/>
        <v>0</v>
      </c>
      <c r="M64">
        <f t="shared" si="3"/>
        <v>1083.5800000000004</v>
      </c>
      <c r="N64">
        <f t="shared" si="4"/>
        <v>10</v>
      </c>
      <c r="O64">
        <f t="shared" si="5"/>
        <v>0</v>
      </c>
      <c r="P64">
        <f t="shared" si="6"/>
        <v>0</v>
      </c>
      <c r="Q64">
        <f t="shared" si="7"/>
        <v>0</v>
      </c>
      <c r="R64">
        <f t="shared" si="8"/>
        <v>1073.5800000000004</v>
      </c>
    </row>
    <row r="65" spans="1:18" x14ac:dyDescent="0.25">
      <c r="A65" s="1">
        <v>45973</v>
      </c>
      <c r="B65" s="27">
        <v>90</v>
      </c>
      <c r="H65" s="1">
        <v>45992</v>
      </c>
      <c r="I65" s="36">
        <f t="shared" si="0"/>
        <v>1</v>
      </c>
      <c r="J65">
        <f t="shared" si="1"/>
        <v>1</v>
      </c>
      <c r="K65">
        <f t="shared" si="9"/>
        <v>1073.5800000000004</v>
      </c>
      <c r="L65">
        <f t="shared" si="2"/>
        <v>0</v>
      </c>
      <c r="M65">
        <f t="shared" si="3"/>
        <v>1073.5800000000004</v>
      </c>
      <c r="N65">
        <f t="shared" si="4"/>
        <v>0</v>
      </c>
      <c r="O65">
        <f t="shared" si="5"/>
        <v>0</v>
      </c>
      <c r="P65">
        <f t="shared" si="6"/>
        <v>0</v>
      </c>
      <c r="Q65">
        <f t="shared" si="7"/>
        <v>0</v>
      </c>
      <c r="R65">
        <f t="shared" si="8"/>
        <v>1073.5800000000004</v>
      </c>
    </row>
    <row r="66" spans="1:18" x14ac:dyDescent="0.25">
      <c r="A66" s="1">
        <v>45974</v>
      </c>
      <c r="B66" s="27">
        <v>79.999999999999972</v>
      </c>
      <c r="H66" s="1">
        <v>45993</v>
      </c>
      <c r="I66" s="36">
        <f t="shared" si="0"/>
        <v>2</v>
      </c>
      <c r="J66">
        <f t="shared" si="1"/>
        <v>2</v>
      </c>
      <c r="K66">
        <f t="shared" si="9"/>
        <v>1073.5800000000004</v>
      </c>
      <c r="L66">
        <f t="shared" si="2"/>
        <v>230.00000000000003</v>
      </c>
      <c r="M66">
        <f t="shared" si="3"/>
        <v>1303.5800000000004</v>
      </c>
      <c r="N66">
        <f t="shared" si="4"/>
        <v>0</v>
      </c>
      <c r="O66">
        <f t="shared" si="5"/>
        <v>250</v>
      </c>
      <c r="P66">
        <f t="shared" si="6"/>
        <v>0</v>
      </c>
      <c r="Q66">
        <f t="shared" si="7"/>
        <v>0</v>
      </c>
      <c r="R66">
        <f t="shared" si="8"/>
        <v>1053.5800000000004</v>
      </c>
    </row>
    <row r="67" spans="1:18" x14ac:dyDescent="0.25">
      <c r="A67" s="1">
        <v>45974</v>
      </c>
      <c r="B67" s="27">
        <v>60</v>
      </c>
      <c r="H67" s="1">
        <v>45994</v>
      </c>
      <c r="I67" s="36">
        <f t="shared" si="0"/>
        <v>3</v>
      </c>
      <c r="J67">
        <f t="shared" si="1"/>
        <v>3</v>
      </c>
      <c r="K67">
        <f t="shared" si="9"/>
        <v>1053.5800000000004</v>
      </c>
      <c r="L67">
        <f t="shared" si="2"/>
        <v>312.5</v>
      </c>
      <c r="M67">
        <f t="shared" si="3"/>
        <v>1366.0800000000004</v>
      </c>
      <c r="N67">
        <f t="shared" si="4"/>
        <v>0</v>
      </c>
      <c r="O67">
        <f t="shared" si="5"/>
        <v>0</v>
      </c>
      <c r="P67">
        <f t="shared" si="6"/>
        <v>0</v>
      </c>
      <c r="Q67">
        <f t="shared" si="7"/>
        <v>0</v>
      </c>
      <c r="R67">
        <f t="shared" si="8"/>
        <v>1366.0800000000004</v>
      </c>
    </row>
    <row r="68" spans="1:18" x14ac:dyDescent="0.25">
      <c r="A68" s="1">
        <v>45974</v>
      </c>
      <c r="B68" s="27">
        <v>87.499999999999957</v>
      </c>
      <c r="H68" s="1">
        <v>45995</v>
      </c>
      <c r="I68" s="36">
        <f t="shared" si="0"/>
        <v>4</v>
      </c>
      <c r="J68">
        <f t="shared" si="1"/>
        <v>4</v>
      </c>
      <c r="K68">
        <f t="shared" si="9"/>
        <v>1366.0800000000004</v>
      </c>
      <c r="L68">
        <f t="shared" si="2"/>
        <v>0</v>
      </c>
      <c r="M68">
        <f t="shared" si="3"/>
        <v>1366.0800000000004</v>
      </c>
      <c r="N68">
        <f t="shared" si="4"/>
        <v>0</v>
      </c>
      <c r="O68">
        <f t="shared" si="5"/>
        <v>0</v>
      </c>
      <c r="P68">
        <f t="shared" si="6"/>
        <v>400</v>
      </c>
      <c r="Q68">
        <f t="shared" si="7"/>
        <v>0</v>
      </c>
      <c r="R68">
        <f t="shared" si="8"/>
        <v>966.08000000000038</v>
      </c>
    </row>
    <row r="69" spans="1:18" x14ac:dyDescent="0.25">
      <c r="A69" s="1">
        <v>45974</v>
      </c>
      <c r="B69" s="27">
        <v>80.000000000000028</v>
      </c>
      <c r="H69" s="1">
        <v>45996</v>
      </c>
      <c r="I69" s="36">
        <f t="shared" ref="I69:I132" si="10">DAY(H69)</f>
        <v>5</v>
      </c>
      <c r="J69">
        <f t="shared" ref="J69:J132" si="11">WEEKDAY(H69,2)</f>
        <v>5</v>
      </c>
      <c r="K69">
        <f t="shared" si="9"/>
        <v>966.08000000000038</v>
      </c>
      <c r="L69">
        <f t="shared" ref="L69:L132" si="12">SUMIF(A:A,H69,B:B)</f>
        <v>235.00000000000006</v>
      </c>
      <c r="M69">
        <f t="shared" ref="M69:M132" si="13">L69+K69</f>
        <v>1201.0800000000004</v>
      </c>
      <c r="N69">
        <f t="shared" ref="N69:N132" si="14">IF(J69&gt;=6,10,0)</f>
        <v>0</v>
      </c>
      <c r="O69">
        <f t="shared" ref="O69:O132" si="15">IF(J69=2,250,0)</f>
        <v>0</v>
      </c>
      <c r="P69">
        <f t="shared" ref="P69:P132" si="16">IF(J69=4, IF(M69 &lt;= 500, (IF(ROUNDDOWN(0.2 * M69,2) &gt;= 50, ROUNDDOWN(0.2 * M69,2),0)), (IF(M69&lt;=600,(IF(ROUNDDOWN(M69*0.5,2) &gt;= 100, ROUNDDOWN(M69*0.5,2))),400))),0)</f>
        <v>0</v>
      </c>
      <c r="Q69">
        <f t="shared" ref="Q69:Q132" si="17">IF(I69=15,600,0)</f>
        <v>0</v>
      </c>
      <c r="R69">
        <f t="shared" ref="R69:R132" si="18">M69-N69-O69-P69-Q69</f>
        <v>1201.0800000000004</v>
      </c>
    </row>
    <row r="70" spans="1:18" x14ac:dyDescent="0.25">
      <c r="A70" s="1">
        <v>45975</v>
      </c>
      <c r="B70" s="27">
        <v>49.999999999999979</v>
      </c>
      <c r="H70" s="1">
        <v>45997</v>
      </c>
      <c r="I70" s="36">
        <f t="shared" si="10"/>
        <v>6</v>
      </c>
      <c r="J70">
        <f t="shared" si="11"/>
        <v>6</v>
      </c>
      <c r="K70">
        <f t="shared" ref="K70:K133" si="19">R69</f>
        <v>1201.0800000000004</v>
      </c>
      <c r="L70">
        <f t="shared" si="12"/>
        <v>0</v>
      </c>
      <c r="M70">
        <f t="shared" si="13"/>
        <v>1201.0800000000004</v>
      </c>
      <c r="N70">
        <f t="shared" si="14"/>
        <v>10</v>
      </c>
      <c r="O70">
        <f t="shared" si="15"/>
        <v>0</v>
      </c>
      <c r="P70">
        <f t="shared" si="16"/>
        <v>0</v>
      </c>
      <c r="Q70">
        <f t="shared" si="17"/>
        <v>0</v>
      </c>
      <c r="R70">
        <f t="shared" si="18"/>
        <v>1191.0800000000004</v>
      </c>
    </row>
    <row r="71" spans="1:18" x14ac:dyDescent="0.25">
      <c r="A71" s="1">
        <v>45975</v>
      </c>
      <c r="B71" s="27">
        <v>62.499999999999979</v>
      </c>
      <c r="H71" s="1">
        <v>45998</v>
      </c>
      <c r="I71" s="36">
        <f t="shared" si="10"/>
        <v>7</v>
      </c>
      <c r="J71">
        <f t="shared" si="11"/>
        <v>7</v>
      </c>
      <c r="K71">
        <f t="shared" si="19"/>
        <v>1191.0800000000004</v>
      </c>
      <c r="L71">
        <f t="shared" si="12"/>
        <v>0</v>
      </c>
      <c r="M71">
        <f t="shared" si="13"/>
        <v>1191.0800000000004</v>
      </c>
      <c r="N71">
        <f t="shared" si="14"/>
        <v>10</v>
      </c>
      <c r="O71">
        <f t="shared" si="15"/>
        <v>0</v>
      </c>
      <c r="P71">
        <f t="shared" si="16"/>
        <v>0</v>
      </c>
      <c r="Q71">
        <f t="shared" si="17"/>
        <v>0</v>
      </c>
      <c r="R71">
        <f t="shared" si="18"/>
        <v>1181.0800000000004</v>
      </c>
    </row>
    <row r="72" spans="1:18" x14ac:dyDescent="0.25">
      <c r="A72" s="1">
        <v>45975</v>
      </c>
      <c r="B72" s="27">
        <v>80.000000000000028</v>
      </c>
      <c r="H72" s="1">
        <v>45999</v>
      </c>
      <c r="I72" s="36">
        <f t="shared" si="10"/>
        <v>8</v>
      </c>
      <c r="J72">
        <f t="shared" si="11"/>
        <v>1</v>
      </c>
      <c r="K72">
        <f t="shared" si="19"/>
        <v>1181.0800000000004</v>
      </c>
      <c r="L72">
        <f t="shared" si="12"/>
        <v>175</v>
      </c>
      <c r="M72">
        <f t="shared" si="13"/>
        <v>1356.0800000000004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0</v>
      </c>
      <c r="R72">
        <f t="shared" si="18"/>
        <v>1356.0800000000004</v>
      </c>
    </row>
    <row r="73" spans="1:18" x14ac:dyDescent="0.25">
      <c r="A73" s="1">
        <v>45978</v>
      </c>
      <c r="B73" s="27">
        <v>79.999999999999972</v>
      </c>
      <c r="H73" s="1">
        <v>46000</v>
      </c>
      <c r="I73" s="36">
        <f t="shared" si="10"/>
        <v>9</v>
      </c>
      <c r="J73">
        <f t="shared" si="11"/>
        <v>2</v>
      </c>
      <c r="K73">
        <f t="shared" si="19"/>
        <v>1356.0800000000004</v>
      </c>
      <c r="L73">
        <f t="shared" si="12"/>
        <v>125</v>
      </c>
      <c r="M73">
        <f t="shared" si="13"/>
        <v>1481.0800000000004</v>
      </c>
      <c r="N73">
        <f t="shared" si="14"/>
        <v>0</v>
      </c>
      <c r="O73">
        <f t="shared" si="15"/>
        <v>250</v>
      </c>
      <c r="P73">
        <f t="shared" si="16"/>
        <v>0</v>
      </c>
      <c r="Q73">
        <f t="shared" si="17"/>
        <v>0</v>
      </c>
      <c r="R73">
        <f t="shared" si="18"/>
        <v>1231.0800000000004</v>
      </c>
    </row>
    <row r="74" spans="1:18" x14ac:dyDescent="0.25">
      <c r="A74" s="1">
        <v>45978</v>
      </c>
      <c r="B74" s="27">
        <v>105.00000000000003</v>
      </c>
      <c r="H74" s="1">
        <v>46001</v>
      </c>
      <c r="I74" s="36">
        <f t="shared" si="10"/>
        <v>10</v>
      </c>
      <c r="J74">
        <f t="shared" si="11"/>
        <v>3</v>
      </c>
      <c r="K74">
        <f t="shared" si="19"/>
        <v>1231.0800000000004</v>
      </c>
      <c r="L74">
        <f t="shared" si="12"/>
        <v>345</v>
      </c>
      <c r="M74">
        <f t="shared" si="13"/>
        <v>1576.0800000000004</v>
      </c>
      <c r="N74">
        <f t="shared" si="14"/>
        <v>0</v>
      </c>
      <c r="O74">
        <f t="shared" si="15"/>
        <v>0</v>
      </c>
      <c r="P74">
        <f t="shared" si="16"/>
        <v>0</v>
      </c>
      <c r="Q74">
        <f t="shared" si="17"/>
        <v>0</v>
      </c>
      <c r="R74">
        <f t="shared" si="18"/>
        <v>1576.0800000000004</v>
      </c>
    </row>
    <row r="75" spans="1:18" x14ac:dyDescent="0.25">
      <c r="A75" s="1">
        <v>45978</v>
      </c>
      <c r="B75" s="27">
        <v>90</v>
      </c>
      <c r="H75" s="1">
        <v>46002</v>
      </c>
      <c r="I75" s="36">
        <f t="shared" si="10"/>
        <v>11</v>
      </c>
      <c r="J75">
        <f t="shared" si="11"/>
        <v>4</v>
      </c>
      <c r="K75">
        <f t="shared" si="19"/>
        <v>1576.0800000000004</v>
      </c>
      <c r="L75">
        <f t="shared" si="12"/>
        <v>124.99999999999994</v>
      </c>
      <c r="M75">
        <f t="shared" si="13"/>
        <v>1701.0800000000004</v>
      </c>
      <c r="N75">
        <f t="shared" si="14"/>
        <v>0</v>
      </c>
      <c r="O75">
        <f t="shared" si="15"/>
        <v>0</v>
      </c>
      <c r="P75">
        <f t="shared" si="16"/>
        <v>400</v>
      </c>
      <c r="Q75">
        <f t="shared" si="17"/>
        <v>0</v>
      </c>
      <c r="R75">
        <f t="shared" si="18"/>
        <v>1301.0800000000004</v>
      </c>
    </row>
    <row r="76" spans="1:18" x14ac:dyDescent="0.25">
      <c r="A76" s="1">
        <v>45978</v>
      </c>
      <c r="B76" s="27">
        <v>99.999999999999915</v>
      </c>
      <c r="H76" s="1">
        <v>46003</v>
      </c>
      <c r="I76" s="36">
        <f t="shared" si="10"/>
        <v>12</v>
      </c>
      <c r="J76">
        <f t="shared" si="11"/>
        <v>5</v>
      </c>
      <c r="K76">
        <f t="shared" si="19"/>
        <v>1301.0800000000004</v>
      </c>
      <c r="L76">
        <f t="shared" si="12"/>
        <v>215.00000000000003</v>
      </c>
      <c r="M76">
        <f t="shared" si="13"/>
        <v>1516.0800000000004</v>
      </c>
      <c r="N76">
        <f t="shared" si="14"/>
        <v>0</v>
      </c>
      <c r="O76">
        <f t="shared" si="15"/>
        <v>0</v>
      </c>
      <c r="P76">
        <f t="shared" si="16"/>
        <v>0</v>
      </c>
      <c r="Q76">
        <f t="shared" si="17"/>
        <v>0</v>
      </c>
      <c r="R76">
        <f t="shared" si="18"/>
        <v>1516.0800000000004</v>
      </c>
    </row>
    <row r="77" spans="1:18" x14ac:dyDescent="0.25">
      <c r="A77" s="1">
        <v>45979</v>
      </c>
      <c r="B77" s="27">
        <v>60.000000000000028</v>
      </c>
      <c r="H77" s="1">
        <v>46004</v>
      </c>
      <c r="I77" s="36">
        <f t="shared" si="10"/>
        <v>13</v>
      </c>
      <c r="J77">
        <f t="shared" si="11"/>
        <v>6</v>
      </c>
      <c r="K77">
        <f t="shared" si="19"/>
        <v>1516.0800000000004</v>
      </c>
      <c r="L77">
        <f t="shared" si="12"/>
        <v>0</v>
      </c>
      <c r="M77">
        <f t="shared" si="13"/>
        <v>1516.0800000000004</v>
      </c>
      <c r="N77">
        <f t="shared" si="14"/>
        <v>10</v>
      </c>
      <c r="O77">
        <f t="shared" si="15"/>
        <v>0</v>
      </c>
      <c r="P77">
        <f t="shared" si="16"/>
        <v>0</v>
      </c>
      <c r="Q77">
        <f t="shared" si="17"/>
        <v>0</v>
      </c>
      <c r="R77">
        <f t="shared" si="18"/>
        <v>1506.0800000000004</v>
      </c>
    </row>
    <row r="78" spans="1:18" x14ac:dyDescent="0.25">
      <c r="A78" s="1">
        <v>45979</v>
      </c>
      <c r="B78" s="27">
        <v>49.999999999999979</v>
      </c>
      <c r="H78" s="1">
        <v>46005</v>
      </c>
      <c r="I78" s="36">
        <f t="shared" si="10"/>
        <v>14</v>
      </c>
      <c r="J78">
        <f t="shared" si="11"/>
        <v>7</v>
      </c>
      <c r="K78">
        <f t="shared" si="19"/>
        <v>1506.0800000000004</v>
      </c>
      <c r="L78">
        <f t="shared" si="12"/>
        <v>0</v>
      </c>
      <c r="M78">
        <f t="shared" si="13"/>
        <v>1506.0800000000004</v>
      </c>
      <c r="N78">
        <f t="shared" si="14"/>
        <v>10</v>
      </c>
      <c r="O78">
        <f t="shared" si="15"/>
        <v>0</v>
      </c>
      <c r="P78">
        <f t="shared" si="16"/>
        <v>0</v>
      </c>
      <c r="Q78">
        <f t="shared" si="17"/>
        <v>0</v>
      </c>
      <c r="R78">
        <f t="shared" si="18"/>
        <v>1496.0800000000004</v>
      </c>
    </row>
    <row r="79" spans="1:18" x14ac:dyDescent="0.25">
      <c r="A79" s="1">
        <v>45980</v>
      </c>
      <c r="B79" s="27">
        <v>87.500000000000028</v>
      </c>
      <c r="H79" s="1">
        <v>46006</v>
      </c>
      <c r="I79" s="36">
        <f t="shared" si="10"/>
        <v>15</v>
      </c>
      <c r="J79">
        <f t="shared" si="11"/>
        <v>1</v>
      </c>
      <c r="K79">
        <f t="shared" si="19"/>
        <v>1496.0800000000004</v>
      </c>
      <c r="L79">
        <f t="shared" si="12"/>
        <v>180</v>
      </c>
      <c r="M79">
        <f t="shared" si="13"/>
        <v>1676.0800000000004</v>
      </c>
      <c r="N79">
        <f t="shared" si="14"/>
        <v>0</v>
      </c>
      <c r="O79">
        <f t="shared" si="15"/>
        <v>0</v>
      </c>
      <c r="P79">
        <f t="shared" si="16"/>
        <v>0</v>
      </c>
      <c r="Q79">
        <f t="shared" si="17"/>
        <v>600</v>
      </c>
      <c r="R79">
        <f t="shared" si="18"/>
        <v>1076.0800000000004</v>
      </c>
    </row>
    <row r="80" spans="1:18" x14ac:dyDescent="0.25">
      <c r="A80" s="1">
        <v>45980</v>
      </c>
      <c r="B80" s="27">
        <v>59.99999999999995</v>
      </c>
      <c r="H80" s="1">
        <v>46007</v>
      </c>
      <c r="I80" s="36">
        <f t="shared" si="10"/>
        <v>16</v>
      </c>
      <c r="J80">
        <f t="shared" si="11"/>
        <v>2</v>
      </c>
      <c r="K80">
        <f t="shared" si="19"/>
        <v>1076.0800000000004</v>
      </c>
      <c r="L80">
        <f t="shared" si="12"/>
        <v>60.000000000000028</v>
      </c>
      <c r="M80">
        <f t="shared" si="13"/>
        <v>1136.0800000000004</v>
      </c>
      <c r="N80">
        <f t="shared" si="14"/>
        <v>0</v>
      </c>
      <c r="O80">
        <f t="shared" si="15"/>
        <v>250</v>
      </c>
      <c r="P80">
        <f t="shared" si="16"/>
        <v>0</v>
      </c>
      <c r="Q80">
        <f t="shared" si="17"/>
        <v>0</v>
      </c>
      <c r="R80">
        <f t="shared" si="18"/>
        <v>886.08000000000038</v>
      </c>
    </row>
    <row r="81" spans="1:18" x14ac:dyDescent="0.25">
      <c r="A81" s="1">
        <v>45980</v>
      </c>
      <c r="B81" s="27">
        <v>70.000000000000057</v>
      </c>
      <c r="H81" s="1">
        <v>46008</v>
      </c>
      <c r="I81" s="36">
        <f t="shared" si="10"/>
        <v>17</v>
      </c>
      <c r="J81">
        <f t="shared" si="11"/>
        <v>3</v>
      </c>
      <c r="K81">
        <f t="shared" si="19"/>
        <v>886.08000000000038</v>
      </c>
      <c r="L81">
        <f t="shared" si="12"/>
        <v>0</v>
      </c>
      <c r="M81">
        <f t="shared" si="13"/>
        <v>886.08000000000038</v>
      </c>
      <c r="N81">
        <f t="shared" si="14"/>
        <v>0</v>
      </c>
      <c r="O81">
        <f t="shared" si="15"/>
        <v>0</v>
      </c>
      <c r="P81">
        <f t="shared" si="16"/>
        <v>0</v>
      </c>
      <c r="Q81">
        <f t="shared" si="17"/>
        <v>0</v>
      </c>
      <c r="R81">
        <f t="shared" si="18"/>
        <v>886.08000000000038</v>
      </c>
    </row>
    <row r="82" spans="1:18" x14ac:dyDescent="0.25">
      <c r="A82" s="1">
        <v>45980</v>
      </c>
      <c r="B82" s="27">
        <v>75</v>
      </c>
      <c r="H82" s="1">
        <v>46009</v>
      </c>
      <c r="I82" s="36">
        <f t="shared" si="10"/>
        <v>18</v>
      </c>
      <c r="J82">
        <f t="shared" si="11"/>
        <v>4</v>
      </c>
      <c r="K82">
        <f t="shared" si="19"/>
        <v>886.08000000000038</v>
      </c>
      <c r="L82">
        <f t="shared" si="12"/>
        <v>0</v>
      </c>
      <c r="M82">
        <f t="shared" si="13"/>
        <v>886.08000000000038</v>
      </c>
      <c r="N82">
        <f t="shared" si="14"/>
        <v>0</v>
      </c>
      <c r="O82">
        <f t="shared" si="15"/>
        <v>0</v>
      </c>
      <c r="P82">
        <f t="shared" si="16"/>
        <v>400</v>
      </c>
      <c r="Q82">
        <f t="shared" si="17"/>
        <v>0</v>
      </c>
      <c r="R82">
        <f t="shared" si="18"/>
        <v>486.08000000000038</v>
      </c>
    </row>
    <row r="83" spans="1:18" x14ac:dyDescent="0.25">
      <c r="A83" s="1">
        <v>45981</v>
      </c>
      <c r="B83" s="27">
        <v>50.000000000000028</v>
      </c>
      <c r="H83" s="1">
        <v>46010</v>
      </c>
      <c r="I83" s="36">
        <f t="shared" si="10"/>
        <v>19</v>
      </c>
      <c r="J83">
        <f t="shared" si="11"/>
        <v>5</v>
      </c>
      <c r="K83">
        <f t="shared" si="19"/>
        <v>486.08000000000038</v>
      </c>
      <c r="L83">
        <f t="shared" si="12"/>
        <v>0</v>
      </c>
      <c r="M83">
        <f t="shared" si="13"/>
        <v>486.08000000000038</v>
      </c>
      <c r="N83">
        <f t="shared" si="14"/>
        <v>0</v>
      </c>
      <c r="O83">
        <f t="shared" si="15"/>
        <v>0</v>
      </c>
      <c r="P83">
        <f t="shared" si="16"/>
        <v>0</v>
      </c>
      <c r="Q83">
        <f t="shared" si="17"/>
        <v>0</v>
      </c>
      <c r="R83">
        <f t="shared" si="18"/>
        <v>486.08000000000038</v>
      </c>
    </row>
    <row r="84" spans="1:18" x14ac:dyDescent="0.25">
      <c r="A84" s="1">
        <v>45981</v>
      </c>
      <c r="B84" s="27">
        <v>79.999999999999972</v>
      </c>
      <c r="H84" s="1">
        <v>46011</v>
      </c>
      <c r="I84" s="36">
        <f t="shared" si="10"/>
        <v>20</v>
      </c>
      <c r="J84">
        <f t="shared" si="11"/>
        <v>6</v>
      </c>
      <c r="K84">
        <f t="shared" si="19"/>
        <v>486.08000000000038</v>
      </c>
      <c r="L84">
        <f t="shared" si="12"/>
        <v>0</v>
      </c>
      <c r="M84">
        <f t="shared" si="13"/>
        <v>486.08000000000038</v>
      </c>
      <c r="N84">
        <f t="shared" si="14"/>
        <v>10</v>
      </c>
      <c r="O84">
        <f t="shared" si="15"/>
        <v>0</v>
      </c>
      <c r="P84">
        <f t="shared" si="16"/>
        <v>0</v>
      </c>
      <c r="Q84">
        <f t="shared" si="17"/>
        <v>0</v>
      </c>
      <c r="R84">
        <f t="shared" si="18"/>
        <v>476.08000000000038</v>
      </c>
    </row>
    <row r="85" spans="1:18" x14ac:dyDescent="0.25">
      <c r="A85" s="1">
        <v>45981</v>
      </c>
      <c r="B85" s="27">
        <v>39.999999999999964</v>
      </c>
      <c r="H85" s="1">
        <v>46012</v>
      </c>
      <c r="I85" s="36">
        <f t="shared" si="10"/>
        <v>21</v>
      </c>
      <c r="J85">
        <f t="shared" si="11"/>
        <v>7</v>
      </c>
      <c r="K85">
        <f t="shared" si="19"/>
        <v>476.08000000000038</v>
      </c>
      <c r="L85">
        <f t="shared" si="12"/>
        <v>0</v>
      </c>
      <c r="M85">
        <f t="shared" si="13"/>
        <v>476.08000000000038</v>
      </c>
      <c r="N85">
        <f t="shared" si="14"/>
        <v>10</v>
      </c>
      <c r="O85">
        <f t="shared" si="15"/>
        <v>0</v>
      </c>
      <c r="P85">
        <f t="shared" si="16"/>
        <v>0</v>
      </c>
      <c r="Q85">
        <f t="shared" si="17"/>
        <v>0</v>
      </c>
      <c r="R85">
        <f t="shared" si="18"/>
        <v>466.08000000000038</v>
      </c>
    </row>
    <row r="86" spans="1:18" x14ac:dyDescent="0.25">
      <c r="A86" s="1">
        <v>45981</v>
      </c>
      <c r="B86" s="27">
        <v>49.999999999999957</v>
      </c>
      <c r="H86" s="1">
        <v>46013</v>
      </c>
      <c r="I86" s="36">
        <f t="shared" si="10"/>
        <v>22</v>
      </c>
      <c r="J86">
        <f t="shared" si="11"/>
        <v>1</v>
      </c>
      <c r="K86">
        <f t="shared" si="19"/>
        <v>466.08000000000038</v>
      </c>
      <c r="L86">
        <f t="shared" si="12"/>
        <v>0</v>
      </c>
      <c r="M86">
        <f t="shared" si="13"/>
        <v>466.08000000000038</v>
      </c>
      <c r="N86">
        <f t="shared" si="14"/>
        <v>0</v>
      </c>
      <c r="O86">
        <f t="shared" si="15"/>
        <v>0</v>
      </c>
      <c r="P86">
        <f t="shared" si="16"/>
        <v>0</v>
      </c>
      <c r="Q86">
        <f t="shared" si="17"/>
        <v>0</v>
      </c>
      <c r="R86">
        <f t="shared" si="18"/>
        <v>466.08000000000038</v>
      </c>
    </row>
    <row r="87" spans="1:18" x14ac:dyDescent="0.25">
      <c r="A87" s="1">
        <v>45981</v>
      </c>
      <c r="B87" s="27">
        <v>50.000000000000092</v>
      </c>
      <c r="H87" s="1">
        <v>46014</v>
      </c>
      <c r="I87" s="36">
        <f t="shared" si="10"/>
        <v>23</v>
      </c>
      <c r="J87">
        <f t="shared" si="11"/>
        <v>2</v>
      </c>
      <c r="K87">
        <f t="shared" si="19"/>
        <v>466.08000000000038</v>
      </c>
      <c r="L87">
        <f t="shared" si="12"/>
        <v>0</v>
      </c>
      <c r="M87">
        <f t="shared" si="13"/>
        <v>466.08000000000038</v>
      </c>
      <c r="N87">
        <f t="shared" si="14"/>
        <v>0</v>
      </c>
      <c r="O87">
        <f t="shared" si="15"/>
        <v>250</v>
      </c>
      <c r="P87">
        <f t="shared" si="16"/>
        <v>0</v>
      </c>
      <c r="Q87">
        <f t="shared" si="17"/>
        <v>0</v>
      </c>
      <c r="R87">
        <f t="shared" si="18"/>
        <v>216.08000000000038</v>
      </c>
    </row>
    <row r="88" spans="1:18" x14ac:dyDescent="0.25">
      <c r="A88" s="1">
        <v>45985</v>
      </c>
      <c r="B88" s="27">
        <v>60</v>
      </c>
      <c r="H88" s="1">
        <v>46015</v>
      </c>
      <c r="I88" s="36">
        <f t="shared" si="10"/>
        <v>24</v>
      </c>
      <c r="J88">
        <f t="shared" si="11"/>
        <v>3</v>
      </c>
      <c r="K88">
        <f t="shared" si="19"/>
        <v>216.08000000000038</v>
      </c>
      <c r="L88">
        <f t="shared" si="12"/>
        <v>0</v>
      </c>
      <c r="M88">
        <f t="shared" si="13"/>
        <v>216.08000000000038</v>
      </c>
      <c r="N88">
        <f t="shared" si="14"/>
        <v>0</v>
      </c>
      <c r="O88">
        <f t="shared" si="15"/>
        <v>0</v>
      </c>
      <c r="P88">
        <f t="shared" si="16"/>
        <v>0</v>
      </c>
      <c r="Q88">
        <f t="shared" si="17"/>
        <v>0</v>
      </c>
      <c r="R88">
        <f t="shared" si="18"/>
        <v>216.08000000000038</v>
      </c>
    </row>
    <row r="89" spans="1:18" x14ac:dyDescent="0.25">
      <c r="A89" s="1">
        <v>45985</v>
      </c>
      <c r="B89" s="27">
        <v>49.999999999999979</v>
      </c>
      <c r="H89" s="1">
        <v>46016</v>
      </c>
      <c r="I89" s="36">
        <f t="shared" si="10"/>
        <v>25</v>
      </c>
      <c r="J89">
        <f t="shared" si="11"/>
        <v>4</v>
      </c>
      <c r="K89">
        <f t="shared" si="19"/>
        <v>216.08000000000038</v>
      </c>
      <c r="L89">
        <f t="shared" si="12"/>
        <v>0</v>
      </c>
      <c r="M89">
        <f t="shared" si="13"/>
        <v>216.08000000000038</v>
      </c>
      <c r="N89">
        <f t="shared" si="14"/>
        <v>0</v>
      </c>
      <c r="O89">
        <f t="shared" si="15"/>
        <v>0</v>
      </c>
      <c r="P89">
        <f t="shared" si="16"/>
        <v>0</v>
      </c>
      <c r="Q89">
        <f t="shared" si="17"/>
        <v>0</v>
      </c>
      <c r="R89">
        <f t="shared" si="18"/>
        <v>216.08000000000038</v>
      </c>
    </row>
    <row r="90" spans="1:18" x14ac:dyDescent="0.25">
      <c r="A90" s="1">
        <v>45985</v>
      </c>
      <c r="B90" s="27">
        <v>39.999999999999964</v>
      </c>
      <c r="H90" s="1">
        <v>46017</v>
      </c>
      <c r="I90" s="36">
        <f t="shared" si="10"/>
        <v>26</v>
      </c>
      <c r="J90">
        <f t="shared" si="11"/>
        <v>5</v>
      </c>
      <c r="K90">
        <f t="shared" si="19"/>
        <v>216.08000000000038</v>
      </c>
      <c r="L90">
        <f t="shared" si="12"/>
        <v>0</v>
      </c>
      <c r="M90">
        <f t="shared" si="13"/>
        <v>216.08000000000038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0</v>
      </c>
      <c r="R90">
        <f t="shared" si="18"/>
        <v>216.08000000000038</v>
      </c>
    </row>
    <row r="91" spans="1:18" x14ac:dyDescent="0.25">
      <c r="A91" s="1">
        <v>45985</v>
      </c>
      <c r="B91" s="27">
        <v>90</v>
      </c>
      <c r="H91" s="1">
        <v>46018</v>
      </c>
      <c r="I91" s="36">
        <f t="shared" si="10"/>
        <v>27</v>
      </c>
      <c r="J91">
        <f t="shared" si="11"/>
        <v>6</v>
      </c>
      <c r="K91">
        <f t="shared" si="19"/>
        <v>216.08000000000038</v>
      </c>
      <c r="L91">
        <f t="shared" si="12"/>
        <v>0</v>
      </c>
      <c r="M91">
        <f t="shared" si="13"/>
        <v>216.08000000000038</v>
      </c>
      <c r="N91">
        <f t="shared" si="14"/>
        <v>10</v>
      </c>
      <c r="O91">
        <f t="shared" si="15"/>
        <v>0</v>
      </c>
      <c r="P91">
        <f t="shared" si="16"/>
        <v>0</v>
      </c>
      <c r="Q91">
        <f t="shared" si="17"/>
        <v>0</v>
      </c>
      <c r="R91">
        <f t="shared" si="18"/>
        <v>206.08000000000038</v>
      </c>
    </row>
    <row r="92" spans="1:18" x14ac:dyDescent="0.25">
      <c r="A92" s="1">
        <v>45985</v>
      </c>
      <c r="B92" s="27">
        <v>90</v>
      </c>
      <c r="H92" s="1">
        <v>46019</v>
      </c>
      <c r="I92" s="36">
        <f t="shared" si="10"/>
        <v>28</v>
      </c>
      <c r="J92">
        <f t="shared" si="11"/>
        <v>7</v>
      </c>
      <c r="K92">
        <f t="shared" si="19"/>
        <v>206.08000000000038</v>
      </c>
      <c r="L92">
        <f t="shared" si="12"/>
        <v>0</v>
      </c>
      <c r="M92">
        <f t="shared" si="13"/>
        <v>206.08000000000038</v>
      </c>
      <c r="N92">
        <f t="shared" si="14"/>
        <v>10</v>
      </c>
      <c r="O92">
        <f t="shared" si="15"/>
        <v>0</v>
      </c>
      <c r="P92">
        <f t="shared" si="16"/>
        <v>0</v>
      </c>
      <c r="Q92">
        <f t="shared" si="17"/>
        <v>0</v>
      </c>
      <c r="R92">
        <f t="shared" si="18"/>
        <v>196.08000000000038</v>
      </c>
    </row>
    <row r="93" spans="1:18" x14ac:dyDescent="0.25">
      <c r="A93" s="1">
        <v>45986</v>
      </c>
      <c r="B93" s="27">
        <v>74.999999999999972</v>
      </c>
      <c r="H93" s="1">
        <v>46020</v>
      </c>
      <c r="I93" s="36">
        <f t="shared" si="10"/>
        <v>29</v>
      </c>
      <c r="J93">
        <f t="shared" si="11"/>
        <v>1</v>
      </c>
      <c r="K93">
        <f t="shared" si="19"/>
        <v>196.08000000000038</v>
      </c>
      <c r="L93">
        <f t="shared" si="12"/>
        <v>0</v>
      </c>
      <c r="M93">
        <f t="shared" si="13"/>
        <v>196.08000000000038</v>
      </c>
      <c r="N93">
        <f t="shared" si="14"/>
        <v>0</v>
      </c>
      <c r="O93">
        <f t="shared" si="15"/>
        <v>0</v>
      </c>
      <c r="P93">
        <f t="shared" si="16"/>
        <v>0</v>
      </c>
      <c r="Q93">
        <f t="shared" si="17"/>
        <v>0</v>
      </c>
      <c r="R93">
        <f t="shared" si="18"/>
        <v>196.08000000000038</v>
      </c>
    </row>
    <row r="94" spans="1:18" x14ac:dyDescent="0.25">
      <c r="A94" s="1">
        <v>45987</v>
      </c>
      <c r="B94" s="27">
        <v>60.000000000000028</v>
      </c>
      <c r="H94" s="1">
        <v>46021</v>
      </c>
      <c r="I94" s="36">
        <f t="shared" si="10"/>
        <v>30</v>
      </c>
      <c r="J94">
        <f t="shared" si="11"/>
        <v>2</v>
      </c>
      <c r="K94">
        <f t="shared" si="19"/>
        <v>196.08000000000038</v>
      </c>
      <c r="L94">
        <f t="shared" si="12"/>
        <v>0</v>
      </c>
      <c r="M94">
        <f t="shared" si="13"/>
        <v>196.08000000000038</v>
      </c>
      <c r="N94">
        <f t="shared" si="14"/>
        <v>0</v>
      </c>
      <c r="O94">
        <f t="shared" si="15"/>
        <v>250</v>
      </c>
      <c r="P94">
        <f t="shared" si="16"/>
        <v>0</v>
      </c>
      <c r="Q94">
        <f t="shared" si="17"/>
        <v>0</v>
      </c>
      <c r="R94">
        <f t="shared" si="18"/>
        <v>-53.919999999999618</v>
      </c>
    </row>
    <row r="95" spans="1:18" x14ac:dyDescent="0.25">
      <c r="A95" s="1">
        <v>45987</v>
      </c>
      <c r="B95" s="27">
        <v>70.000000000000014</v>
      </c>
      <c r="H95" s="1">
        <v>46022</v>
      </c>
      <c r="I95" s="36">
        <f t="shared" si="10"/>
        <v>31</v>
      </c>
      <c r="J95">
        <f t="shared" si="11"/>
        <v>3</v>
      </c>
      <c r="K95">
        <f t="shared" si="19"/>
        <v>-53.919999999999618</v>
      </c>
      <c r="L95">
        <f t="shared" si="12"/>
        <v>0</v>
      </c>
      <c r="M95">
        <f t="shared" si="13"/>
        <v>-53.919999999999618</v>
      </c>
      <c r="N95">
        <f t="shared" si="14"/>
        <v>0</v>
      </c>
      <c r="O95">
        <f t="shared" si="15"/>
        <v>0</v>
      </c>
      <c r="P95">
        <f t="shared" si="16"/>
        <v>0</v>
      </c>
      <c r="Q95">
        <f t="shared" si="17"/>
        <v>0</v>
      </c>
      <c r="R95">
        <f t="shared" si="18"/>
        <v>-53.919999999999618</v>
      </c>
    </row>
    <row r="96" spans="1:18" x14ac:dyDescent="0.25">
      <c r="A96" s="1">
        <v>45987</v>
      </c>
      <c r="B96" s="27">
        <v>80.000000000000028</v>
      </c>
      <c r="H96" s="1">
        <v>46023</v>
      </c>
      <c r="I96" s="36">
        <f t="shared" si="10"/>
        <v>1</v>
      </c>
      <c r="J96">
        <f t="shared" si="11"/>
        <v>4</v>
      </c>
      <c r="K96">
        <f t="shared" si="19"/>
        <v>-53.919999999999618</v>
      </c>
      <c r="L96">
        <f t="shared" si="12"/>
        <v>0</v>
      </c>
      <c r="M96">
        <f t="shared" si="13"/>
        <v>-53.919999999999618</v>
      </c>
      <c r="N96">
        <f t="shared" si="14"/>
        <v>0</v>
      </c>
      <c r="O96">
        <f t="shared" si="15"/>
        <v>0</v>
      </c>
      <c r="P96">
        <f t="shared" si="16"/>
        <v>0</v>
      </c>
      <c r="Q96">
        <f t="shared" si="17"/>
        <v>0</v>
      </c>
      <c r="R96">
        <f t="shared" si="18"/>
        <v>-53.919999999999618</v>
      </c>
    </row>
    <row r="97" spans="1:18" x14ac:dyDescent="0.25">
      <c r="A97" s="1">
        <v>45987</v>
      </c>
      <c r="B97" s="27">
        <v>59.99999999999995</v>
      </c>
      <c r="H97" s="1">
        <v>46024</v>
      </c>
      <c r="I97" s="36">
        <f t="shared" si="10"/>
        <v>2</v>
      </c>
      <c r="J97">
        <f t="shared" si="11"/>
        <v>5</v>
      </c>
      <c r="K97">
        <f t="shared" si="19"/>
        <v>-53.919999999999618</v>
      </c>
      <c r="L97">
        <f t="shared" si="12"/>
        <v>0</v>
      </c>
      <c r="M97">
        <f t="shared" si="13"/>
        <v>-53.919999999999618</v>
      </c>
      <c r="N97">
        <f t="shared" si="14"/>
        <v>0</v>
      </c>
      <c r="O97">
        <f t="shared" si="15"/>
        <v>0</v>
      </c>
      <c r="P97">
        <f t="shared" si="16"/>
        <v>0</v>
      </c>
      <c r="Q97">
        <f t="shared" si="17"/>
        <v>0</v>
      </c>
      <c r="R97">
        <f t="shared" si="18"/>
        <v>-53.919999999999618</v>
      </c>
    </row>
    <row r="98" spans="1:18" x14ac:dyDescent="0.25">
      <c r="A98" s="1">
        <v>45989</v>
      </c>
      <c r="B98" s="27">
        <v>90</v>
      </c>
      <c r="H98" s="1">
        <v>46025</v>
      </c>
      <c r="I98" s="36">
        <f t="shared" si="10"/>
        <v>3</v>
      </c>
      <c r="J98">
        <f t="shared" si="11"/>
        <v>6</v>
      </c>
      <c r="K98">
        <f t="shared" si="19"/>
        <v>-53.919999999999618</v>
      </c>
      <c r="L98">
        <f t="shared" si="12"/>
        <v>0</v>
      </c>
      <c r="M98">
        <f t="shared" si="13"/>
        <v>-53.919999999999618</v>
      </c>
      <c r="N98">
        <f t="shared" si="14"/>
        <v>10</v>
      </c>
      <c r="O98">
        <f t="shared" si="15"/>
        <v>0</v>
      </c>
      <c r="P98">
        <f t="shared" si="16"/>
        <v>0</v>
      </c>
      <c r="Q98">
        <f t="shared" si="17"/>
        <v>0</v>
      </c>
      <c r="R98">
        <f t="shared" si="18"/>
        <v>-63.919999999999618</v>
      </c>
    </row>
    <row r="99" spans="1:18" x14ac:dyDescent="0.25">
      <c r="A99" s="1">
        <v>45989</v>
      </c>
      <c r="B99" s="27">
        <v>49.999999999999979</v>
      </c>
      <c r="H99" s="1">
        <v>46026</v>
      </c>
      <c r="I99" s="36">
        <f t="shared" si="10"/>
        <v>4</v>
      </c>
      <c r="J99">
        <f t="shared" si="11"/>
        <v>7</v>
      </c>
      <c r="K99">
        <f t="shared" si="19"/>
        <v>-63.919999999999618</v>
      </c>
      <c r="L99">
        <f t="shared" si="12"/>
        <v>0</v>
      </c>
      <c r="M99">
        <f t="shared" si="13"/>
        <v>-63.919999999999618</v>
      </c>
      <c r="N99">
        <f t="shared" si="14"/>
        <v>10</v>
      </c>
      <c r="O99">
        <f t="shared" si="15"/>
        <v>0</v>
      </c>
      <c r="P99">
        <f t="shared" si="16"/>
        <v>0</v>
      </c>
      <c r="Q99">
        <f t="shared" si="17"/>
        <v>0</v>
      </c>
      <c r="R99">
        <f t="shared" si="18"/>
        <v>-73.919999999999618</v>
      </c>
    </row>
    <row r="100" spans="1:18" x14ac:dyDescent="0.25">
      <c r="A100" s="1">
        <v>45993</v>
      </c>
      <c r="B100" s="27">
        <v>50.000000000000028</v>
      </c>
      <c r="H100" s="1">
        <v>46027</v>
      </c>
      <c r="I100" s="36">
        <f t="shared" si="10"/>
        <v>5</v>
      </c>
      <c r="J100">
        <f t="shared" si="11"/>
        <v>1</v>
      </c>
      <c r="K100">
        <f t="shared" si="19"/>
        <v>-73.919999999999618</v>
      </c>
      <c r="L100">
        <f t="shared" si="12"/>
        <v>407.5</v>
      </c>
      <c r="M100">
        <f t="shared" si="13"/>
        <v>333.58000000000038</v>
      </c>
      <c r="N100">
        <f t="shared" si="14"/>
        <v>0</v>
      </c>
      <c r="O100">
        <f t="shared" si="15"/>
        <v>0</v>
      </c>
      <c r="P100">
        <f t="shared" si="16"/>
        <v>0</v>
      </c>
      <c r="Q100">
        <f t="shared" si="17"/>
        <v>0</v>
      </c>
      <c r="R100">
        <f t="shared" si="18"/>
        <v>333.58000000000038</v>
      </c>
    </row>
    <row r="101" spans="1:18" x14ac:dyDescent="0.25">
      <c r="A101" s="1">
        <v>45993</v>
      </c>
      <c r="B101" s="27">
        <v>60.000000000000028</v>
      </c>
      <c r="H101" s="1">
        <v>46028</v>
      </c>
      <c r="I101" s="36">
        <f t="shared" si="10"/>
        <v>6</v>
      </c>
      <c r="J101">
        <f t="shared" si="11"/>
        <v>2</v>
      </c>
      <c r="K101">
        <f t="shared" si="19"/>
        <v>333.58000000000038</v>
      </c>
      <c r="L101">
        <f t="shared" si="12"/>
        <v>0</v>
      </c>
      <c r="M101">
        <f t="shared" si="13"/>
        <v>333.58000000000038</v>
      </c>
      <c r="N101">
        <f t="shared" si="14"/>
        <v>0</v>
      </c>
      <c r="O101">
        <f t="shared" si="15"/>
        <v>250</v>
      </c>
      <c r="P101">
        <f t="shared" si="16"/>
        <v>0</v>
      </c>
      <c r="Q101">
        <f t="shared" si="17"/>
        <v>0</v>
      </c>
      <c r="R101">
        <f t="shared" si="18"/>
        <v>83.580000000000382</v>
      </c>
    </row>
    <row r="102" spans="1:18" x14ac:dyDescent="0.25">
      <c r="A102" s="1">
        <v>45993</v>
      </c>
      <c r="B102" s="27">
        <v>119.99999999999997</v>
      </c>
      <c r="H102" s="1">
        <v>46029</v>
      </c>
      <c r="I102" s="36">
        <f t="shared" si="10"/>
        <v>7</v>
      </c>
      <c r="J102">
        <f t="shared" si="11"/>
        <v>3</v>
      </c>
      <c r="K102">
        <f t="shared" si="19"/>
        <v>83.580000000000382</v>
      </c>
      <c r="L102">
        <f t="shared" si="12"/>
        <v>224.99999999999989</v>
      </c>
      <c r="M102">
        <f t="shared" si="13"/>
        <v>308.58000000000027</v>
      </c>
      <c r="N102">
        <f t="shared" si="14"/>
        <v>0</v>
      </c>
      <c r="O102">
        <f t="shared" si="15"/>
        <v>0</v>
      </c>
      <c r="P102">
        <f t="shared" si="16"/>
        <v>0</v>
      </c>
      <c r="Q102">
        <f t="shared" si="17"/>
        <v>0</v>
      </c>
      <c r="R102">
        <f t="shared" si="18"/>
        <v>308.58000000000027</v>
      </c>
    </row>
    <row r="103" spans="1:18" x14ac:dyDescent="0.25">
      <c r="A103" s="1">
        <v>45994</v>
      </c>
      <c r="B103" s="27">
        <v>87.500000000000028</v>
      </c>
      <c r="H103" s="1">
        <v>46030</v>
      </c>
      <c r="I103" s="36">
        <f t="shared" si="10"/>
        <v>8</v>
      </c>
      <c r="J103">
        <f t="shared" si="11"/>
        <v>4</v>
      </c>
      <c r="K103">
        <f t="shared" si="19"/>
        <v>308.58000000000027</v>
      </c>
      <c r="L103">
        <f t="shared" si="12"/>
        <v>0</v>
      </c>
      <c r="M103">
        <f t="shared" si="13"/>
        <v>308.58000000000027</v>
      </c>
      <c r="N103">
        <f t="shared" si="14"/>
        <v>0</v>
      </c>
      <c r="O103">
        <f t="shared" si="15"/>
        <v>0</v>
      </c>
      <c r="P103">
        <f t="shared" si="16"/>
        <v>61.71</v>
      </c>
      <c r="Q103">
        <f t="shared" si="17"/>
        <v>0</v>
      </c>
      <c r="R103">
        <f t="shared" si="18"/>
        <v>246.87000000000026</v>
      </c>
    </row>
    <row r="104" spans="1:18" x14ac:dyDescent="0.25">
      <c r="A104" s="1">
        <v>45994</v>
      </c>
      <c r="B104" s="27">
        <v>59.99999999999995</v>
      </c>
      <c r="H104" s="1">
        <v>46031</v>
      </c>
      <c r="I104" s="36">
        <f t="shared" si="10"/>
        <v>9</v>
      </c>
      <c r="J104">
        <f t="shared" si="11"/>
        <v>5</v>
      </c>
      <c r="K104">
        <f t="shared" si="19"/>
        <v>246.87000000000026</v>
      </c>
      <c r="L104">
        <f t="shared" si="12"/>
        <v>0</v>
      </c>
      <c r="M104">
        <f t="shared" si="13"/>
        <v>246.87000000000026</v>
      </c>
      <c r="N104">
        <f t="shared" si="14"/>
        <v>0</v>
      </c>
      <c r="O104">
        <f t="shared" si="15"/>
        <v>0</v>
      </c>
      <c r="P104">
        <f t="shared" si="16"/>
        <v>0</v>
      </c>
      <c r="Q104">
        <f t="shared" si="17"/>
        <v>0</v>
      </c>
      <c r="R104">
        <f t="shared" si="18"/>
        <v>246.87000000000026</v>
      </c>
    </row>
    <row r="105" spans="1:18" x14ac:dyDescent="0.25">
      <c r="A105" s="1">
        <v>45994</v>
      </c>
      <c r="B105" s="27">
        <v>50.000000000000092</v>
      </c>
      <c r="H105" s="1">
        <v>46032</v>
      </c>
      <c r="I105" s="36">
        <f t="shared" si="10"/>
        <v>10</v>
      </c>
      <c r="J105">
        <f t="shared" si="11"/>
        <v>6</v>
      </c>
      <c r="K105">
        <f t="shared" si="19"/>
        <v>246.87000000000026</v>
      </c>
      <c r="L105">
        <f t="shared" si="12"/>
        <v>0</v>
      </c>
      <c r="M105">
        <f t="shared" si="13"/>
        <v>246.87000000000026</v>
      </c>
      <c r="N105">
        <f t="shared" si="14"/>
        <v>10</v>
      </c>
      <c r="O105">
        <f t="shared" si="15"/>
        <v>0</v>
      </c>
      <c r="P105">
        <f t="shared" si="16"/>
        <v>0</v>
      </c>
      <c r="Q105">
        <f t="shared" si="17"/>
        <v>0</v>
      </c>
      <c r="R105">
        <f t="shared" si="18"/>
        <v>236.87000000000026</v>
      </c>
    </row>
    <row r="106" spans="1:18" x14ac:dyDescent="0.25">
      <c r="A106" s="1">
        <v>45994</v>
      </c>
      <c r="B106" s="27">
        <v>75</v>
      </c>
      <c r="H106" s="1">
        <v>46033</v>
      </c>
      <c r="I106" s="36">
        <f t="shared" si="10"/>
        <v>11</v>
      </c>
      <c r="J106">
        <f t="shared" si="11"/>
        <v>7</v>
      </c>
      <c r="K106">
        <f t="shared" si="19"/>
        <v>236.87000000000026</v>
      </c>
      <c r="L106">
        <f t="shared" si="12"/>
        <v>0</v>
      </c>
      <c r="M106">
        <f t="shared" si="13"/>
        <v>236.87000000000026</v>
      </c>
      <c r="N106">
        <f t="shared" si="14"/>
        <v>10</v>
      </c>
      <c r="O106">
        <f t="shared" si="15"/>
        <v>0</v>
      </c>
      <c r="P106">
        <f t="shared" si="16"/>
        <v>0</v>
      </c>
      <c r="Q106">
        <f t="shared" si="17"/>
        <v>0</v>
      </c>
      <c r="R106">
        <f t="shared" si="18"/>
        <v>226.87000000000026</v>
      </c>
    </row>
    <row r="107" spans="1:18" x14ac:dyDescent="0.25">
      <c r="A107" s="1">
        <v>45994</v>
      </c>
      <c r="B107" s="27">
        <v>39.999999999999964</v>
      </c>
      <c r="H107" s="1">
        <v>46034</v>
      </c>
      <c r="I107" s="36">
        <f t="shared" si="10"/>
        <v>12</v>
      </c>
      <c r="J107">
        <f t="shared" si="11"/>
        <v>1</v>
      </c>
      <c r="K107">
        <f t="shared" si="19"/>
        <v>226.87000000000026</v>
      </c>
      <c r="L107">
        <f t="shared" si="12"/>
        <v>414.99999999999977</v>
      </c>
      <c r="M107">
        <f t="shared" si="13"/>
        <v>641.87</v>
      </c>
      <c r="N107">
        <f t="shared" si="14"/>
        <v>0</v>
      </c>
      <c r="O107">
        <f t="shared" si="15"/>
        <v>0</v>
      </c>
      <c r="P107">
        <f t="shared" si="16"/>
        <v>0</v>
      </c>
      <c r="Q107">
        <f t="shared" si="17"/>
        <v>0</v>
      </c>
      <c r="R107">
        <f t="shared" si="18"/>
        <v>641.87</v>
      </c>
    </row>
    <row r="108" spans="1:18" x14ac:dyDescent="0.25">
      <c r="A108" s="1">
        <v>45996</v>
      </c>
      <c r="B108" s="27">
        <v>105.00000000000003</v>
      </c>
      <c r="H108" s="1">
        <v>46035</v>
      </c>
      <c r="I108" s="36">
        <f t="shared" si="10"/>
        <v>13</v>
      </c>
      <c r="J108">
        <f t="shared" si="11"/>
        <v>2</v>
      </c>
      <c r="K108">
        <f t="shared" si="19"/>
        <v>641.87</v>
      </c>
      <c r="L108">
        <f t="shared" si="12"/>
        <v>335</v>
      </c>
      <c r="M108">
        <f t="shared" si="13"/>
        <v>976.87</v>
      </c>
      <c r="N108">
        <f t="shared" si="14"/>
        <v>0</v>
      </c>
      <c r="O108">
        <f t="shared" si="15"/>
        <v>250</v>
      </c>
      <c r="P108">
        <f t="shared" si="16"/>
        <v>0</v>
      </c>
      <c r="Q108">
        <f t="shared" si="17"/>
        <v>0</v>
      </c>
      <c r="R108">
        <f t="shared" si="18"/>
        <v>726.87</v>
      </c>
    </row>
    <row r="109" spans="1:18" x14ac:dyDescent="0.25">
      <c r="A109" s="1">
        <v>45996</v>
      </c>
      <c r="B109" s="27">
        <v>40.000000000000014</v>
      </c>
      <c r="H109" s="1">
        <v>46036</v>
      </c>
      <c r="I109" s="36">
        <f t="shared" si="10"/>
        <v>14</v>
      </c>
      <c r="J109">
        <f t="shared" si="11"/>
        <v>3</v>
      </c>
      <c r="K109">
        <f t="shared" si="19"/>
        <v>726.87</v>
      </c>
      <c r="L109">
        <f t="shared" si="12"/>
        <v>230.00000000000011</v>
      </c>
      <c r="M109">
        <f t="shared" si="13"/>
        <v>956.87000000000012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  <c r="R109">
        <f t="shared" si="18"/>
        <v>956.87000000000012</v>
      </c>
    </row>
    <row r="110" spans="1:18" x14ac:dyDescent="0.25">
      <c r="A110" s="1">
        <v>45996</v>
      </c>
      <c r="B110" s="27">
        <v>90</v>
      </c>
      <c r="H110" s="1">
        <v>46037</v>
      </c>
      <c r="I110" s="36">
        <f t="shared" si="10"/>
        <v>15</v>
      </c>
      <c r="J110">
        <f t="shared" si="11"/>
        <v>4</v>
      </c>
      <c r="K110">
        <f t="shared" si="19"/>
        <v>956.87000000000012</v>
      </c>
      <c r="L110">
        <f t="shared" si="12"/>
        <v>337.5</v>
      </c>
      <c r="M110">
        <f t="shared" si="13"/>
        <v>1294.3700000000001</v>
      </c>
      <c r="N110">
        <f t="shared" si="14"/>
        <v>0</v>
      </c>
      <c r="O110">
        <f t="shared" si="15"/>
        <v>0</v>
      </c>
      <c r="P110">
        <f t="shared" si="16"/>
        <v>400</v>
      </c>
      <c r="Q110">
        <f t="shared" si="17"/>
        <v>600</v>
      </c>
      <c r="R110">
        <f t="shared" si="18"/>
        <v>294.37000000000012</v>
      </c>
    </row>
    <row r="111" spans="1:18" x14ac:dyDescent="0.25">
      <c r="A111" s="1">
        <v>45999</v>
      </c>
      <c r="B111" s="27">
        <v>105.00000000000003</v>
      </c>
      <c r="H111" s="1">
        <v>46038</v>
      </c>
      <c r="I111" s="36">
        <f t="shared" si="10"/>
        <v>16</v>
      </c>
      <c r="J111">
        <f t="shared" si="11"/>
        <v>5</v>
      </c>
      <c r="K111">
        <f t="shared" si="19"/>
        <v>294.37000000000012</v>
      </c>
      <c r="L111">
        <f t="shared" si="12"/>
        <v>0</v>
      </c>
      <c r="M111">
        <f t="shared" si="13"/>
        <v>294.37000000000012</v>
      </c>
      <c r="N111">
        <f t="shared" si="14"/>
        <v>0</v>
      </c>
      <c r="O111">
        <f t="shared" si="15"/>
        <v>0</v>
      </c>
      <c r="P111">
        <f t="shared" si="16"/>
        <v>0</v>
      </c>
      <c r="Q111">
        <f t="shared" si="17"/>
        <v>0</v>
      </c>
      <c r="R111">
        <f t="shared" si="18"/>
        <v>294.37000000000012</v>
      </c>
    </row>
    <row r="112" spans="1:18" x14ac:dyDescent="0.25">
      <c r="A112" s="1">
        <v>45999</v>
      </c>
      <c r="B112" s="27">
        <v>69.999999999999957</v>
      </c>
      <c r="H112" s="1">
        <v>46039</v>
      </c>
      <c r="I112" s="36">
        <f t="shared" si="10"/>
        <v>17</v>
      </c>
      <c r="J112">
        <f t="shared" si="11"/>
        <v>6</v>
      </c>
      <c r="K112">
        <f t="shared" si="19"/>
        <v>294.37000000000012</v>
      </c>
      <c r="L112">
        <f t="shared" si="12"/>
        <v>0</v>
      </c>
      <c r="M112">
        <f t="shared" si="13"/>
        <v>294.37000000000012</v>
      </c>
      <c r="N112">
        <f t="shared" si="14"/>
        <v>10</v>
      </c>
      <c r="O112">
        <f t="shared" si="15"/>
        <v>0</v>
      </c>
      <c r="P112">
        <f t="shared" si="16"/>
        <v>0</v>
      </c>
      <c r="Q112">
        <f t="shared" si="17"/>
        <v>0</v>
      </c>
      <c r="R112">
        <f t="shared" si="18"/>
        <v>284.37000000000012</v>
      </c>
    </row>
    <row r="113" spans="1:18" x14ac:dyDescent="0.25">
      <c r="A113" s="1">
        <v>46000</v>
      </c>
      <c r="B113" s="27">
        <v>74.999999999999972</v>
      </c>
      <c r="H113" s="1">
        <v>46040</v>
      </c>
      <c r="I113" s="36">
        <f t="shared" si="10"/>
        <v>18</v>
      </c>
      <c r="J113">
        <f t="shared" si="11"/>
        <v>7</v>
      </c>
      <c r="K113">
        <f t="shared" si="19"/>
        <v>284.37000000000012</v>
      </c>
      <c r="L113">
        <f t="shared" si="12"/>
        <v>0</v>
      </c>
      <c r="M113">
        <f t="shared" si="13"/>
        <v>284.37000000000012</v>
      </c>
      <c r="N113">
        <f t="shared" si="14"/>
        <v>10</v>
      </c>
      <c r="O113">
        <f t="shared" si="15"/>
        <v>0</v>
      </c>
      <c r="P113">
        <f t="shared" si="16"/>
        <v>0</v>
      </c>
      <c r="Q113">
        <f t="shared" si="17"/>
        <v>0</v>
      </c>
      <c r="R113">
        <f t="shared" si="18"/>
        <v>274.37000000000012</v>
      </c>
    </row>
    <row r="114" spans="1:18" x14ac:dyDescent="0.25">
      <c r="A114" s="1">
        <v>46000</v>
      </c>
      <c r="B114" s="27">
        <v>50.000000000000028</v>
      </c>
      <c r="H114" s="1">
        <v>46041</v>
      </c>
      <c r="I114" s="36">
        <f t="shared" si="10"/>
        <v>19</v>
      </c>
      <c r="J114">
        <f t="shared" si="11"/>
        <v>1</v>
      </c>
      <c r="K114">
        <f t="shared" si="19"/>
        <v>274.37000000000012</v>
      </c>
      <c r="L114">
        <f t="shared" si="12"/>
        <v>305.00000000000011</v>
      </c>
      <c r="M114">
        <f t="shared" si="13"/>
        <v>579.37000000000023</v>
      </c>
      <c r="N114">
        <f t="shared" si="14"/>
        <v>0</v>
      </c>
      <c r="O114">
        <f t="shared" si="15"/>
        <v>0</v>
      </c>
      <c r="P114">
        <f t="shared" si="16"/>
        <v>0</v>
      </c>
      <c r="Q114">
        <f t="shared" si="17"/>
        <v>0</v>
      </c>
      <c r="R114">
        <f t="shared" si="18"/>
        <v>579.37000000000023</v>
      </c>
    </row>
    <row r="115" spans="1:18" x14ac:dyDescent="0.25">
      <c r="A115" s="1">
        <v>46001</v>
      </c>
      <c r="B115" s="27">
        <v>60</v>
      </c>
      <c r="H115" s="1">
        <v>46042</v>
      </c>
      <c r="I115" s="36">
        <f t="shared" si="10"/>
        <v>20</v>
      </c>
      <c r="J115">
        <f t="shared" si="11"/>
        <v>2</v>
      </c>
      <c r="K115">
        <f t="shared" si="19"/>
        <v>579.37000000000023</v>
      </c>
      <c r="L115">
        <f t="shared" si="12"/>
        <v>120.00000000000003</v>
      </c>
      <c r="M115">
        <f t="shared" si="13"/>
        <v>699.37000000000023</v>
      </c>
      <c r="N115">
        <f t="shared" si="14"/>
        <v>0</v>
      </c>
      <c r="O115">
        <f t="shared" si="15"/>
        <v>250</v>
      </c>
      <c r="P115">
        <f t="shared" si="16"/>
        <v>0</v>
      </c>
      <c r="Q115">
        <f t="shared" si="17"/>
        <v>0</v>
      </c>
      <c r="R115">
        <f t="shared" si="18"/>
        <v>449.37000000000023</v>
      </c>
    </row>
    <row r="116" spans="1:18" x14ac:dyDescent="0.25">
      <c r="A116" s="1">
        <v>46001</v>
      </c>
      <c r="B116" s="27">
        <v>90</v>
      </c>
      <c r="H116" s="1">
        <v>46043</v>
      </c>
      <c r="I116" s="36">
        <f t="shared" si="10"/>
        <v>21</v>
      </c>
      <c r="J116">
        <f t="shared" si="11"/>
        <v>3</v>
      </c>
      <c r="K116">
        <f t="shared" si="19"/>
        <v>449.37000000000023</v>
      </c>
      <c r="L116">
        <f t="shared" si="12"/>
        <v>150</v>
      </c>
      <c r="M116">
        <f t="shared" si="13"/>
        <v>599.37000000000023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  <c r="R116">
        <f t="shared" si="18"/>
        <v>599.37000000000023</v>
      </c>
    </row>
    <row r="117" spans="1:18" x14ac:dyDescent="0.25">
      <c r="A117" s="1">
        <v>46001</v>
      </c>
      <c r="B117" s="27">
        <v>75.000000000000057</v>
      </c>
      <c r="H117" s="1">
        <v>46044</v>
      </c>
      <c r="I117" s="36">
        <f t="shared" si="10"/>
        <v>22</v>
      </c>
      <c r="J117">
        <f t="shared" si="11"/>
        <v>4</v>
      </c>
      <c r="K117">
        <f t="shared" si="19"/>
        <v>599.37000000000023</v>
      </c>
      <c r="L117">
        <f t="shared" si="12"/>
        <v>375</v>
      </c>
      <c r="M117">
        <f t="shared" si="13"/>
        <v>974.37000000000023</v>
      </c>
      <c r="N117">
        <f t="shared" si="14"/>
        <v>0</v>
      </c>
      <c r="O117">
        <f t="shared" si="15"/>
        <v>0</v>
      </c>
      <c r="P117">
        <f t="shared" si="16"/>
        <v>400</v>
      </c>
      <c r="Q117">
        <f t="shared" si="17"/>
        <v>0</v>
      </c>
      <c r="R117">
        <f t="shared" si="18"/>
        <v>574.37000000000023</v>
      </c>
    </row>
    <row r="118" spans="1:18" x14ac:dyDescent="0.25">
      <c r="A118" s="1">
        <v>46001</v>
      </c>
      <c r="B118" s="27">
        <v>59.99999999999995</v>
      </c>
      <c r="H118" s="1">
        <v>46045</v>
      </c>
      <c r="I118" s="36">
        <f t="shared" si="10"/>
        <v>23</v>
      </c>
      <c r="J118">
        <f t="shared" si="11"/>
        <v>5</v>
      </c>
      <c r="K118">
        <f t="shared" si="19"/>
        <v>574.37000000000023</v>
      </c>
      <c r="L118">
        <f t="shared" si="12"/>
        <v>284.99999999999994</v>
      </c>
      <c r="M118">
        <f t="shared" si="13"/>
        <v>859.37000000000012</v>
      </c>
      <c r="N118">
        <f t="shared" si="14"/>
        <v>0</v>
      </c>
      <c r="O118">
        <f t="shared" si="15"/>
        <v>0</v>
      </c>
      <c r="P118">
        <f t="shared" si="16"/>
        <v>0</v>
      </c>
      <c r="Q118">
        <f t="shared" si="17"/>
        <v>0</v>
      </c>
      <c r="R118">
        <f t="shared" si="18"/>
        <v>859.37000000000012</v>
      </c>
    </row>
    <row r="119" spans="1:18" x14ac:dyDescent="0.25">
      <c r="A119" s="1">
        <v>46001</v>
      </c>
      <c r="B119" s="27">
        <v>60</v>
      </c>
      <c r="H119" s="1">
        <v>46046</v>
      </c>
      <c r="I119" s="36">
        <f t="shared" si="10"/>
        <v>24</v>
      </c>
      <c r="J119">
        <f t="shared" si="11"/>
        <v>6</v>
      </c>
      <c r="K119">
        <f t="shared" si="19"/>
        <v>859.37000000000012</v>
      </c>
      <c r="L119">
        <f t="shared" si="12"/>
        <v>0</v>
      </c>
      <c r="M119">
        <f t="shared" si="13"/>
        <v>859.37000000000012</v>
      </c>
      <c r="N119">
        <f t="shared" si="14"/>
        <v>10</v>
      </c>
      <c r="O119">
        <f t="shared" si="15"/>
        <v>0</v>
      </c>
      <c r="P119">
        <f t="shared" si="16"/>
        <v>0</v>
      </c>
      <c r="Q119">
        <f t="shared" si="17"/>
        <v>0</v>
      </c>
      <c r="R119">
        <f t="shared" si="18"/>
        <v>849.37000000000012</v>
      </c>
    </row>
    <row r="120" spans="1:18" x14ac:dyDescent="0.25">
      <c r="A120" s="1">
        <v>46002</v>
      </c>
      <c r="B120" s="27">
        <v>49.999999999999979</v>
      </c>
      <c r="H120" s="1">
        <v>46047</v>
      </c>
      <c r="I120" s="36">
        <f t="shared" si="10"/>
        <v>25</v>
      </c>
      <c r="J120">
        <f t="shared" si="11"/>
        <v>7</v>
      </c>
      <c r="K120">
        <f t="shared" si="19"/>
        <v>849.37000000000012</v>
      </c>
      <c r="L120">
        <f t="shared" si="12"/>
        <v>0</v>
      </c>
      <c r="M120">
        <f t="shared" si="13"/>
        <v>849.37000000000012</v>
      </c>
      <c r="N120">
        <f t="shared" si="14"/>
        <v>10</v>
      </c>
      <c r="O120">
        <f t="shared" si="15"/>
        <v>0</v>
      </c>
      <c r="P120">
        <f t="shared" si="16"/>
        <v>0</v>
      </c>
      <c r="Q120">
        <f t="shared" si="17"/>
        <v>0</v>
      </c>
      <c r="R120">
        <f t="shared" si="18"/>
        <v>839.37000000000012</v>
      </c>
    </row>
    <row r="121" spans="1:18" x14ac:dyDescent="0.25">
      <c r="A121" s="1">
        <v>46002</v>
      </c>
      <c r="B121" s="27">
        <v>74.999999999999972</v>
      </c>
      <c r="H121" s="1">
        <v>46048</v>
      </c>
      <c r="I121" s="36">
        <f t="shared" si="10"/>
        <v>26</v>
      </c>
      <c r="J121">
        <f t="shared" si="11"/>
        <v>1</v>
      </c>
      <c r="K121">
        <f t="shared" si="19"/>
        <v>839.37000000000012</v>
      </c>
      <c r="L121">
        <f t="shared" si="12"/>
        <v>90</v>
      </c>
      <c r="M121">
        <f t="shared" si="13"/>
        <v>929.37000000000012</v>
      </c>
      <c r="N121">
        <f t="shared" si="14"/>
        <v>0</v>
      </c>
      <c r="O121">
        <f t="shared" si="15"/>
        <v>0</v>
      </c>
      <c r="P121">
        <f t="shared" si="16"/>
        <v>0</v>
      </c>
      <c r="Q121">
        <f t="shared" si="17"/>
        <v>0</v>
      </c>
      <c r="R121">
        <f t="shared" si="18"/>
        <v>929.37000000000012</v>
      </c>
    </row>
    <row r="122" spans="1:18" x14ac:dyDescent="0.25">
      <c r="A122" s="1">
        <v>46003</v>
      </c>
      <c r="B122" s="27">
        <v>49.999999999999979</v>
      </c>
      <c r="H122" s="1">
        <v>46049</v>
      </c>
      <c r="I122" s="36">
        <f t="shared" si="10"/>
        <v>27</v>
      </c>
      <c r="J122">
        <f t="shared" si="11"/>
        <v>2</v>
      </c>
      <c r="K122">
        <f t="shared" si="19"/>
        <v>929.37000000000012</v>
      </c>
      <c r="L122">
        <f t="shared" si="12"/>
        <v>169.99999999999997</v>
      </c>
      <c r="M122">
        <f t="shared" si="13"/>
        <v>1099.3700000000001</v>
      </c>
      <c r="N122">
        <f t="shared" si="14"/>
        <v>0</v>
      </c>
      <c r="O122">
        <f t="shared" si="15"/>
        <v>250</v>
      </c>
      <c r="P122">
        <f t="shared" si="16"/>
        <v>0</v>
      </c>
      <c r="Q122">
        <f t="shared" si="17"/>
        <v>0</v>
      </c>
      <c r="R122">
        <f t="shared" si="18"/>
        <v>849.37000000000012</v>
      </c>
    </row>
    <row r="123" spans="1:18" x14ac:dyDescent="0.25">
      <c r="A123" s="1">
        <v>46003</v>
      </c>
      <c r="B123" s="27">
        <v>60.000000000000028</v>
      </c>
      <c r="H123" s="1">
        <v>46050</v>
      </c>
      <c r="I123" s="36">
        <f t="shared" si="10"/>
        <v>28</v>
      </c>
      <c r="J123">
        <f t="shared" si="11"/>
        <v>3</v>
      </c>
      <c r="K123">
        <f t="shared" si="19"/>
        <v>849.37000000000012</v>
      </c>
      <c r="L123">
        <f t="shared" si="12"/>
        <v>40.000000000000014</v>
      </c>
      <c r="M123">
        <f t="shared" si="13"/>
        <v>889.37000000000012</v>
      </c>
      <c r="N123">
        <f t="shared" si="14"/>
        <v>0</v>
      </c>
      <c r="O123">
        <f t="shared" si="15"/>
        <v>0</v>
      </c>
      <c r="P123">
        <f t="shared" si="16"/>
        <v>0</v>
      </c>
      <c r="Q123">
        <f t="shared" si="17"/>
        <v>0</v>
      </c>
      <c r="R123">
        <f t="shared" si="18"/>
        <v>889.37000000000012</v>
      </c>
    </row>
    <row r="124" spans="1:18" x14ac:dyDescent="0.25">
      <c r="A124" s="1">
        <v>46003</v>
      </c>
      <c r="B124" s="27">
        <v>105.00000000000003</v>
      </c>
      <c r="H124" s="1">
        <v>46051</v>
      </c>
      <c r="I124" s="36">
        <f t="shared" si="10"/>
        <v>29</v>
      </c>
      <c r="J124">
        <f t="shared" si="11"/>
        <v>4</v>
      </c>
      <c r="K124">
        <f t="shared" si="19"/>
        <v>889.37000000000012</v>
      </c>
      <c r="L124">
        <f t="shared" si="12"/>
        <v>204.99999999999989</v>
      </c>
      <c r="M124">
        <f t="shared" si="13"/>
        <v>1094.3699999999999</v>
      </c>
      <c r="N124">
        <f t="shared" si="14"/>
        <v>0</v>
      </c>
      <c r="O124">
        <f t="shared" si="15"/>
        <v>0</v>
      </c>
      <c r="P124">
        <f t="shared" si="16"/>
        <v>400</v>
      </c>
      <c r="Q124">
        <f t="shared" si="17"/>
        <v>0</v>
      </c>
      <c r="R124">
        <f t="shared" si="18"/>
        <v>694.36999999999989</v>
      </c>
    </row>
    <row r="125" spans="1:18" x14ac:dyDescent="0.25">
      <c r="A125" s="1">
        <v>46006</v>
      </c>
      <c r="B125" s="27">
        <v>90</v>
      </c>
      <c r="H125" s="1">
        <v>46052</v>
      </c>
      <c r="I125" s="36">
        <f t="shared" si="10"/>
        <v>30</v>
      </c>
      <c r="J125">
        <f t="shared" si="11"/>
        <v>5</v>
      </c>
      <c r="K125">
        <f t="shared" si="19"/>
        <v>694.36999999999989</v>
      </c>
      <c r="L125">
        <f t="shared" si="12"/>
        <v>0</v>
      </c>
      <c r="M125">
        <f t="shared" si="13"/>
        <v>694.36999999999989</v>
      </c>
      <c r="N125">
        <f t="shared" si="14"/>
        <v>0</v>
      </c>
      <c r="O125">
        <f t="shared" si="15"/>
        <v>0</v>
      </c>
      <c r="P125">
        <f t="shared" si="16"/>
        <v>0</v>
      </c>
      <c r="Q125">
        <f t="shared" si="17"/>
        <v>0</v>
      </c>
      <c r="R125">
        <f t="shared" si="18"/>
        <v>694.36999999999989</v>
      </c>
    </row>
    <row r="126" spans="1:18" x14ac:dyDescent="0.25">
      <c r="A126" s="1">
        <v>46006</v>
      </c>
      <c r="B126" s="27">
        <v>90</v>
      </c>
      <c r="H126" s="1">
        <v>46053</v>
      </c>
      <c r="I126" s="36">
        <f t="shared" si="10"/>
        <v>31</v>
      </c>
      <c r="J126">
        <f t="shared" si="11"/>
        <v>6</v>
      </c>
      <c r="K126">
        <f t="shared" si="19"/>
        <v>694.36999999999989</v>
      </c>
      <c r="L126">
        <f t="shared" si="12"/>
        <v>0</v>
      </c>
      <c r="M126">
        <f t="shared" si="13"/>
        <v>694.36999999999989</v>
      </c>
      <c r="N126">
        <f t="shared" si="14"/>
        <v>10</v>
      </c>
      <c r="O126">
        <f t="shared" si="15"/>
        <v>0</v>
      </c>
      <c r="P126">
        <f t="shared" si="16"/>
        <v>0</v>
      </c>
      <c r="Q126">
        <f t="shared" si="17"/>
        <v>0</v>
      </c>
      <c r="R126">
        <f t="shared" si="18"/>
        <v>684.36999999999989</v>
      </c>
    </row>
    <row r="127" spans="1:18" x14ac:dyDescent="0.25">
      <c r="A127" s="1">
        <v>46007</v>
      </c>
      <c r="B127" s="27">
        <v>60.000000000000028</v>
      </c>
      <c r="H127" s="1">
        <v>46054</v>
      </c>
      <c r="I127" s="36">
        <f t="shared" si="10"/>
        <v>1</v>
      </c>
      <c r="J127">
        <f t="shared" si="11"/>
        <v>7</v>
      </c>
      <c r="K127">
        <f t="shared" si="19"/>
        <v>684.36999999999989</v>
      </c>
      <c r="L127">
        <f t="shared" si="12"/>
        <v>0</v>
      </c>
      <c r="M127">
        <f t="shared" si="13"/>
        <v>684.36999999999989</v>
      </c>
      <c r="N127">
        <f t="shared" si="14"/>
        <v>10</v>
      </c>
      <c r="O127">
        <f t="shared" si="15"/>
        <v>0</v>
      </c>
      <c r="P127">
        <f t="shared" si="16"/>
        <v>0</v>
      </c>
      <c r="Q127">
        <f t="shared" si="17"/>
        <v>0</v>
      </c>
      <c r="R127">
        <f t="shared" si="18"/>
        <v>674.36999999999989</v>
      </c>
    </row>
    <row r="128" spans="1:18" x14ac:dyDescent="0.25">
      <c r="A128" s="1">
        <v>46027</v>
      </c>
      <c r="B128" s="27">
        <v>105.00000000000003</v>
      </c>
      <c r="H128" s="1">
        <v>46055</v>
      </c>
      <c r="I128" s="36">
        <f t="shared" si="10"/>
        <v>2</v>
      </c>
      <c r="J128">
        <f t="shared" si="11"/>
        <v>1</v>
      </c>
      <c r="K128">
        <f t="shared" si="19"/>
        <v>674.36999999999989</v>
      </c>
      <c r="L128">
        <f t="shared" si="12"/>
        <v>0</v>
      </c>
      <c r="M128">
        <f t="shared" si="13"/>
        <v>674.36999999999989</v>
      </c>
      <c r="N128">
        <f t="shared" si="14"/>
        <v>0</v>
      </c>
      <c r="O128">
        <f t="shared" si="15"/>
        <v>0</v>
      </c>
      <c r="P128">
        <f t="shared" si="16"/>
        <v>0</v>
      </c>
      <c r="Q128">
        <f t="shared" si="17"/>
        <v>0</v>
      </c>
      <c r="R128">
        <f t="shared" si="18"/>
        <v>674.36999999999989</v>
      </c>
    </row>
    <row r="129" spans="1:18" x14ac:dyDescent="0.25">
      <c r="A129" s="1">
        <v>46027</v>
      </c>
      <c r="B129" s="27">
        <v>89.999999999999929</v>
      </c>
      <c r="H129" s="1">
        <v>46056</v>
      </c>
      <c r="I129" s="36">
        <f t="shared" si="10"/>
        <v>3</v>
      </c>
      <c r="J129">
        <f t="shared" si="11"/>
        <v>2</v>
      </c>
      <c r="K129">
        <f t="shared" si="19"/>
        <v>674.36999999999989</v>
      </c>
      <c r="L129">
        <f t="shared" si="12"/>
        <v>339.99999999999983</v>
      </c>
      <c r="M129">
        <f t="shared" si="13"/>
        <v>1014.3699999999997</v>
      </c>
      <c r="N129">
        <f t="shared" si="14"/>
        <v>0</v>
      </c>
      <c r="O129">
        <f t="shared" si="15"/>
        <v>250</v>
      </c>
      <c r="P129">
        <f t="shared" si="16"/>
        <v>0</v>
      </c>
      <c r="Q129">
        <f t="shared" si="17"/>
        <v>0</v>
      </c>
      <c r="R129">
        <f t="shared" si="18"/>
        <v>764.36999999999966</v>
      </c>
    </row>
    <row r="130" spans="1:18" x14ac:dyDescent="0.25">
      <c r="A130" s="1">
        <v>46027</v>
      </c>
      <c r="B130" s="27">
        <v>60.000000000000107</v>
      </c>
      <c r="H130" s="1">
        <v>46057</v>
      </c>
      <c r="I130" s="36">
        <f t="shared" si="10"/>
        <v>4</v>
      </c>
      <c r="J130">
        <f t="shared" si="11"/>
        <v>3</v>
      </c>
      <c r="K130">
        <f t="shared" si="19"/>
        <v>764.36999999999966</v>
      </c>
      <c r="L130">
        <f t="shared" si="12"/>
        <v>260</v>
      </c>
      <c r="M130">
        <f t="shared" si="13"/>
        <v>1024.3699999999997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  <c r="R130">
        <f t="shared" si="18"/>
        <v>1024.3699999999997</v>
      </c>
    </row>
    <row r="131" spans="1:18" x14ac:dyDescent="0.25">
      <c r="A131" s="1">
        <v>46027</v>
      </c>
      <c r="B131" s="27">
        <v>62.499999999999922</v>
      </c>
      <c r="H131" s="1">
        <v>46058</v>
      </c>
      <c r="I131" s="36">
        <f t="shared" si="10"/>
        <v>5</v>
      </c>
      <c r="J131">
        <f t="shared" si="11"/>
        <v>4</v>
      </c>
      <c r="K131">
        <f t="shared" si="19"/>
        <v>1024.3699999999997</v>
      </c>
      <c r="L131">
        <f t="shared" si="12"/>
        <v>325</v>
      </c>
      <c r="M131">
        <f t="shared" si="13"/>
        <v>1349.3699999999997</v>
      </c>
      <c r="N131">
        <f t="shared" si="14"/>
        <v>0</v>
      </c>
      <c r="O131">
        <f t="shared" si="15"/>
        <v>0</v>
      </c>
      <c r="P131">
        <f t="shared" si="16"/>
        <v>400</v>
      </c>
      <c r="Q131">
        <f t="shared" si="17"/>
        <v>0</v>
      </c>
      <c r="R131">
        <f t="shared" si="18"/>
        <v>949.36999999999966</v>
      </c>
    </row>
    <row r="132" spans="1:18" x14ac:dyDescent="0.25">
      <c r="A132" s="1">
        <v>46027</v>
      </c>
      <c r="B132" s="27">
        <v>90</v>
      </c>
      <c r="H132" s="1">
        <v>46059</v>
      </c>
      <c r="I132" s="36">
        <f t="shared" si="10"/>
        <v>6</v>
      </c>
      <c r="J132">
        <f t="shared" si="11"/>
        <v>5</v>
      </c>
      <c r="K132">
        <f t="shared" si="19"/>
        <v>949.36999999999966</v>
      </c>
      <c r="L132">
        <f t="shared" si="12"/>
        <v>327.50000000000006</v>
      </c>
      <c r="M132">
        <f t="shared" si="13"/>
        <v>1276.8699999999997</v>
      </c>
      <c r="N132">
        <f t="shared" si="14"/>
        <v>0</v>
      </c>
      <c r="O132">
        <f t="shared" si="15"/>
        <v>0</v>
      </c>
      <c r="P132">
        <f t="shared" si="16"/>
        <v>0</v>
      </c>
      <c r="Q132">
        <f t="shared" si="17"/>
        <v>0</v>
      </c>
      <c r="R132">
        <f t="shared" si="18"/>
        <v>1276.8699999999997</v>
      </c>
    </row>
    <row r="133" spans="1:18" x14ac:dyDescent="0.25">
      <c r="A133" s="1">
        <v>46029</v>
      </c>
      <c r="B133" s="27">
        <v>70.000000000000014</v>
      </c>
      <c r="H133" s="1">
        <v>46060</v>
      </c>
      <c r="I133" s="36">
        <f t="shared" ref="I133:I154" si="20">DAY(H133)</f>
        <v>7</v>
      </c>
      <c r="J133">
        <f t="shared" ref="J133:J154" si="21">WEEKDAY(H133,2)</f>
        <v>6</v>
      </c>
      <c r="K133">
        <f t="shared" si="19"/>
        <v>1276.8699999999997</v>
      </c>
      <c r="L133">
        <f t="shared" ref="L133:L154" si="22">SUMIF(A:A,H133,B:B)</f>
        <v>0</v>
      </c>
      <c r="M133">
        <f t="shared" ref="M133:M154" si="23">L133+K133</f>
        <v>1276.8699999999997</v>
      </c>
      <c r="N133">
        <f t="shared" ref="N133:N154" si="24">IF(J133&gt;=6,10,0)</f>
        <v>10</v>
      </c>
      <c r="O133">
        <f t="shared" ref="O133:O154" si="25">IF(J133=2,250,0)</f>
        <v>0</v>
      </c>
      <c r="P133">
        <f t="shared" ref="P133:P154" si="26">IF(J133=4, IF(M133 &lt;= 500, (IF(ROUNDDOWN(0.2 * M133,2) &gt;= 50, ROUNDDOWN(0.2 * M133,2),0)), (IF(M133&lt;=600,(IF(ROUNDDOWN(M133*0.5,2) &gt;= 100, ROUNDDOWN(M133*0.5,2))),400))),0)</f>
        <v>0</v>
      </c>
      <c r="Q133">
        <f t="shared" ref="Q133:Q154" si="27">IF(I133=15,600,0)</f>
        <v>0</v>
      </c>
      <c r="R133">
        <f t="shared" ref="R133:R154" si="28">M133-N133-O133-P133-Q133</f>
        <v>1266.8699999999997</v>
      </c>
    </row>
    <row r="134" spans="1:18" x14ac:dyDescent="0.25">
      <c r="A134" s="1">
        <v>46029</v>
      </c>
      <c r="B134" s="27">
        <v>104.99999999999994</v>
      </c>
      <c r="H134" s="1">
        <v>46061</v>
      </c>
      <c r="I134" s="36">
        <f t="shared" si="20"/>
        <v>8</v>
      </c>
      <c r="J134">
        <f t="shared" si="21"/>
        <v>7</v>
      </c>
      <c r="K134">
        <f t="shared" ref="K134:K154" si="29">R133</f>
        <v>1266.8699999999997</v>
      </c>
      <c r="L134">
        <f t="shared" si="22"/>
        <v>0</v>
      </c>
      <c r="M134">
        <f t="shared" si="23"/>
        <v>1266.8699999999997</v>
      </c>
      <c r="N134">
        <f t="shared" si="24"/>
        <v>10</v>
      </c>
      <c r="O134">
        <f t="shared" si="25"/>
        <v>0</v>
      </c>
      <c r="P134">
        <f t="shared" si="26"/>
        <v>0</v>
      </c>
      <c r="Q134">
        <f t="shared" si="27"/>
        <v>0</v>
      </c>
      <c r="R134">
        <f t="shared" si="28"/>
        <v>1256.8699999999997</v>
      </c>
    </row>
    <row r="135" spans="1:18" x14ac:dyDescent="0.25">
      <c r="A135" s="1">
        <v>46029</v>
      </c>
      <c r="B135" s="27">
        <v>49.999999999999957</v>
      </c>
      <c r="H135" s="1">
        <v>46062</v>
      </c>
      <c r="I135" s="36">
        <f t="shared" si="20"/>
        <v>9</v>
      </c>
      <c r="J135">
        <f t="shared" si="21"/>
        <v>1</v>
      </c>
      <c r="K135">
        <f t="shared" si="29"/>
        <v>1256.8699999999997</v>
      </c>
      <c r="L135">
        <f t="shared" si="22"/>
        <v>62.499999999999979</v>
      </c>
      <c r="M135">
        <f t="shared" si="23"/>
        <v>1319.3699999999997</v>
      </c>
      <c r="N135">
        <f t="shared" si="24"/>
        <v>0</v>
      </c>
      <c r="O135">
        <f t="shared" si="25"/>
        <v>0</v>
      </c>
      <c r="P135">
        <f t="shared" si="26"/>
        <v>0</v>
      </c>
      <c r="Q135">
        <f t="shared" si="27"/>
        <v>0</v>
      </c>
      <c r="R135">
        <f t="shared" si="28"/>
        <v>1319.3699999999997</v>
      </c>
    </row>
    <row r="136" spans="1:18" x14ac:dyDescent="0.25">
      <c r="A136" s="1">
        <v>46034</v>
      </c>
      <c r="B136" s="27">
        <v>75</v>
      </c>
      <c r="H136" s="1">
        <v>46063</v>
      </c>
      <c r="I136" s="36">
        <f t="shared" si="20"/>
        <v>10</v>
      </c>
      <c r="J136">
        <f t="shared" si="21"/>
        <v>2</v>
      </c>
      <c r="K136">
        <f t="shared" si="29"/>
        <v>1319.3699999999997</v>
      </c>
      <c r="L136">
        <f t="shared" si="22"/>
        <v>407.50000000000006</v>
      </c>
      <c r="M136">
        <f t="shared" si="23"/>
        <v>1726.8699999999997</v>
      </c>
      <c r="N136">
        <f t="shared" si="24"/>
        <v>0</v>
      </c>
      <c r="O136">
        <f t="shared" si="25"/>
        <v>250</v>
      </c>
      <c r="P136">
        <f t="shared" si="26"/>
        <v>0</v>
      </c>
      <c r="Q136">
        <f t="shared" si="27"/>
        <v>0</v>
      </c>
      <c r="R136">
        <f t="shared" si="28"/>
        <v>1476.8699999999997</v>
      </c>
    </row>
    <row r="137" spans="1:18" x14ac:dyDescent="0.25">
      <c r="A137" s="1">
        <v>46034</v>
      </c>
      <c r="B137" s="27">
        <v>74.999999999999972</v>
      </c>
      <c r="H137" s="1">
        <v>46064</v>
      </c>
      <c r="I137" s="36">
        <f t="shared" si="20"/>
        <v>11</v>
      </c>
      <c r="J137">
        <f t="shared" si="21"/>
        <v>3</v>
      </c>
      <c r="K137">
        <f t="shared" si="29"/>
        <v>1476.8699999999997</v>
      </c>
      <c r="L137">
        <f t="shared" si="22"/>
        <v>274.99999999999977</v>
      </c>
      <c r="M137">
        <f t="shared" si="23"/>
        <v>1751.8699999999994</v>
      </c>
      <c r="N137">
        <f t="shared" si="24"/>
        <v>0</v>
      </c>
      <c r="O137">
        <f t="shared" si="25"/>
        <v>0</v>
      </c>
      <c r="P137">
        <f t="shared" si="26"/>
        <v>0</v>
      </c>
      <c r="Q137">
        <f t="shared" si="27"/>
        <v>0</v>
      </c>
      <c r="R137">
        <f t="shared" si="28"/>
        <v>1751.8699999999994</v>
      </c>
    </row>
    <row r="138" spans="1:18" x14ac:dyDescent="0.25">
      <c r="A138" s="1">
        <v>46034</v>
      </c>
      <c r="B138" s="27">
        <v>59.99999999999995</v>
      </c>
      <c r="H138" s="1">
        <v>46065</v>
      </c>
      <c r="I138" s="36">
        <f t="shared" si="20"/>
        <v>12</v>
      </c>
      <c r="J138">
        <f t="shared" si="21"/>
        <v>4</v>
      </c>
      <c r="K138">
        <f t="shared" si="29"/>
        <v>1751.8699999999994</v>
      </c>
      <c r="L138">
        <f t="shared" si="22"/>
        <v>227.49999999999989</v>
      </c>
      <c r="M138">
        <f t="shared" si="23"/>
        <v>1979.3699999999994</v>
      </c>
      <c r="N138">
        <f t="shared" si="24"/>
        <v>0</v>
      </c>
      <c r="O138">
        <f t="shared" si="25"/>
        <v>0</v>
      </c>
      <c r="P138">
        <f t="shared" si="26"/>
        <v>400</v>
      </c>
      <c r="Q138">
        <f t="shared" si="27"/>
        <v>0</v>
      </c>
      <c r="R138">
        <f t="shared" si="28"/>
        <v>1579.3699999999994</v>
      </c>
    </row>
    <row r="139" spans="1:18" x14ac:dyDescent="0.25">
      <c r="A139" s="1">
        <v>46034</v>
      </c>
      <c r="B139" s="27">
        <v>99.999999999999915</v>
      </c>
      <c r="H139" s="1">
        <v>46066</v>
      </c>
      <c r="I139" s="36">
        <f t="shared" si="20"/>
        <v>13</v>
      </c>
      <c r="J139">
        <f t="shared" si="21"/>
        <v>5</v>
      </c>
      <c r="K139">
        <f t="shared" si="29"/>
        <v>1579.3699999999994</v>
      </c>
      <c r="L139">
        <f t="shared" si="22"/>
        <v>265</v>
      </c>
      <c r="M139">
        <f t="shared" si="23"/>
        <v>1844.3699999999994</v>
      </c>
      <c r="N139">
        <f t="shared" si="24"/>
        <v>0</v>
      </c>
      <c r="O139">
        <f t="shared" si="25"/>
        <v>0</v>
      </c>
      <c r="P139">
        <f t="shared" si="26"/>
        <v>0</v>
      </c>
      <c r="Q139">
        <f t="shared" si="27"/>
        <v>0</v>
      </c>
      <c r="R139">
        <f t="shared" si="28"/>
        <v>1844.3699999999994</v>
      </c>
    </row>
    <row r="140" spans="1:18" x14ac:dyDescent="0.25">
      <c r="A140" s="1">
        <v>46034</v>
      </c>
      <c r="B140" s="27">
        <v>104.99999999999994</v>
      </c>
      <c r="H140" s="1">
        <v>46067</v>
      </c>
      <c r="I140" s="36">
        <f t="shared" si="20"/>
        <v>14</v>
      </c>
      <c r="J140">
        <f t="shared" si="21"/>
        <v>6</v>
      </c>
      <c r="K140">
        <f t="shared" si="29"/>
        <v>1844.3699999999994</v>
      </c>
      <c r="L140">
        <f t="shared" si="22"/>
        <v>0</v>
      </c>
      <c r="M140">
        <f t="shared" si="23"/>
        <v>1844.3699999999994</v>
      </c>
      <c r="N140">
        <f t="shared" si="24"/>
        <v>10</v>
      </c>
      <c r="O140">
        <f t="shared" si="25"/>
        <v>0</v>
      </c>
      <c r="P140">
        <f t="shared" si="26"/>
        <v>0</v>
      </c>
      <c r="Q140">
        <f t="shared" si="27"/>
        <v>0</v>
      </c>
      <c r="R140">
        <f t="shared" si="28"/>
        <v>1834.3699999999994</v>
      </c>
    </row>
    <row r="141" spans="1:18" x14ac:dyDescent="0.25">
      <c r="A141" s="1">
        <v>46035</v>
      </c>
      <c r="B141" s="27">
        <v>99.999999999999986</v>
      </c>
      <c r="H141" s="1">
        <v>46068</v>
      </c>
      <c r="I141" s="36">
        <f t="shared" si="20"/>
        <v>15</v>
      </c>
      <c r="J141">
        <f t="shared" si="21"/>
        <v>7</v>
      </c>
      <c r="K141">
        <f t="shared" si="29"/>
        <v>1834.3699999999994</v>
      </c>
      <c r="L141">
        <f t="shared" si="22"/>
        <v>0</v>
      </c>
      <c r="M141">
        <f t="shared" si="23"/>
        <v>1834.3699999999994</v>
      </c>
      <c r="N141">
        <f t="shared" si="24"/>
        <v>10</v>
      </c>
      <c r="O141">
        <f t="shared" si="25"/>
        <v>0</v>
      </c>
      <c r="P141">
        <f t="shared" si="26"/>
        <v>0</v>
      </c>
      <c r="Q141">
        <f t="shared" si="27"/>
        <v>600</v>
      </c>
      <c r="R141">
        <f t="shared" si="28"/>
        <v>1224.3699999999994</v>
      </c>
    </row>
    <row r="142" spans="1:18" x14ac:dyDescent="0.25">
      <c r="A142" s="1">
        <v>46035</v>
      </c>
      <c r="B142" s="27">
        <v>50.000000000000028</v>
      </c>
      <c r="H142" s="1">
        <v>46069</v>
      </c>
      <c r="I142" s="36">
        <f t="shared" si="20"/>
        <v>16</v>
      </c>
      <c r="J142">
        <f t="shared" si="21"/>
        <v>1</v>
      </c>
      <c r="K142">
        <f t="shared" si="29"/>
        <v>1224.3699999999994</v>
      </c>
      <c r="L142">
        <f t="shared" si="22"/>
        <v>134.99999999999994</v>
      </c>
      <c r="M142">
        <f t="shared" si="23"/>
        <v>1359.3699999999994</v>
      </c>
      <c r="N142">
        <f t="shared" si="24"/>
        <v>0</v>
      </c>
      <c r="O142">
        <f t="shared" si="25"/>
        <v>0</v>
      </c>
      <c r="P142">
        <f t="shared" si="26"/>
        <v>0</v>
      </c>
      <c r="Q142">
        <f t="shared" si="27"/>
        <v>0</v>
      </c>
      <c r="R142">
        <f t="shared" si="28"/>
        <v>1359.3699999999994</v>
      </c>
    </row>
    <row r="143" spans="1:18" x14ac:dyDescent="0.25">
      <c r="A143" s="1">
        <v>46035</v>
      </c>
      <c r="B143" s="27">
        <v>80.000000000000028</v>
      </c>
      <c r="H143" s="1">
        <v>46070</v>
      </c>
      <c r="I143" s="36">
        <f t="shared" si="20"/>
        <v>17</v>
      </c>
      <c r="J143">
        <f t="shared" si="21"/>
        <v>2</v>
      </c>
      <c r="K143">
        <f t="shared" si="29"/>
        <v>1359.3699999999994</v>
      </c>
      <c r="L143">
        <f t="shared" si="22"/>
        <v>317.49999999999989</v>
      </c>
      <c r="M143">
        <f t="shared" si="23"/>
        <v>1676.8699999999994</v>
      </c>
      <c r="N143">
        <f t="shared" si="24"/>
        <v>0</v>
      </c>
      <c r="O143">
        <f t="shared" si="25"/>
        <v>250</v>
      </c>
      <c r="P143">
        <f t="shared" si="26"/>
        <v>0</v>
      </c>
      <c r="Q143">
        <f t="shared" si="27"/>
        <v>0</v>
      </c>
      <c r="R143">
        <f t="shared" si="28"/>
        <v>1426.8699999999994</v>
      </c>
    </row>
    <row r="144" spans="1:18" x14ac:dyDescent="0.25">
      <c r="A144" s="1">
        <v>46035</v>
      </c>
      <c r="B144" s="27">
        <v>104.99999999999994</v>
      </c>
      <c r="H144" s="1">
        <v>46071</v>
      </c>
      <c r="I144" s="36">
        <f t="shared" si="20"/>
        <v>18</v>
      </c>
      <c r="J144">
        <f t="shared" si="21"/>
        <v>3</v>
      </c>
      <c r="K144">
        <f t="shared" si="29"/>
        <v>1426.8699999999994</v>
      </c>
      <c r="L144">
        <f t="shared" si="22"/>
        <v>254.99999999999994</v>
      </c>
      <c r="M144">
        <f t="shared" si="23"/>
        <v>1681.8699999999994</v>
      </c>
      <c r="N144">
        <f t="shared" si="24"/>
        <v>0</v>
      </c>
      <c r="O144">
        <f t="shared" si="25"/>
        <v>0</v>
      </c>
      <c r="P144">
        <f t="shared" si="26"/>
        <v>0</v>
      </c>
      <c r="Q144">
        <f t="shared" si="27"/>
        <v>0</v>
      </c>
      <c r="R144">
        <f t="shared" si="28"/>
        <v>1681.8699999999994</v>
      </c>
    </row>
    <row r="145" spans="1:18" x14ac:dyDescent="0.25">
      <c r="A145" s="1">
        <v>46036</v>
      </c>
      <c r="B145" s="27">
        <v>90</v>
      </c>
      <c r="H145" s="1">
        <v>46072</v>
      </c>
      <c r="I145" s="36">
        <f t="shared" si="20"/>
        <v>19</v>
      </c>
      <c r="J145">
        <f t="shared" si="21"/>
        <v>4</v>
      </c>
      <c r="K145">
        <f t="shared" si="29"/>
        <v>1681.8699999999994</v>
      </c>
      <c r="L145">
        <f t="shared" si="22"/>
        <v>99.999999999999986</v>
      </c>
      <c r="M145">
        <f t="shared" si="23"/>
        <v>1781.8699999999994</v>
      </c>
      <c r="N145">
        <f t="shared" si="24"/>
        <v>0</v>
      </c>
      <c r="O145">
        <f t="shared" si="25"/>
        <v>0</v>
      </c>
      <c r="P145">
        <f t="shared" si="26"/>
        <v>400</v>
      </c>
      <c r="Q145">
        <f t="shared" si="27"/>
        <v>0</v>
      </c>
      <c r="R145">
        <f t="shared" si="28"/>
        <v>1381.8699999999994</v>
      </c>
    </row>
    <row r="146" spans="1:18" x14ac:dyDescent="0.25">
      <c r="A146" s="1">
        <v>46036</v>
      </c>
      <c r="B146" s="27">
        <v>100.00000000000006</v>
      </c>
      <c r="H146" s="1">
        <v>46073</v>
      </c>
      <c r="I146" s="36">
        <f t="shared" si="20"/>
        <v>20</v>
      </c>
      <c r="J146">
        <f t="shared" si="21"/>
        <v>5</v>
      </c>
      <c r="K146">
        <f t="shared" si="29"/>
        <v>1381.8699999999994</v>
      </c>
      <c r="L146">
        <f t="shared" si="22"/>
        <v>382.5</v>
      </c>
      <c r="M146">
        <f t="shared" si="23"/>
        <v>1764.3699999999994</v>
      </c>
      <c r="N146">
        <f t="shared" si="24"/>
        <v>0</v>
      </c>
      <c r="O146">
        <f t="shared" si="25"/>
        <v>0</v>
      </c>
      <c r="P146">
        <f t="shared" si="26"/>
        <v>0</v>
      </c>
      <c r="Q146">
        <f t="shared" si="27"/>
        <v>0</v>
      </c>
      <c r="R146">
        <f t="shared" si="28"/>
        <v>1764.3699999999994</v>
      </c>
    </row>
    <row r="147" spans="1:18" x14ac:dyDescent="0.25">
      <c r="A147" s="1">
        <v>46036</v>
      </c>
      <c r="B147" s="27">
        <v>40.000000000000071</v>
      </c>
      <c r="H147" s="1">
        <v>46074</v>
      </c>
      <c r="I147" s="36">
        <f t="shared" si="20"/>
        <v>21</v>
      </c>
      <c r="J147">
        <f t="shared" si="21"/>
        <v>6</v>
      </c>
      <c r="K147">
        <f t="shared" si="29"/>
        <v>1764.3699999999994</v>
      </c>
      <c r="L147">
        <f t="shared" si="22"/>
        <v>0</v>
      </c>
      <c r="M147">
        <f t="shared" si="23"/>
        <v>1764.3699999999994</v>
      </c>
      <c r="N147">
        <f t="shared" si="24"/>
        <v>10</v>
      </c>
      <c r="O147">
        <f t="shared" si="25"/>
        <v>0</v>
      </c>
      <c r="P147">
        <f t="shared" si="26"/>
        <v>0</v>
      </c>
      <c r="Q147">
        <f t="shared" si="27"/>
        <v>0</v>
      </c>
      <c r="R147">
        <f t="shared" si="28"/>
        <v>1754.3699999999994</v>
      </c>
    </row>
    <row r="148" spans="1:18" x14ac:dyDescent="0.25">
      <c r="A148" s="1">
        <v>46037</v>
      </c>
      <c r="B148" s="27">
        <v>99.999999999999986</v>
      </c>
      <c r="H148" s="1">
        <v>46075</v>
      </c>
      <c r="I148" s="36">
        <f t="shared" si="20"/>
        <v>22</v>
      </c>
      <c r="J148">
        <f t="shared" si="21"/>
        <v>7</v>
      </c>
      <c r="K148">
        <f t="shared" si="29"/>
        <v>1754.3699999999994</v>
      </c>
      <c r="L148">
        <f t="shared" si="22"/>
        <v>0</v>
      </c>
      <c r="M148">
        <f t="shared" si="23"/>
        <v>1754.3699999999994</v>
      </c>
      <c r="N148">
        <f t="shared" si="24"/>
        <v>10</v>
      </c>
      <c r="O148">
        <f t="shared" si="25"/>
        <v>0</v>
      </c>
      <c r="P148">
        <f t="shared" si="26"/>
        <v>0</v>
      </c>
      <c r="Q148">
        <f t="shared" si="27"/>
        <v>0</v>
      </c>
      <c r="R148">
        <f t="shared" si="28"/>
        <v>1744.3699999999994</v>
      </c>
    </row>
    <row r="149" spans="1:18" x14ac:dyDescent="0.25">
      <c r="A149" s="1">
        <v>46037</v>
      </c>
      <c r="B149" s="27">
        <v>74.999999999999972</v>
      </c>
      <c r="H149" s="1">
        <v>46076</v>
      </c>
      <c r="I149" s="36">
        <f t="shared" si="20"/>
        <v>23</v>
      </c>
      <c r="J149">
        <f t="shared" si="21"/>
        <v>1</v>
      </c>
      <c r="K149">
        <f t="shared" si="29"/>
        <v>1744.3699999999994</v>
      </c>
      <c r="L149">
        <f t="shared" si="22"/>
        <v>49.999999999999979</v>
      </c>
      <c r="M149">
        <f t="shared" si="23"/>
        <v>1794.3699999999994</v>
      </c>
      <c r="N149">
        <f t="shared" si="24"/>
        <v>0</v>
      </c>
      <c r="O149">
        <f t="shared" si="25"/>
        <v>0</v>
      </c>
      <c r="P149">
        <f t="shared" si="26"/>
        <v>0</v>
      </c>
      <c r="Q149">
        <f t="shared" si="27"/>
        <v>0</v>
      </c>
      <c r="R149">
        <f t="shared" si="28"/>
        <v>1794.3699999999994</v>
      </c>
    </row>
    <row r="150" spans="1:18" x14ac:dyDescent="0.25">
      <c r="A150" s="1">
        <v>46037</v>
      </c>
      <c r="B150" s="27">
        <v>75</v>
      </c>
      <c r="H150" s="1">
        <v>46077</v>
      </c>
      <c r="I150" s="36">
        <f t="shared" si="20"/>
        <v>24</v>
      </c>
      <c r="J150">
        <f t="shared" si="21"/>
        <v>2</v>
      </c>
      <c r="K150">
        <f t="shared" si="29"/>
        <v>1794.3699999999994</v>
      </c>
      <c r="L150">
        <f t="shared" si="22"/>
        <v>224.99999999999994</v>
      </c>
      <c r="M150">
        <f t="shared" si="23"/>
        <v>2019.3699999999994</v>
      </c>
      <c r="N150">
        <f t="shared" si="24"/>
        <v>0</v>
      </c>
      <c r="O150">
        <f t="shared" si="25"/>
        <v>250</v>
      </c>
      <c r="P150">
        <f t="shared" si="26"/>
        <v>0</v>
      </c>
      <c r="Q150">
        <f t="shared" si="27"/>
        <v>0</v>
      </c>
      <c r="R150">
        <f t="shared" si="28"/>
        <v>1769.3699999999994</v>
      </c>
    </row>
    <row r="151" spans="1:18" x14ac:dyDescent="0.25">
      <c r="A151" s="1">
        <v>46037</v>
      </c>
      <c r="B151" s="27">
        <v>87.500000000000085</v>
      </c>
      <c r="H151" s="1">
        <v>46078</v>
      </c>
      <c r="I151" s="36">
        <f t="shared" si="20"/>
        <v>25</v>
      </c>
      <c r="J151">
        <f t="shared" si="21"/>
        <v>3</v>
      </c>
      <c r="K151">
        <f t="shared" si="29"/>
        <v>1769.3699999999994</v>
      </c>
      <c r="L151">
        <f t="shared" si="22"/>
        <v>0</v>
      </c>
      <c r="M151">
        <f t="shared" si="23"/>
        <v>1769.3699999999994</v>
      </c>
      <c r="N151">
        <f t="shared" si="24"/>
        <v>0</v>
      </c>
      <c r="O151">
        <f t="shared" si="25"/>
        <v>0</v>
      </c>
      <c r="P151">
        <f t="shared" si="26"/>
        <v>0</v>
      </c>
      <c r="Q151">
        <f t="shared" si="27"/>
        <v>0</v>
      </c>
      <c r="R151">
        <f t="shared" si="28"/>
        <v>1769.3699999999994</v>
      </c>
    </row>
    <row r="152" spans="1:18" x14ac:dyDescent="0.25">
      <c r="A152" s="1">
        <v>46041</v>
      </c>
      <c r="B152" s="27">
        <v>75</v>
      </c>
      <c r="H152" s="1">
        <v>46079</v>
      </c>
      <c r="I152" s="36">
        <f t="shared" si="20"/>
        <v>26</v>
      </c>
      <c r="J152">
        <f t="shared" si="21"/>
        <v>4</v>
      </c>
      <c r="K152">
        <f t="shared" si="29"/>
        <v>1769.3699999999994</v>
      </c>
      <c r="L152">
        <f t="shared" si="22"/>
        <v>219.99999999999994</v>
      </c>
      <c r="M152">
        <f t="shared" si="23"/>
        <v>1989.3699999999994</v>
      </c>
      <c r="N152">
        <f t="shared" si="24"/>
        <v>0</v>
      </c>
      <c r="O152">
        <f t="shared" si="25"/>
        <v>0</v>
      </c>
      <c r="P152">
        <f t="shared" si="26"/>
        <v>400</v>
      </c>
      <c r="Q152">
        <f t="shared" si="27"/>
        <v>0</v>
      </c>
      <c r="R152">
        <f>M152-N152-O152-P152-Q152</f>
        <v>1589.3699999999994</v>
      </c>
    </row>
    <row r="153" spans="1:18" x14ac:dyDescent="0.25">
      <c r="A153" s="1">
        <v>46041</v>
      </c>
      <c r="B153" s="27">
        <v>90.000000000000071</v>
      </c>
      <c r="H153" s="1">
        <v>46080</v>
      </c>
      <c r="I153" s="36">
        <f t="shared" si="20"/>
        <v>27</v>
      </c>
      <c r="J153">
        <f t="shared" si="21"/>
        <v>5</v>
      </c>
      <c r="K153">
        <f t="shared" si="29"/>
        <v>1589.3699999999994</v>
      </c>
      <c r="L153">
        <f t="shared" si="22"/>
        <v>290.00000000000011</v>
      </c>
      <c r="M153">
        <f t="shared" si="23"/>
        <v>1879.3699999999994</v>
      </c>
      <c r="N153">
        <f t="shared" si="24"/>
        <v>0</v>
      </c>
      <c r="O153">
        <f t="shared" si="25"/>
        <v>0</v>
      </c>
      <c r="P153">
        <f t="shared" si="26"/>
        <v>0</v>
      </c>
      <c r="Q153">
        <f t="shared" si="27"/>
        <v>0</v>
      </c>
      <c r="R153">
        <f t="shared" si="28"/>
        <v>1879.3699999999994</v>
      </c>
    </row>
    <row r="154" spans="1:18" x14ac:dyDescent="0.25">
      <c r="A154" s="1">
        <v>46041</v>
      </c>
      <c r="B154" s="27">
        <v>90</v>
      </c>
      <c r="H154" s="1">
        <v>46081</v>
      </c>
      <c r="I154" s="36">
        <f t="shared" si="20"/>
        <v>28</v>
      </c>
      <c r="J154">
        <f t="shared" si="21"/>
        <v>6</v>
      </c>
      <c r="K154">
        <f t="shared" si="29"/>
        <v>1879.3699999999994</v>
      </c>
      <c r="L154">
        <f t="shared" si="22"/>
        <v>0</v>
      </c>
      <c r="M154">
        <f t="shared" si="23"/>
        <v>1879.3699999999994</v>
      </c>
      <c r="N154">
        <f t="shared" si="24"/>
        <v>10</v>
      </c>
      <c r="O154">
        <f t="shared" si="25"/>
        <v>0</v>
      </c>
      <c r="P154">
        <f t="shared" si="26"/>
        <v>0</v>
      </c>
      <c r="Q154">
        <f t="shared" si="27"/>
        <v>0</v>
      </c>
      <c r="R154">
        <f t="shared" si="28"/>
        <v>1869.3699999999994</v>
      </c>
    </row>
    <row r="155" spans="1:18" x14ac:dyDescent="0.25">
      <c r="A155" s="1">
        <v>46041</v>
      </c>
      <c r="B155" s="27">
        <v>50.000000000000036</v>
      </c>
      <c r="H155" s="1"/>
    </row>
    <row r="156" spans="1:18" x14ac:dyDescent="0.25">
      <c r="A156" s="1">
        <v>46042</v>
      </c>
      <c r="B156" s="27">
        <v>60</v>
      </c>
      <c r="H156" s="1"/>
    </row>
    <row r="157" spans="1:18" x14ac:dyDescent="0.25">
      <c r="A157" s="1">
        <v>46042</v>
      </c>
      <c r="B157" s="27">
        <v>60.000000000000028</v>
      </c>
      <c r="H157" s="1"/>
    </row>
    <row r="158" spans="1:18" x14ac:dyDescent="0.25">
      <c r="A158" s="1">
        <v>46043</v>
      </c>
      <c r="B158" s="27">
        <v>70.000000000000014</v>
      </c>
      <c r="H158" s="1"/>
    </row>
    <row r="159" spans="1:18" x14ac:dyDescent="0.25">
      <c r="A159" s="1">
        <v>46043</v>
      </c>
      <c r="B159" s="27">
        <v>79.999999999999972</v>
      </c>
      <c r="H159" s="1"/>
    </row>
    <row r="160" spans="1:18" x14ac:dyDescent="0.25">
      <c r="A160" s="1">
        <v>46044</v>
      </c>
      <c r="B160" s="27">
        <v>74.999999999999972</v>
      </c>
      <c r="H160" s="1"/>
    </row>
    <row r="161" spans="1:8" x14ac:dyDescent="0.25">
      <c r="A161" s="1">
        <v>46044</v>
      </c>
      <c r="B161" s="27">
        <v>62.499999999999979</v>
      </c>
      <c r="H161" s="1"/>
    </row>
    <row r="162" spans="1:8" x14ac:dyDescent="0.25">
      <c r="A162" s="1">
        <v>46044</v>
      </c>
      <c r="B162" s="27">
        <v>99.999999999999986</v>
      </c>
      <c r="H162" s="1"/>
    </row>
    <row r="163" spans="1:8" x14ac:dyDescent="0.25">
      <c r="A163" s="1">
        <v>46044</v>
      </c>
      <c r="B163" s="27">
        <v>49.999999999999957</v>
      </c>
      <c r="H163" s="1"/>
    </row>
    <row r="164" spans="1:8" x14ac:dyDescent="0.25">
      <c r="A164" s="1">
        <v>46044</v>
      </c>
      <c r="B164" s="27">
        <v>87.500000000000085</v>
      </c>
      <c r="H164" s="1"/>
    </row>
    <row r="165" spans="1:8" x14ac:dyDescent="0.25">
      <c r="A165" s="1">
        <v>46045</v>
      </c>
      <c r="B165" s="27">
        <v>60.000000000000028</v>
      </c>
      <c r="H165" s="1"/>
    </row>
    <row r="166" spans="1:8" x14ac:dyDescent="0.25">
      <c r="A166" s="1">
        <v>46045</v>
      </c>
      <c r="B166" s="27">
        <v>39.999999999999964</v>
      </c>
      <c r="H166" s="1"/>
    </row>
    <row r="167" spans="1:8" x14ac:dyDescent="0.25">
      <c r="A167" s="1">
        <v>46045</v>
      </c>
      <c r="B167" s="27">
        <v>75</v>
      </c>
      <c r="H167" s="1"/>
    </row>
    <row r="168" spans="1:8" x14ac:dyDescent="0.25">
      <c r="A168" s="1">
        <v>46045</v>
      </c>
      <c r="B168" s="27">
        <v>60</v>
      </c>
      <c r="H168" s="1"/>
    </row>
    <row r="169" spans="1:8" x14ac:dyDescent="0.25">
      <c r="A169" s="1">
        <v>46045</v>
      </c>
      <c r="B169" s="27">
        <v>49.999999999999957</v>
      </c>
      <c r="H169" s="1"/>
    </row>
    <row r="170" spans="1:8" x14ac:dyDescent="0.25">
      <c r="A170" s="1">
        <v>46048</v>
      </c>
      <c r="B170" s="27">
        <v>90</v>
      </c>
      <c r="H170" s="1"/>
    </row>
    <row r="171" spans="1:8" x14ac:dyDescent="0.25">
      <c r="A171" s="1">
        <v>46049</v>
      </c>
      <c r="B171" s="27">
        <v>79.999999999999972</v>
      </c>
      <c r="H171" s="1"/>
    </row>
    <row r="172" spans="1:8" x14ac:dyDescent="0.25">
      <c r="A172" s="1">
        <v>46049</v>
      </c>
      <c r="B172" s="27">
        <v>90</v>
      </c>
      <c r="H172" s="1"/>
    </row>
    <row r="173" spans="1:8" x14ac:dyDescent="0.25">
      <c r="A173" s="1">
        <v>46050</v>
      </c>
      <c r="B173" s="27">
        <v>40.000000000000014</v>
      </c>
      <c r="H173" s="1"/>
    </row>
    <row r="174" spans="1:8" x14ac:dyDescent="0.25">
      <c r="A174" s="1">
        <v>46051</v>
      </c>
      <c r="B174" s="27">
        <v>75</v>
      </c>
      <c r="H174" s="1"/>
    </row>
    <row r="175" spans="1:8" x14ac:dyDescent="0.25">
      <c r="A175" s="1">
        <v>46051</v>
      </c>
      <c r="B175" s="27">
        <v>69.999999999999957</v>
      </c>
      <c r="H175" s="1"/>
    </row>
    <row r="176" spans="1:8" x14ac:dyDescent="0.25">
      <c r="A176" s="1">
        <v>46051</v>
      </c>
      <c r="B176" s="27">
        <v>59.99999999999995</v>
      </c>
      <c r="H176" s="1"/>
    </row>
    <row r="177" spans="1:8" x14ac:dyDescent="0.25">
      <c r="A177" s="1">
        <v>46056</v>
      </c>
      <c r="B177" s="27">
        <v>74.999999999999972</v>
      </c>
      <c r="H177" s="1"/>
    </row>
    <row r="178" spans="1:8" x14ac:dyDescent="0.25">
      <c r="A178" s="1">
        <v>46056</v>
      </c>
      <c r="B178" s="27">
        <v>104.99999999999994</v>
      </c>
      <c r="H178" s="1"/>
    </row>
    <row r="179" spans="1:8" x14ac:dyDescent="0.25">
      <c r="A179" s="1">
        <v>46056</v>
      </c>
      <c r="B179" s="27">
        <v>99.999999999999915</v>
      </c>
      <c r="H179" s="1"/>
    </row>
    <row r="180" spans="1:8" x14ac:dyDescent="0.25">
      <c r="A180" s="1">
        <v>46056</v>
      </c>
      <c r="B180" s="27">
        <v>60</v>
      </c>
      <c r="H180" s="1"/>
    </row>
    <row r="181" spans="1:8" x14ac:dyDescent="0.25">
      <c r="A181" s="1">
        <v>46057</v>
      </c>
      <c r="B181" s="27">
        <v>60.000000000000028</v>
      </c>
      <c r="H181" s="1"/>
    </row>
    <row r="182" spans="1:8" x14ac:dyDescent="0.25">
      <c r="A182" s="1">
        <v>46057</v>
      </c>
      <c r="B182" s="27">
        <v>60</v>
      </c>
      <c r="H182" s="1"/>
    </row>
    <row r="183" spans="1:8" x14ac:dyDescent="0.25">
      <c r="A183" s="1">
        <v>46057</v>
      </c>
      <c r="B183" s="27">
        <v>90</v>
      </c>
      <c r="H183" s="1"/>
    </row>
    <row r="184" spans="1:8" x14ac:dyDescent="0.25">
      <c r="A184" s="1">
        <v>46057</v>
      </c>
      <c r="B184" s="27">
        <v>49.999999999999957</v>
      </c>
      <c r="H184" s="1"/>
    </row>
    <row r="185" spans="1:8" x14ac:dyDescent="0.25">
      <c r="A185" s="1">
        <v>46058</v>
      </c>
      <c r="B185" s="27">
        <v>90</v>
      </c>
      <c r="H185" s="1"/>
    </row>
    <row r="186" spans="1:8" x14ac:dyDescent="0.25">
      <c r="A186" s="1">
        <v>46058</v>
      </c>
      <c r="B186" s="27">
        <v>105.00000000000003</v>
      </c>
      <c r="H186" s="1"/>
    </row>
    <row r="187" spans="1:8" x14ac:dyDescent="0.25">
      <c r="A187" s="1">
        <v>46058</v>
      </c>
      <c r="B187" s="27">
        <v>39.999999999999964</v>
      </c>
      <c r="H187" s="1"/>
    </row>
    <row r="188" spans="1:8" x14ac:dyDescent="0.25">
      <c r="A188" s="1">
        <v>46058</v>
      </c>
      <c r="B188" s="27">
        <v>90</v>
      </c>
      <c r="H188" s="1"/>
    </row>
    <row r="189" spans="1:8" x14ac:dyDescent="0.25">
      <c r="A189" s="1">
        <v>46059</v>
      </c>
      <c r="B189" s="27">
        <v>87.500000000000028</v>
      </c>
      <c r="H189" s="1"/>
    </row>
    <row r="190" spans="1:8" x14ac:dyDescent="0.25">
      <c r="A190" s="1">
        <v>46059</v>
      </c>
      <c r="B190" s="27">
        <v>99.999999999999986</v>
      </c>
      <c r="H190" s="1"/>
    </row>
    <row r="191" spans="1:8" x14ac:dyDescent="0.25">
      <c r="A191" s="1">
        <v>46059</v>
      </c>
      <c r="B191" s="27">
        <v>60.000000000000107</v>
      </c>
      <c r="H191" s="1"/>
    </row>
    <row r="192" spans="1:8" x14ac:dyDescent="0.25">
      <c r="A192" s="1">
        <v>46059</v>
      </c>
      <c r="B192" s="27">
        <v>79.999999999999929</v>
      </c>
      <c r="H192" s="1"/>
    </row>
    <row r="193" spans="1:8" x14ac:dyDescent="0.25">
      <c r="A193" s="1">
        <v>46062</v>
      </c>
      <c r="B193" s="27">
        <v>62.499999999999979</v>
      </c>
      <c r="H193" s="1"/>
    </row>
    <row r="194" spans="1:8" x14ac:dyDescent="0.25">
      <c r="A194" s="1">
        <v>46063</v>
      </c>
      <c r="B194" s="27">
        <v>60.000000000000028</v>
      </c>
      <c r="H194" s="1"/>
    </row>
    <row r="195" spans="1:8" x14ac:dyDescent="0.25">
      <c r="A195" s="1">
        <v>46063</v>
      </c>
      <c r="B195" s="27">
        <v>105.00000000000003</v>
      </c>
      <c r="H195" s="1"/>
    </row>
    <row r="196" spans="1:8" x14ac:dyDescent="0.25">
      <c r="A196" s="1">
        <v>46063</v>
      </c>
      <c r="B196" s="27">
        <v>87.499999999999957</v>
      </c>
      <c r="H196" s="1"/>
    </row>
    <row r="197" spans="1:8" x14ac:dyDescent="0.25">
      <c r="A197" s="1">
        <v>46063</v>
      </c>
      <c r="B197" s="27">
        <v>49.999999999999957</v>
      </c>
      <c r="H197" s="1"/>
    </row>
    <row r="198" spans="1:8" x14ac:dyDescent="0.25">
      <c r="A198" s="1">
        <v>46063</v>
      </c>
      <c r="B198" s="27">
        <v>105.0000000000001</v>
      </c>
      <c r="H198" s="1"/>
    </row>
    <row r="199" spans="1:8" x14ac:dyDescent="0.25">
      <c r="A199" s="1">
        <v>46064</v>
      </c>
      <c r="B199" s="27">
        <v>49.999999999999979</v>
      </c>
      <c r="H199" s="1"/>
    </row>
    <row r="200" spans="1:8" x14ac:dyDescent="0.25">
      <c r="A200" s="1">
        <v>46064</v>
      </c>
      <c r="B200" s="27">
        <v>74.999999999999972</v>
      </c>
      <c r="H200" s="1"/>
    </row>
    <row r="201" spans="1:8" x14ac:dyDescent="0.25">
      <c r="A201" s="1">
        <v>46064</v>
      </c>
      <c r="B201" s="27">
        <v>49.999999999999957</v>
      </c>
      <c r="H201" s="1"/>
    </row>
    <row r="202" spans="1:8" x14ac:dyDescent="0.25">
      <c r="A202" s="1">
        <v>46064</v>
      </c>
      <c r="B202" s="27">
        <v>59.99999999999995</v>
      </c>
      <c r="H202" s="1"/>
    </row>
    <row r="203" spans="1:8" x14ac:dyDescent="0.25">
      <c r="A203" s="1">
        <v>46064</v>
      </c>
      <c r="B203" s="27">
        <v>39.999999999999964</v>
      </c>
      <c r="H203" s="1"/>
    </row>
    <row r="204" spans="1:8" x14ac:dyDescent="0.25">
      <c r="A204" s="1">
        <v>46065</v>
      </c>
      <c r="B204" s="27">
        <v>90</v>
      </c>
      <c r="H204" s="1"/>
    </row>
    <row r="205" spans="1:8" x14ac:dyDescent="0.25">
      <c r="A205" s="1">
        <v>46065</v>
      </c>
      <c r="B205" s="27">
        <v>62.499999999999979</v>
      </c>
      <c r="H205" s="1"/>
    </row>
    <row r="206" spans="1:8" x14ac:dyDescent="0.25">
      <c r="A206" s="1">
        <v>46065</v>
      </c>
      <c r="B206" s="27">
        <v>74.999999999999901</v>
      </c>
      <c r="H206" s="1"/>
    </row>
    <row r="207" spans="1:8" x14ac:dyDescent="0.25">
      <c r="A207" s="1">
        <v>46066</v>
      </c>
      <c r="B207" s="27">
        <v>74.999999999999972</v>
      </c>
      <c r="H207" s="1"/>
    </row>
    <row r="208" spans="1:8" x14ac:dyDescent="0.25">
      <c r="A208" s="1">
        <v>46066</v>
      </c>
      <c r="B208" s="27">
        <v>40.000000000000014</v>
      </c>
      <c r="H208" s="1"/>
    </row>
    <row r="209" spans="1:8" x14ac:dyDescent="0.25">
      <c r="A209" s="1">
        <v>46066</v>
      </c>
      <c r="B209" s="27">
        <v>62.499999999999922</v>
      </c>
      <c r="H209" s="1"/>
    </row>
    <row r="210" spans="1:8" x14ac:dyDescent="0.25">
      <c r="A210" s="1">
        <v>46066</v>
      </c>
      <c r="B210" s="27">
        <v>87.500000000000085</v>
      </c>
      <c r="H210" s="1"/>
    </row>
    <row r="211" spans="1:8" x14ac:dyDescent="0.25">
      <c r="A211" s="1">
        <v>46069</v>
      </c>
      <c r="B211" s="27">
        <v>60</v>
      </c>
      <c r="H211" s="1"/>
    </row>
    <row r="212" spans="1:8" x14ac:dyDescent="0.25">
      <c r="A212" s="1">
        <v>46069</v>
      </c>
      <c r="B212" s="27">
        <v>74.999999999999943</v>
      </c>
      <c r="H212" s="1"/>
    </row>
    <row r="213" spans="1:8" x14ac:dyDescent="0.25">
      <c r="A213" s="1">
        <v>46070</v>
      </c>
      <c r="B213" s="27">
        <v>74.999999999999972</v>
      </c>
      <c r="H213" s="1"/>
    </row>
    <row r="214" spans="1:8" x14ac:dyDescent="0.25">
      <c r="A214" s="1">
        <v>46070</v>
      </c>
      <c r="B214" s="27">
        <v>87.499999999999957</v>
      </c>
      <c r="H214" s="1"/>
    </row>
    <row r="215" spans="1:8" x14ac:dyDescent="0.25">
      <c r="A215" s="1">
        <v>46070</v>
      </c>
      <c r="B215" s="27">
        <v>79.999999999999929</v>
      </c>
      <c r="H215" s="1"/>
    </row>
    <row r="216" spans="1:8" x14ac:dyDescent="0.25">
      <c r="A216" s="1">
        <v>46070</v>
      </c>
      <c r="B216" s="27">
        <v>75</v>
      </c>
      <c r="H216" s="1"/>
    </row>
    <row r="217" spans="1:8" x14ac:dyDescent="0.25">
      <c r="A217" s="1">
        <v>46071</v>
      </c>
      <c r="B217" s="27">
        <v>75</v>
      </c>
      <c r="H217" s="1"/>
    </row>
    <row r="218" spans="1:8" x14ac:dyDescent="0.25">
      <c r="A218" s="1">
        <v>46071</v>
      </c>
      <c r="B218" s="27">
        <v>89.999999999999929</v>
      </c>
      <c r="H218" s="1"/>
    </row>
    <row r="219" spans="1:8" x14ac:dyDescent="0.25">
      <c r="A219" s="1">
        <v>46071</v>
      </c>
      <c r="B219" s="27">
        <v>90</v>
      </c>
      <c r="H219" s="1"/>
    </row>
    <row r="220" spans="1:8" x14ac:dyDescent="0.25">
      <c r="A220" s="1">
        <v>46072</v>
      </c>
      <c r="B220" s="27">
        <v>99.999999999999986</v>
      </c>
      <c r="H220" s="1"/>
    </row>
    <row r="221" spans="1:8" x14ac:dyDescent="0.25">
      <c r="A221" s="1">
        <v>46073</v>
      </c>
      <c r="B221" s="27">
        <v>74.999999999999972</v>
      </c>
      <c r="H221" s="1"/>
    </row>
    <row r="222" spans="1:8" x14ac:dyDescent="0.25">
      <c r="A222" s="1">
        <v>46073</v>
      </c>
      <c r="B222" s="27">
        <v>74.999999999999972</v>
      </c>
      <c r="H222" s="1"/>
    </row>
    <row r="223" spans="1:8" x14ac:dyDescent="0.25">
      <c r="A223" s="1">
        <v>46073</v>
      </c>
      <c r="B223" s="27">
        <v>80.000000000000028</v>
      </c>
      <c r="H223" s="1"/>
    </row>
    <row r="224" spans="1:8" x14ac:dyDescent="0.25">
      <c r="A224" s="1">
        <v>46073</v>
      </c>
      <c r="B224" s="27">
        <v>62.50000000000005</v>
      </c>
      <c r="H224" s="1"/>
    </row>
    <row r="225" spans="1:8" x14ac:dyDescent="0.25">
      <c r="A225" s="1">
        <v>46073</v>
      </c>
      <c r="B225" s="27">
        <v>90</v>
      </c>
      <c r="H225" s="1"/>
    </row>
    <row r="226" spans="1:8" x14ac:dyDescent="0.25">
      <c r="A226" s="1">
        <v>46076</v>
      </c>
      <c r="B226" s="27">
        <v>49.999999999999979</v>
      </c>
      <c r="H226" s="1"/>
    </row>
    <row r="227" spans="1:8" x14ac:dyDescent="0.25">
      <c r="A227" s="1">
        <v>46077</v>
      </c>
      <c r="B227" s="27">
        <v>60</v>
      </c>
    </row>
    <row r="228" spans="1:8" x14ac:dyDescent="0.25">
      <c r="A228" s="1">
        <v>46077</v>
      </c>
      <c r="B228" s="27">
        <v>104.99999999999994</v>
      </c>
    </row>
    <row r="229" spans="1:8" x14ac:dyDescent="0.25">
      <c r="A229" s="1">
        <v>46077</v>
      </c>
      <c r="B229" s="27">
        <v>60</v>
      </c>
    </row>
    <row r="230" spans="1:8" x14ac:dyDescent="0.25">
      <c r="A230" s="1">
        <v>46079</v>
      </c>
      <c r="B230" s="27">
        <v>79.999999999999972</v>
      </c>
    </row>
    <row r="231" spans="1:8" x14ac:dyDescent="0.25">
      <c r="A231" s="1">
        <v>46079</v>
      </c>
      <c r="B231" s="27">
        <v>49.999999999999979</v>
      </c>
    </row>
    <row r="232" spans="1:8" x14ac:dyDescent="0.25">
      <c r="A232" s="1">
        <v>46079</v>
      </c>
      <c r="B232" s="27">
        <v>90</v>
      </c>
    </row>
    <row r="233" spans="1:8" x14ac:dyDescent="0.25">
      <c r="A233" s="1">
        <v>46080</v>
      </c>
      <c r="B233" s="27">
        <v>70.000000000000014</v>
      </c>
    </row>
    <row r="234" spans="1:8" x14ac:dyDescent="0.25">
      <c r="A234" s="1">
        <v>46080</v>
      </c>
      <c r="B234" s="27">
        <v>70.000000000000014</v>
      </c>
    </row>
    <row r="235" spans="1:8" x14ac:dyDescent="0.25">
      <c r="A235" s="1">
        <v>46080</v>
      </c>
      <c r="B235" s="27">
        <v>75.000000000000057</v>
      </c>
    </row>
    <row r="236" spans="1:8" x14ac:dyDescent="0.25">
      <c r="A236" s="1">
        <v>46080</v>
      </c>
      <c r="B236" s="27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3D9-04BA-4E92-A237-29C747F877A4}">
  <dimension ref="A1:R236"/>
  <sheetViews>
    <sheetView topLeftCell="A184" workbookViewId="0">
      <selection sqref="A1:F230"/>
    </sheetView>
  </sheetViews>
  <sheetFormatPr defaultRowHeight="15" x14ac:dyDescent="0.25"/>
  <cols>
    <col min="1" max="1" width="15.5703125" bestFit="1" customWidth="1"/>
    <col min="2" max="2" width="12.42578125" bestFit="1" customWidth="1"/>
    <col min="3" max="3" width="18.28515625" customWidth="1"/>
    <col min="4" max="4" width="21.85546875" bestFit="1" customWidth="1"/>
    <col min="5" max="5" width="22.140625" bestFit="1" customWidth="1"/>
    <col min="6" max="6" width="19.5703125" bestFit="1" customWidth="1"/>
    <col min="9" max="9" width="20.5703125" customWidth="1"/>
    <col min="10" max="10" width="35.28515625" customWidth="1"/>
    <col min="11" max="11" width="16.42578125" customWidth="1"/>
    <col min="12" max="12" width="19" customWidth="1"/>
    <col min="13" max="13" width="16.85546875" customWidth="1"/>
    <col min="14" max="14" width="13.5703125" customWidth="1"/>
    <col min="18" max="18" width="26.28515625" customWidth="1"/>
  </cols>
  <sheetData>
    <row r="1" spans="1:1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t="str" cm="1">
        <f t="array" ref="I1:J24">_xlfn.UNIQUE(A:B)</f>
        <v>Imię kursanta</v>
      </c>
      <c r="J1" t="str">
        <v>Przedmiot</v>
      </c>
      <c r="K1" t="s">
        <v>40</v>
      </c>
      <c r="L1" t="s">
        <v>41</v>
      </c>
      <c r="M1" t="s">
        <v>42</v>
      </c>
      <c r="N1" t="s">
        <v>43</v>
      </c>
      <c r="Q1" t="s">
        <v>44</v>
      </c>
      <c r="R1" s="34" t="s">
        <v>58</v>
      </c>
    </row>
    <row r="2" spans="1:18" x14ac:dyDescent="0.25">
      <c r="A2" s="6" t="s">
        <v>6</v>
      </c>
      <c r="B2" s="7" t="s">
        <v>7</v>
      </c>
      <c r="C2" s="8">
        <v>45931</v>
      </c>
      <c r="D2" s="9">
        <v>0.375</v>
      </c>
      <c r="E2" s="9">
        <v>0.41666666666666669</v>
      </c>
      <c r="F2" s="10">
        <v>60</v>
      </c>
      <c r="I2" t="str">
        <v>Bartek</v>
      </c>
      <c r="J2" t="str">
        <v>Informatyka</v>
      </c>
      <c r="K2">
        <f>COUNTIFS(A:A,I2,B:B,J2)</f>
        <v>20</v>
      </c>
      <c r="L2" t="str">
        <f>UPPER(LEFT(I2,3))</f>
        <v>BAR</v>
      </c>
      <c r="M2" t="str">
        <f>UPPER(LEFT(J2,3))</f>
        <v>INF</v>
      </c>
      <c r="N2" t="str">
        <f>_xlfn.TEXTJOIN("",TRUE,L2,M2,K2)</f>
        <v>BARINF20</v>
      </c>
      <c r="R2" s="34" t="s">
        <v>49</v>
      </c>
    </row>
    <row r="3" spans="1:18" x14ac:dyDescent="0.25">
      <c r="A3" s="11" t="s">
        <v>8</v>
      </c>
      <c r="B3" s="12" t="s">
        <v>9</v>
      </c>
      <c r="C3" s="13">
        <v>45932</v>
      </c>
      <c r="D3" s="14">
        <v>0.375</v>
      </c>
      <c r="E3" s="14">
        <v>0.44791666666666669</v>
      </c>
      <c r="F3" s="15">
        <v>50</v>
      </c>
      <c r="I3" t="str">
        <v>Wiktor</v>
      </c>
      <c r="J3" t="str">
        <v>Matematyka</v>
      </c>
      <c r="K3">
        <f t="shared" ref="K3:K24" si="0">COUNTIFS(A:A,I3,B:B,J3)</f>
        <v>29</v>
      </c>
      <c r="L3" t="str">
        <f t="shared" ref="L3:L24" si="1">UPPER(LEFT(I3,3))</f>
        <v>WIK</v>
      </c>
      <c r="M3" t="str">
        <f t="shared" ref="M3:M24" si="2">UPPER(LEFT(J3,3))</f>
        <v>MAT</v>
      </c>
      <c r="N3" t="str">
        <f t="shared" ref="N3:N24" si="3">_xlfn.TEXTJOIN("",TRUE,L3,M3,K3)</f>
        <v>WIKMAT29</v>
      </c>
      <c r="R3" s="34" t="s">
        <v>62</v>
      </c>
    </row>
    <row r="4" spans="1:18" x14ac:dyDescent="0.25">
      <c r="A4" s="6" t="s">
        <v>10</v>
      </c>
      <c r="B4" s="7" t="s">
        <v>9</v>
      </c>
      <c r="C4" s="8">
        <v>45932</v>
      </c>
      <c r="D4" s="9">
        <v>0.46875</v>
      </c>
      <c r="E4" s="9">
        <v>0.55208333333333337</v>
      </c>
      <c r="F4" s="10">
        <v>50</v>
      </c>
      <c r="I4" t="str">
        <v>Zuzanna</v>
      </c>
      <c r="J4" t="str">
        <v>Matematyka</v>
      </c>
      <c r="K4">
        <f t="shared" si="0"/>
        <v>7</v>
      </c>
      <c r="L4" t="str">
        <f t="shared" si="1"/>
        <v>ZUZ</v>
      </c>
      <c r="M4" t="str">
        <f t="shared" si="2"/>
        <v>MAT</v>
      </c>
      <c r="N4" t="str">
        <f t="shared" si="3"/>
        <v>ZUZMAT7</v>
      </c>
      <c r="R4" s="34" t="s">
        <v>65</v>
      </c>
    </row>
    <row r="5" spans="1:18" x14ac:dyDescent="0.25">
      <c r="A5" s="11" t="s">
        <v>11</v>
      </c>
      <c r="B5" s="12" t="s">
        <v>12</v>
      </c>
      <c r="C5" s="13">
        <v>45936</v>
      </c>
      <c r="D5" s="14">
        <v>0.375</v>
      </c>
      <c r="E5" s="14">
        <v>0.45833333333333331</v>
      </c>
      <c r="F5" s="15">
        <v>40</v>
      </c>
      <c r="I5" t="str">
        <v>Jan</v>
      </c>
      <c r="J5" t="str">
        <v>Fizyka</v>
      </c>
      <c r="K5">
        <f t="shared" si="0"/>
        <v>24</v>
      </c>
      <c r="L5" t="str">
        <f t="shared" si="1"/>
        <v>JAN</v>
      </c>
      <c r="M5" t="str">
        <f t="shared" si="2"/>
        <v>FIZ</v>
      </c>
      <c r="N5" t="str">
        <f t="shared" si="3"/>
        <v>JANFIZ24</v>
      </c>
      <c r="R5" s="34" t="s">
        <v>45</v>
      </c>
    </row>
    <row r="6" spans="1:18" x14ac:dyDescent="0.25">
      <c r="A6" s="6" t="s">
        <v>8</v>
      </c>
      <c r="B6" s="7" t="s">
        <v>9</v>
      </c>
      <c r="C6" s="8">
        <v>45936</v>
      </c>
      <c r="D6" s="9">
        <v>0.47916666666666669</v>
      </c>
      <c r="E6" s="9">
        <v>0.52083333333333337</v>
      </c>
      <c r="F6" s="10">
        <v>50</v>
      </c>
      <c r="I6" t="str">
        <v>Agnieszka</v>
      </c>
      <c r="J6" t="str">
        <v>Matematyka</v>
      </c>
      <c r="K6">
        <f t="shared" si="0"/>
        <v>6</v>
      </c>
      <c r="L6" t="str">
        <f t="shared" si="1"/>
        <v>AGN</v>
      </c>
      <c r="M6" t="str">
        <f t="shared" si="2"/>
        <v>MAT</v>
      </c>
      <c r="N6" t="str">
        <f t="shared" si="3"/>
        <v>AGNMAT6</v>
      </c>
      <c r="R6" s="34" t="s">
        <v>54</v>
      </c>
    </row>
    <row r="7" spans="1:18" x14ac:dyDescent="0.25">
      <c r="A7" s="11" t="s">
        <v>13</v>
      </c>
      <c r="B7" s="12" t="s">
        <v>9</v>
      </c>
      <c r="C7" s="13">
        <v>45937</v>
      </c>
      <c r="D7" s="14">
        <v>0.375</v>
      </c>
      <c r="E7" s="14">
        <v>0.42708333333333331</v>
      </c>
      <c r="F7" s="15">
        <v>50</v>
      </c>
      <c r="I7" t="str">
        <v>Katarzyna</v>
      </c>
      <c r="J7" t="str">
        <v>Informatyka</v>
      </c>
      <c r="K7">
        <f t="shared" si="0"/>
        <v>24</v>
      </c>
      <c r="L7" t="str">
        <f t="shared" si="1"/>
        <v>KAT</v>
      </c>
      <c r="M7" t="str">
        <f t="shared" si="2"/>
        <v>INF</v>
      </c>
      <c r="N7" t="str">
        <f t="shared" si="3"/>
        <v>KATINF24</v>
      </c>
      <c r="R7" s="34" t="s">
        <v>48</v>
      </c>
    </row>
    <row r="8" spans="1:18" x14ac:dyDescent="0.25">
      <c r="A8" s="6" t="s">
        <v>14</v>
      </c>
      <c r="B8" s="7" t="s">
        <v>7</v>
      </c>
      <c r="C8" s="8">
        <v>45937</v>
      </c>
      <c r="D8" s="9">
        <v>0.45833333333333331</v>
      </c>
      <c r="E8" s="9">
        <v>0.53125</v>
      </c>
      <c r="F8" s="10">
        <v>60</v>
      </c>
      <c r="I8" t="str">
        <v>Zbigniew</v>
      </c>
      <c r="J8" t="str">
        <v>Fizyka</v>
      </c>
      <c r="K8">
        <f t="shared" si="0"/>
        <v>8</v>
      </c>
      <c r="L8" t="str">
        <f t="shared" si="1"/>
        <v>ZBI</v>
      </c>
      <c r="M8" t="str">
        <f t="shared" si="2"/>
        <v>FIZ</v>
      </c>
      <c r="N8" t="str">
        <f t="shared" si="3"/>
        <v>ZBIFIZ8</v>
      </c>
      <c r="R8" s="34" t="s">
        <v>60</v>
      </c>
    </row>
    <row r="9" spans="1:18" x14ac:dyDescent="0.25">
      <c r="A9" s="11" t="s">
        <v>15</v>
      </c>
      <c r="B9" s="12" t="s">
        <v>12</v>
      </c>
      <c r="C9" s="13">
        <v>45937</v>
      </c>
      <c r="D9" s="14">
        <v>0.5625</v>
      </c>
      <c r="E9" s="14">
        <v>0.61458333333333337</v>
      </c>
      <c r="F9" s="15">
        <v>40</v>
      </c>
      <c r="I9" t="str">
        <v>Zuzanna</v>
      </c>
      <c r="J9" t="str">
        <v>Informatyka</v>
      </c>
      <c r="K9">
        <f t="shared" si="0"/>
        <v>12</v>
      </c>
      <c r="L9" t="str">
        <f t="shared" si="1"/>
        <v>ZUZ</v>
      </c>
      <c r="M9" t="str">
        <f t="shared" si="2"/>
        <v>INF</v>
      </c>
      <c r="N9" t="str">
        <f t="shared" si="3"/>
        <v>ZUZINF12</v>
      </c>
      <c r="R9" s="34" t="s">
        <v>53</v>
      </c>
    </row>
    <row r="10" spans="1:18" x14ac:dyDescent="0.25">
      <c r="A10" s="6" t="s">
        <v>14</v>
      </c>
      <c r="B10" s="7" t="s">
        <v>7</v>
      </c>
      <c r="C10" s="8">
        <v>45938</v>
      </c>
      <c r="D10" s="9">
        <v>0.375</v>
      </c>
      <c r="E10" s="9">
        <v>0.41666666666666669</v>
      </c>
      <c r="F10" s="10">
        <v>60</v>
      </c>
      <c r="I10" t="str">
        <v>Julita</v>
      </c>
      <c r="J10" t="str">
        <v>Informatyka</v>
      </c>
      <c r="K10">
        <f t="shared" si="0"/>
        <v>11</v>
      </c>
      <c r="L10" t="str">
        <f t="shared" si="1"/>
        <v>JUL</v>
      </c>
      <c r="M10" t="str">
        <f t="shared" si="2"/>
        <v>INF</v>
      </c>
      <c r="N10" t="str">
        <f t="shared" si="3"/>
        <v>JULINF11</v>
      </c>
      <c r="R10" s="34" t="s">
        <v>50</v>
      </c>
    </row>
    <row r="11" spans="1:18" x14ac:dyDescent="0.25">
      <c r="A11" s="11" t="s">
        <v>11</v>
      </c>
      <c r="B11" s="12" t="s">
        <v>12</v>
      </c>
      <c r="C11" s="13">
        <v>45938</v>
      </c>
      <c r="D11" s="14">
        <v>0.44791666666666669</v>
      </c>
      <c r="E11" s="14">
        <v>0.51041666666666663</v>
      </c>
      <c r="F11" s="15">
        <v>40</v>
      </c>
      <c r="I11" t="str">
        <v>Ewa</v>
      </c>
      <c r="J11" t="str">
        <v>Matematyka</v>
      </c>
      <c r="K11">
        <f t="shared" si="0"/>
        <v>14</v>
      </c>
      <c r="L11" t="str">
        <f t="shared" si="1"/>
        <v>EWA</v>
      </c>
      <c r="M11" t="str">
        <f t="shared" si="2"/>
        <v>MAT</v>
      </c>
      <c r="N11" t="str">
        <f t="shared" si="3"/>
        <v>EWAMAT14</v>
      </c>
      <c r="R11" s="34" t="s">
        <v>55</v>
      </c>
    </row>
    <row r="12" spans="1:18" x14ac:dyDescent="0.25">
      <c r="A12" s="6" t="s">
        <v>11</v>
      </c>
      <c r="B12" s="7" t="s">
        <v>12</v>
      </c>
      <c r="C12" s="8">
        <v>45938</v>
      </c>
      <c r="D12" s="9">
        <v>0.52083333333333337</v>
      </c>
      <c r="E12" s="9">
        <v>0.59375</v>
      </c>
      <c r="F12" s="10">
        <v>40</v>
      </c>
      <c r="I12" t="str">
        <v>Maciej</v>
      </c>
      <c r="J12" t="str">
        <v>Fizyka</v>
      </c>
      <c r="K12">
        <f t="shared" si="0"/>
        <v>22</v>
      </c>
      <c r="L12" t="str">
        <f t="shared" si="1"/>
        <v>MAC</v>
      </c>
      <c r="M12" t="str">
        <f t="shared" si="2"/>
        <v>FIZ</v>
      </c>
      <c r="N12" t="str">
        <f t="shared" si="3"/>
        <v>MACFIZ22</v>
      </c>
      <c r="R12" s="34" t="s">
        <v>63</v>
      </c>
    </row>
    <row r="13" spans="1:18" x14ac:dyDescent="0.25">
      <c r="A13" s="11" t="s">
        <v>8</v>
      </c>
      <c r="B13" s="12" t="s">
        <v>9</v>
      </c>
      <c r="C13" s="13">
        <v>45940</v>
      </c>
      <c r="D13" s="14">
        <v>0.375</v>
      </c>
      <c r="E13" s="14">
        <v>0.41666666666666669</v>
      </c>
      <c r="F13" s="15">
        <v>50</v>
      </c>
      <c r="I13" t="str">
        <v>Zdzisław</v>
      </c>
      <c r="J13" t="str">
        <v>Matematyka</v>
      </c>
      <c r="K13">
        <f t="shared" si="0"/>
        <v>10</v>
      </c>
      <c r="L13" t="str">
        <f t="shared" si="1"/>
        <v>ZDZ</v>
      </c>
      <c r="M13" t="str">
        <f t="shared" si="2"/>
        <v>MAT</v>
      </c>
      <c r="N13" t="str">
        <f t="shared" si="3"/>
        <v>ZDZMAT10</v>
      </c>
      <c r="R13" s="34" t="s">
        <v>66</v>
      </c>
    </row>
    <row r="14" spans="1:18" x14ac:dyDescent="0.25">
      <c r="A14" s="6" t="s">
        <v>6</v>
      </c>
      <c r="B14" s="7" t="s">
        <v>7</v>
      </c>
      <c r="C14" s="8">
        <v>45940</v>
      </c>
      <c r="D14" s="9">
        <v>0.4375</v>
      </c>
      <c r="E14" s="9">
        <v>0.5</v>
      </c>
      <c r="F14" s="10">
        <v>60</v>
      </c>
      <c r="I14" t="str">
        <v>Zbigniew</v>
      </c>
      <c r="J14" t="str">
        <v>Informatyka</v>
      </c>
      <c r="K14">
        <f t="shared" si="0"/>
        <v>8</v>
      </c>
      <c r="L14" t="str">
        <f t="shared" si="1"/>
        <v>ZBI</v>
      </c>
      <c r="M14" t="str">
        <f t="shared" si="2"/>
        <v>INF</v>
      </c>
      <c r="N14" t="str">
        <f t="shared" si="3"/>
        <v>ZBIINF8</v>
      </c>
      <c r="R14" s="34" t="s">
        <v>64</v>
      </c>
    </row>
    <row r="15" spans="1:18" x14ac:dyDescent="0.25">
      <c r="A15" s="11" t="s">
        <v>14</v>
      </c>
      <c r="B15" s="12" t="s">
        <v>7</v>
      </c>
      <c r="C15" s="13">
        <v>45940</v>
      </c>
      <c r="D15" s="14">
        <v>0.53125</v>
      </c>
      <c r="E15" s="14">
        <v>0.57291666666666663</v>
      </c>
      <c r="F15" s="15">
        <v>60</v>
      </c>
      <c r="I15" t="str">
        <v>Agnieszka</v>
      </c>
      <c r="J15" t="str">
        <v>Informatyka</v>
      </c>
      <c r="K15">
        <f t="shared" si="0"/>
        <v>10</v>
      </c>
      <c r="L15" t="str">
        <f t="shared" si="1"/>
        <v>AGN</v>
      </c>
      <c r="M15" t="str">
        <f t="shared" si="2"/>
        <v>INF</v>
      </c>
      <c r="N15" t="str">
        <f t="shared" si="3"/>
        <v>AGNINF10</v>
      </c>
      <c r="R15" s="34" t="s">
        <v>61</v>
      </c>
    </row>
    <row r="16" spans="1:18" x14ac:dyDescent="0.25">
      <c r="A16" s="6" t="s">
        <v>6</v>
      </c>
      <c r="B16" s="7" t="s">
        <v>7</v>
      </c>
      <c r="C16" s="8">
        <v>45940</v>
      </c>
      <c r="D16" s="9">
        <v>0.59375</v>
      </c>
      <c r="E16" s="9">
        <v>0.65625</v>
      </c>
      <c r="F16" s="10">
        <v>60</v>
      </c>
      <c r="I16" t="str">
        <v>Zdzisław</v>
      </c>
      <c r="J16" t="str">
        <v>Fizyka</v>
      </c>
      <c r="K16">
        <f t="shared" si="0"/>
        <v>8</v>
      </c>
      <c r="L16" t="str">
        <f t="shared" si="1"/>
        <v>ZDZ</v>
      </c>
      <c r="M16" t="str">
        <f t="shared" si="2"/>
        <v>FIZ</v>
      </c>
      <c r="N16" t="str">
        <f t="shared" si="3"/>
        <v>ZDZFIZ8</v>
      </c>
      <c r="R16" s="34" t="s">
        <v>46</v>
      </c>
    </row>
    <row r="17" spans="1:18" x14ac:dyDescent="0.25">
      <c r="A17" s="11" t="s">
        <v>10</v>
      </c>
      <c r="B17" s="12" t="s">
        <v>7</v>
      </c>
      <c r="C17" s="13">
        <v>45943</v>
      </c>
      <c r="D17" s="14">
        <v>0.39583333333333331</v>
      </c>
      <c r="E17" s="14">
        <v>0.45833333333333331</v>
      </c>
      <c r="F17" s="15">
        <v>60</v>
      </c>
      <c r="I17" t="str">
        <v>Julita</v>
      </c>
      <c r="J17" t="str">
        <v>Fizyka</v>
      </c>
      <c r="K17">
        <f t="shared" si="0"/>
        <v>7</v>
      </c>
      <c r="L17" t="str">
        <f t="shared" si="1"/>
        <v>JUL</v>
      </c>
      <c r="M17" t="str">
        <f t="shared" si="2"/>
        <v>FIZ</v>
      </c>
      <c r="N17" t="str">
        <f t="shared" si="3"/>
        <v>JULFIZ7</v>
      </c>
      <c r="R17" s="34" t="s">
        <v>51</v>
      </c>
    </row>
    <row r="18" spans="1:18" x14ac:dyDescent="0.25">
      <c r="A18" s="6" t="s">
        <v>11</v>
      </c>
      <c r="B18" s="7" t="s">
        <v>12</v>
      </c>
      <c r="C18" s="8">
        <v>45943</v>
      </c>
      <c r="D18" s="9">
        <v>0.46875</v>
      </c>
      <c r="E18" s="9">
        <v>0.52083333333333337</v>
      </c>
      <c r="F18" s="10">
        <v>40</v>
      </c>
      <c r="I18" t="str">
        <v>Piotrek</v>
      </c>
      <c r="J18" t="str">
        <v>Fizyka</v>
      </c>
      <c r="K18">
        <f t="shared" si="0"/>
        <v>1</v>
      </c>
      <c r="L18" t="str">
        <f t="shared" si="1"/>
        <v>PIO</v>
      </c>
      <c r="M18" t="str">
        <f t="shared" si="2"/>
        <v>FIZ</v>
      </c>
      <c r="N18" t="str">
        <f t="shared" si="3"/>
        <v>PIOFIZ1</v>
      </c>
      <c r="R18" s="34" t="s">
        <v>57</v>
      </c>
    </row>
    <row r="19" spans="1:18" x14ac:dyDescent="0.25">
      <c r="A19" s="11" t="s">
        <v>8</v>
      </c>
      <c r="B19" s="12" t="s">
        <v>9</v>
      </c>
      <c r="C19" s="13">
        <v>45943</v>
      </c>
      <c r="D19" s="14">
        <v>0.53125</v>
      </c>
      <c r="E19" s="14">
        <v>0.61458333333333337</v>
      </c>
      <c r="F19" s="15">
        <v>50</v>
      </c>
      <c r="I19" t="str">
        <v>Andrzej</v>
      </c>
      <c r="J19" t="str">
        <v>Informatyka</v>
      </c>
      <c r="K19">
        <f t="shared" si="0"/>
        <v>1</v>
      </c>
      <c r="L19" t="str">
        <f t="shared" si="1"/>
        <v>AND</v>
      </c>
      <c r="M19" t="str">
        <f t="shared" si="2"/>
        <v>INF</v>
      </c>
      <c r="N19" t="str">
        <f t="shared" si="3"/>
        <v>ANDINF1</v>
      </c>
      <c r="R19" s="34" t="s">
        <v>59</v>
      </c>
    </row>
    <row r="20" spans="1:18" x14ac:dyDescent="0.25">
      <c r="A20" s="6" t="s">
        <v>11</v>
      </c>
      <c r="B20" s="7" t="s">
        <v>12</v>
      </c>
      <c r="C20" s="8">
        <v>45943</v>
      </c>
      <c r="D20" s="9">
        <v>0.625</v>
      </c>
      <c r="E20" s="9">
        <v>0.70833333333333337</v>
      </c>
      <c r="F20" s="10">
        <v>40</v>
      </c>
      <c r="I20" t="str">
        <v>Marcin</v>
      </c>
      <c r="J20" t="str">
        <v>Matematyka</v>
      </c>
      <c r="K20">
        <f t="shared" si="0"/>
        <v>1</v>
      </c>
      <c r="L20" t="str">
        <f t="shared" si="1"/>
        <v>MAR</v>
      </c>
      <c r="M20" t="str">
        <f t="shared" si="2"/>
        <v>MAT</v>
      </c>
      <c r="N20" t="str">
        <f t="shared" si="3"/>
        <v>MARMAT1</v>
      </c>
      <c r="R20" s="34" t="s">
        <v>56</v>
      </c>
    </row>
    <row r="21" spans="1:18" x14ac:dyDescent="0.25">
      <c r="A21" s="11" t="s">
        <v>16</v>
      </c>
      <c r="B21" s="12" t="s">
        <v>7</v>
      </c>
      <c r="C21" s="13">
        <v>45943</v>
      </c>
      <c r="D21" s="14">
        <v>0.70833333333333337</v>
      </c>
      <c r="E21" s="14">
        <v>0.76041666666666663</v>
      </c>
      <c r="F21" s="15">
        <v>60</v>
      </c>
      <c r="I21" t="str">
        <v>Patrycja</v>
      </c>
      <c r="J21" t="str">
        <v>Informatyka</v>
      </c>
      <c r="K21">
        <f t="shared" si="0"/>
        <v>1</v>
      </c>
      <c r="L21" t="str">
        <f t="shared" si="1"/>
        <v>PAT</v>
      </c>
      <c r="M21" t="str">
        <f t="shared" si="2"/>
        <v>INF</v>
      </c>
      <c r="N21" t="str">
        <f t="shared" si="3"/>
        <v>PATINF1</v>
      </c>
      <c r="R21" s="34" t="s">
        <v>52</v>
      </c>
    </row>
    <row r="22" spans="1:18" x14ac:dyDescent="0.25">
      <c r="A22" s="6" t="s">
        <v>17</v>
      </c>
      <c r="B22" s="7" t="s">
        <v>9</v>
      </c>
      <c r="C22" s="8">
        <v>45944</v>
      </c>
      <c r="D22" s="9">
        <v>0.375</v>
      </c>
      <c r="E22" s="9">
        <v>0.42708333333333331</v>
      </c>
      <c r="F22" s="10">
        <v>50</v>
      </c>
      <c r="I22" t="str">
        <v>Anna</v>
      </c>
      <c r="J22" t="str">
        <v>Informatyka</v>
      </c>
      <c r="K22">
        <f t="shared" si="0"/>
        <v>10</v>
      </c>
      <c r="L22" t="str">
        <f t="shared" si="1"/>
        <v>ANN</v>
      </c>
      <c r="M22" t="str">
        <f t="shared" si="2"/>
        <v>INF</v>
      </c>
      <c r="N22" t="str">
        <f t="shared" si="3"/>
        <v>ANNINF10</v>
      </c>
      <c r="R22" s="34" t="s">
        <v>47</v>
      </c>
    </row>
    <row r="23" spans="1:18" x14ac:dyDescent="0.25">
      <c r="A23" s="11" t="s">
        <v>18</v>
      </c>
      <c r="B23" s="12" t="s">
        <v>12</v>
      </c>
      <c r="C23" s="13">
        <v>45944</v>
      </c>
      <c r="D23" s="14">
        <v>0.4375</v>
      </c>
      <c r="E23" s="14">
        <v>0.47916666666666669</v>
      </c>
      <c r="F23" s="15">
        <v>40</v>
      </c>
      <c r="I23" t="str">
        <v>Ola</v>
      </c>
      <c r="J23" t="str">
        <v>Informatyka</v>
      </c>
      <c r="K23">
        <f t="shared" si="0"/>
        <v>1</v>
      </c>
      <c r="L23" t="str">
        <f t="shared" si="1"/>
        <v>OLA</v>
      </c>
      <c r="M23" t="str">
        <f t="shared" si="2"/>
        <v>INF</v>
      </c>
      <c r="N23" t="str">
        <f t="shared" si="3"/>
        <v>OLAINF1</v>
      </c>
    </row>
    <row r="24" spans="1:18" x14ac:dyDescent="0.25">
      <c r="A24" s="6" t="s">
        <v>18</v>
      </c>
      <c r="B24" s="7" t="s">
        <v>12</v>
      </c>
      <c r="C24" s="8">
        <v>45944</v>
      </c>
      <c r="D24" s="9">
        <v>0.47916666666666669</v>
      </c>
      <c r="E24" s="9">
        <v>0.53125</v>
      </c>
      <c r="F24" s="10">
        <v>40</v>
      </c>
      <c r="I24">
        <v>0</v>
      </c>
      <c r="J24">
        <v>0</v>
      </c>
      <c r="K24">
        <f t="shared" si="0"/>
        <v>0</v>
      </c>
      <c r="L24" t="str">
        <f t="shared" si="1"/>
        <v>0</v>
      </c>
      <c r="M24" t="str">
        <f t="shared" si="2"/>
        <v>0</v>
      </c>
      <c r="N24" t="str">
        <f t="shared" si="3"/>
        <v>000</v>
      </c>
    </row>
    <row r="25" spans="1:18" x14ac:dyDescent="0.25">
      <c r="A25" s="11" t="s">
        <v>8</v>
      </c>
      <c r="B25" s="12" t="s">
        <v>9</v>
      </c>
      <c r="C25" s="13">
        <v>45944</v>
      </c>
      <c r="D25" s="14">
        <v>0.53125</v>
      </c>
      <c r="E25" s="14">
        <v>0.59375</v>
      </c>
      <c r="F25" s="15">
        <v>50</v>
      </c>
    </row>
    <row r="26" spans="1:18" x14ac:dyDescent="0.25">
      <c r="A26" s="6" t="s">
        <v>19</v>
      </c>
      <c r="B26" s="7" t="s">
        <v>9</v>
      </c>
      <c r="C26" s="8">
        <v>45944</v>
      </c>
      <c r="D26" s="9">
        <v>0.60416666666666663</v>
      </c>
      <c r="E26" s="9">
        <v>0.64583333333333337</v>
      </c>
      <c r="F26" s="10">
        <v>50</v>
      </c>
    </row>
    <row r="27" spans="1:18" x14ac:dyDescent="0.25">
      <c r="A27" s="11" t="s">
        <v>17</v>
      </c>
      <c r="B27" s="12" t="s">
        <v>9</v>
      </c>
      <c r="C27" s="13">
        <v>45945</v>
      </c>
      <c r="D27" s="14">
        <v>0.375</v>
      </c>
      <c r="E27" s="14">
        <v>0.42708333333333331</v>
      </c>
      <c r="F27" s="15">
        <v>50</v>
      </c>
    </row>
    <row r="28" spans="1:18" x14ac:dyDescent="0.25">
      <c r="A28" s="6" t="s">
        <v>14</v>
      </c>
      <c r="B28" s="7" t="s">
        <v>7</v>
      </c>
      <c r="C28" s="8">
        <v>45945</v>
      </c>
      <c r="D28" s="9">
        <v>0.42708333333333331</v>
      </c>
      <c r="E28" s="9">
        <v>0.47916666666666669</v>
      </c>
      <c r="F28" s="10">
        <v>60</v>
      </c>
    </row>
    <row r="29" spans="1:18" x14ac:dyDescent="0.25">
      <c r="A29" s="11" t="s">
        <v>15</v>
      </c>
      <c r="B29" s="12" t="s">
        <v>7</v>
      </c>
      <c r="C29" s="13">
        <v>45945</v>
      </c>
      <c r="D29" s="14">
        <v>0.51041666666666663</v>
      </c>
      <c r="E29" s="14">
        <v>0.58333333333333337</v>
      </c>
      <c r="F29" s="15">
        <v>60</v>
      </c>
    </row>
    <row r="30" spans="1:18" x14ac:dyDescent="0.25">
      <c r="A30" s="6" t="s">
        <v>8</v>
      </c>
      <c r="B30" s="7" t="s">
        <v>9</v>
      </c>
      <c r="C30" s="8">
        <v>45950</v>
      </c>
      <c r="D30" s="9">
        <v>0.375</v>
      </c>
      <c r="E30" s="9">
        <v>0.4375</v>
      </c>
      <c r="F30" s="10">
        <v>50</v>
      </c>
    </row>
    <row r="31" spans="1:18" x14ac:dyDescent="0.25">
      <c r="A31" s="11" t="s">
        <v>19</v>
      </c>
      <c r="B31" s="12" t="s">
        <v>9</v>
      </c>
      <c r="C31" s="13">
        <v>45950</v>
      </c>
      <c r="D31" s="14">
        <v>0.45833333333333331</v>
      </c>
      <c r="E31" s="14">
        <v>0.54166666666666663</v>
      </c>
      <c r="F31" s="15">
        <v>50</v>
      </c>
    </row>
    <row r="32" spans="1:18" x14ac:dyDescent="0.25">
      <c r="A32" s="6" t="s">
        <v>16</v>
      </c>
      <c r="B32" s="7" t="s">
        <v>7</v>
      </c>
      <c r="C32" s="8">
        <v>45950</v>
      </c>
      <c r="D32" s="9">
        <v>0.58333333333333337</v>
      </c>
      <c r="E32" s="9">
        <v>0.625</v>
      </c>
      <c r="F32" s="10">
        <v>60</v>
      </c>
    </row>
    <row r="33" spans="1:6" x14ac:dyDescent="0.25">
      <c r="A33" s="11" t="s">
        <v>11</v>
      </c>
      <c r="B33" s="12" t="s">
        <v>12</v>
      </c>
      <c r="C33" s="13">
        <v>45950</v>
      </c>
      <c r="D33" s="14">
        <v>0.63541666666666663</v>
      </c>
      <c r="E33" s="14">
        <v>0.69791666666666663</v>
      </c>
      <c r="F33" s="15">
        <v>40</v>
      </c>
    </row>
    <row r="34" spans="1:6" x14ac:dyDescent="0.25">
      <c r="A34" s="6" t="s">
        <v>10</v>
      </c>
      <c r="B34" s="7" t="s">
        <v>9</v>
      </c>
      <c r="C34" s="8">
        <v>45951</v>
      </c>
      <c r="D34" s="9">
        <v>0.375</v>
      </c>
      <c r="E34" s="9">
        <v>0.45833333333333331</v>
      </c>
      <c r="F34" s="10">
        <v>50</v>
      </c>
    </row>
    <row r="35" spans="1:6" x14ac:dyDescent="0.25">
      <c r="A35" s="11" t="s">
        <v>10</v>
      </c>
      <c r="B35" s="12" t="s">
        <v>7</v>
      </c>
      <c r="C35" s="13">
        <v>45951</v>
      </c>
      <c r="D35" s="14">
        <v>0.47916666666666669</v>
      </c>
      <c r="E35" s="14">
        <v>0.55208333333333337</v>
      </c>
      <c r="F35" s="15">
        <v>60</v>
      </c>
    </row>
    <row r="36" spans="1:6" x14ac:dyDescent="0.25">
      <c r="A36" s="6" t="s">
        <v>19</v>
      </c>
      <c r="B36" s="7" t="s">
        <v>9</v>
      </c>
      <c r="C36" s="8">
        <v>45952</v>
      </c>
      <c r="D36" s="9">
        <v>0.375</v>
      </c>
      <c r="E36" s="9">
        <v>0.42708333333333331</v>
      </c>
      <c r="F36" s="10">
        <v>50</v>
      </c>
    </row>
    <row r="37" spans="1:6" x14ac:dyDescent="0.25">
      <c r="A37" s="11" t="s">
        <v>13</v>
      </c>
      <c r="B37" s="12" t="s">
        <v>7</v>
      </c>
      <c r="C37" s="13">
        <v>45952</v>
      </c>
      <c r="D37" s="14">
        <v>0.44791666666666669</v>
      </c>
      <c r="E37" s="14">
        <v>0.48958333333333331</v>
      </c>
      <c r="F37" s="15">
        <v>60</v>
      </c>
    </row>
    <row r="38" spans="1:6" x14ac:dyDescent="0.25">
      <c r="A38" s="6" t="s">
        <v>19</v>
      </c>
      <c r="B38" s="7" t="s">
        <v>12</v>
      </c>
      <c r="C38" s="8">
        <v>45953</v>
      </c>
      <c r="D38" s="9">
        <v>0.375</v>
      </c>
      <c r="E38" s="9">
        <v>0.41666666666666669</v>
      </c>
      <c r="F38" s="10">
        <v>40</v>
      </c>
    </row>
    <row r="39" spans="1:6" x14ac:dyDescent="0.25">
      <c r="A39" s="11" t="s">
        <v>6</v>
      </c>
      <c r="B39" s="12" t="s">
        <v>7</v>
      </c>
      <c r="C39" s="13">
        <v>45954</v>
      </c>
      <c r="D39" s="14">
        <v>0.375</v>
      </c>
      <c r="E39" s="14">
        <v>0.41666666666666669</v>
      </c>
      <c r="F39" s="15">
        <v>60</v>
      </c>
    </row>
    <row r="40" spans="1:6" x14ac:dyDescent="0.25">
      <c r="A40" s="6" t="s">
        <v>18</v>
      </c>
      <c r="B40" s="7" t="s">
        <v>12</v>
      </c>
      <c r="C40" s="8">
        <v>45954</v>
      </c>
      <c r="D40" s="9">
        <v>0.4375</v>
      </c>
      <c r="E40" s="9">
        <v>0.47916666666666669</v>
      </c>
      <c r="F40" s="10">
        <v>40</v>
      </c>
    </row>
    <row r="41" spans="1:6" x14ac:dyDescent="0.25">
      <c r="A41" s="11" t="s">
        <v>15</v>
      </c>
      <c r="B41" s="12" t="s">
        <v>7</v>
      </c>
      <c r="C41" s="13">
        <v>45961</v>
      </c>
      <c r="D41" s="14">
        <v>0.375</v>
      </c>
      <c r="E41" s="14">
        <v>0.44791666666666669</v>
      </c>
      <c r="F41" s="15">
        <v>60</v>
      </c>
    </row>
    <row r="42" spans="1:6" x14ac:dyDescent="0.25">
      <c r="A42" s="6" t="s">
        <v>14</v>
      </c>
      <c r="B42" s="7" t="s">
        <v>7</v>
      </c>
      <c r="C42" s="8">
        <v>45961</v>
      </c>
      <c r="D42" s="9">
        <v>0.44791666666666669</v>
      </c>
      <c r="E42" s="9">
        <v>0.51041666666666663</v>
      </c>
      <c r="F42" s="10">
        <v>60</v>
      </c>
    </row>
    <row r="43" spans="1:6" x14ac:dyDescent="0.25">
      <c r="A43" s="11" t="s">
        <v>18</v>
      </c>
      <c r="B43" s="12" t="s">
        <v>12</v>
      </c>
      <c r="C43" s="13">
        <v>45961</v>
      </c>
      <c r="D43" s="14">
        <v>0.53125</v>
      </c>
      <c r="E43" s="14">
        <v>0.60416666666666663</v>
      </c>
      <c r="F43" s="15">
        <v>40</v>
      </c>
    </row>
    <row r="44" spans="1:6" x14ac:dyDescent="0.25">
      <c r="A44" s="6" t="s">
        <v>6</v>
      </c>
      <c r="B44" s="7" t="s">
        <v>7</v>
      </c>
      <c r="C44" s="8">
        <v>45961</v>
      </c>
      <c r="D44" s="9">
        <v>0.60416666666666663</v>
      </c>
      <c r="E44" s="9">
        <v>0.67708333333333337</v>
      </c>
      <c r="F44" s="10">
        <v>60</v>
      </c>
    </row>
    <row r="45" spans="1:6" x14ac:dyDescent="0.25">
      <c r="A45" s="11" t="s">
        <v>10</v>
      </c>
      <c r="B45" s="12" t="s">
        <v>7</v>
      </c>
      <c r="C45" s="13">
        <v>45964</v>
      </c>
      <c r="D45" s="14">
        <v>0.375</v>
      </c>
      <c r="E45" s="14">
        <v>0.4375</v>
      </c>
      <c r="F45" s="15">
        <v>60</v>
      </c>
    </row>
    <row r="46" spans="1:6" x14ac:dyDescent="0.25">
      <c r="A46" s="6" t="s">
        <v>8</v>
      </c>
      <c r="B46" s="7" t="s">
        <v>9</v>
      </c>
      <c r="C46" s="8">
        <v>45966</v>
      </c>
      <c r="D46" s="9">
        <v>0.375</v>
      </c>
      <c r="E46" s="9">
        <v>0.41666666666666669</v>
      </c>
      <c r="F46" s="10">
        <v>50</v>
      </c>
    </row>
    <row r="47" spans="1:6" x14ac:dyDescent="0.25">
      <c r="A47" s="11" t="s">
        <v>8</v>
      </c>
      <c r="B47" s="12" t="s">
        <v>9</v>
      </c>
      <c r="C47" s="13">
        <v>45966</v>
      </c>
      <c r="D47" s="14">
        <v>0.41666666666666669</v>
      </c>
      <c r="E47" s="14">
        <v>0.5</v>
      </c>
      <c r="F47" s="15">
        <v>50</v>
      </c>
    </row>
    <row r="48" spans="1:6" x14ac:dyDescent="0.25">
      <c r="A48" s="6" t="s">
        <v>10</v>
      </c>
      <c r="B48" s="7" t="s">
        <v>7</v>
      </c>
      <c r="C48" s="8">
        <v>45966</v>
      </c>
      <c r="D48" s="9">
        <v>0.52083333333333337</v>
      </c>
      <c r="E48" s="9">
        <v>0.58333333333333337</v>
      </c>
      <c r="F48" s="10">
        <v>60</v>
      </c>
    </row>
    <row r="49" spans="1:6" x14ac:dyDescent="0.25">
      <c r="A49" s="11" t="s">
        <v>6</v>
      </c>
      <c r="B49" s="12" t="s">
        <v>7</v>
      </c>
      <c r="C49" s="13">
        <v>45967</v>
      </c>
      <c r="D49" s="14">
        <v>0.375</v>
      </c>
      <c r="E49" s="14">
        <v>0.4375</v>
      </c>
      <c r="F49" s="15">
        <v>60</v>
      </c>
    </row>
    <row r="50" spans="1:6" x14ac:dyDescent="0.25">
      <c r="A50" s="6" t="s">
        <v>17</v>
      </c>
      <c r="B50" s="7" t="s">
        <v>9</v>
      </c>
      <c r="C50" s="8">
        <v>45967</v>
      </c>
      <c r="D50" s="9">
        <v>0.45833333333333331</v>
      </c>
      <c r="E50" s="9">
        <v>0.53125</v>
      </c>
      <c r="F50" s="10">
        <v>50</v>
      </c>
    </row>
    <row r="51" spans="1:6" x14ac:dyDescent="0.25">
      <c r="A51" s="11" t="s">
        <v>15</v>
      </c>
      <c r="B51" s="12" t="s">
        <v>12</v>
      </c>
      <c r="C51" s="13">
        <v>45967</v>
      </c>
      <c r="D51" s="14">
        <v>0.57291666666666663</v>
      </c>
      <c r="E51" s="14">
        <v>0.64583333333333337</v>
      </c>
      <c r="F51" s="15">
        <v>40</v>
      </c>
    </row>
    <row r="52" spans="1:6" x14ac:dyDescent="0.25">
      <c r="A52" s="6" t="s">
        <v>13</v>
      </c>
      <c r="B52" s="7" t="s">
        <v>7</v>
      </c>
      <c r="C52" s="8">
        <v>45967</v>
      </c>
      <c r="D52" s="9">
        <v>0.64583333333333337</v>
      </c>
      <c r="E52" s="9">
        <v>0.70833333333333337</v>
      </c>
      <c r="F52" s="10">
        <v>60</v>
      </c>
    </row>
    <row r="53" spans="1:6" x14ac:dyDescent="0.25">
      <c r="A53" s="11" t="s">
        <v>10</v>
      </c>
      <c r="B53" s="12" t="s">
        <v>9</v>
      </c>
      <c r="C53" s="13">
        <v>45967</v>
      </c>
      <c r="D53" s="14">
        <v>0.70833333333333337</v>
      </c>
      <c r="E53" s="14">
        <v>0.75</v>
      </c>
      <c r="F53" s="15">
        <v>50</v>
      </c>
    </row>
    <row r="54" spans="1:6" x14ac:dyDescent="0.25">
      <c r="A54" s="6" t="s">
        <v>14</v>
      </c>
      <c r="B54" s="7" t="s">
        <v>7</v>
      </c>
      <c r="C54" s="8">
        <v>45968</v>
      </c>
      <c r="D54" s="9">
        <v>0.375</v>
      </c>
      <c r="E54" s="9">
        <v>0.41666666666666669</v>
      </c>
      <c r="F54" s="10">
        <v>60</v>
      </c>
    </row>
    <row r="55" spans="1:6" x14ac:dyDescent="0.25">
      <c r="A55" s="11" t="s">
        <v>13</v>
      </c>
      <c r="B55" s="12" t="s">
        <v>7</v>
      </c>
      <c r="C55" s="13">
        <v>45968</v>
      </c>
      <c r="D55" s="14">
        <v>0.44791666666666669</v>
      </c>
      <c r="E55" s="14">
        <v>0.51041666666666663</v>
      </c>
      <c r="F55" s="15">
        <v>60</v>
      </c>
    </row>
    <row r="56" spans="1:6" x14ac:dyDescent="0.25">
      <c r="A56" s="6" t="s">
        <v>11</v>
      </c>
      <c r="B56" s="7" t="s">
        <v>12</v>
      </c>
      <c r="C56" s="8">
        <v>45971</v>
      </c>
      <c r="D56" s="9">
        <v>0.375</v>
      </c>
      <c r="E56" s="9">
        <v>0.42708333333333331</v>
      </c>
      <c r="F56" s="10">
        <v>40</v>
      </c>
    </row>
    <row r="57" spans="1:6" x14ac:dyDescent="0.25">
      <c r="A57" s="11" t="s">
        <v>11</v>
      </c>
      <c r="B57" s="12" t="s">
        <v>12</v>
      </c>
      <c r="C57" s="13">
        <v>45971</v>
      </c>
      <c r="D57" s="14">
        <v>0.42708333333333331</v>
      </c>
      <c r="E57" s="14">
        <v>0.47916666666666669</v>
      </c>
      <c r="F57" s="15">
        <v>40</v>
      </c>
    </row>
    <row r="58" spans="1:6" x14ac:dyDescent="0.25">
      <c r="A58" s="6" t="s">
        <v>16</v>
      </c>
      <c r="B58" s="7" t="s">
        <v>12</v>
      </c>
      <c r="C58" s="8">
        <v>45972</v>
      </c>
      <c r="D58" s="9">
        <v>0.375</v>
      </c>
      <c r="E58" s="9">
        <v>0.41666666666666669</v>
      </c>
      <c r="F58" s="10">
        <v>40</v>
      </c>
    </row>
    <row r="59" spans="1:6" x14ac:dyDescent="0.25">
      <c r="A59" s="11" t="s">
        <v>10</v>
      </c>
      <c r="B59" s="12" t="s">
        <v>7</v>
      </c>
      <c r="C59" s="13">
        <v>45972</v>
      </c>
      <c r="D59" s="14">
        <v>0.41666666666666669</v>
      </c>
      <c r="E59" s="14">
        <v>0.46875</v>
      </c>
      <c r="F59" s="15">
        <v>60</v>
      </c>
    </row>
    <row r="60" spans="1:6" x14ac:dyDescent="0.25">
      <c r="A60" s="6" t="s">
        <v>13</v>
      </c>
      <c r="B60" s="7" t="s">
        <v>7</v>
      </c>
      <c r="C60" s="8">
        <v>45972</v>
      </c>
      <c r="D60" s="9">
        <v>0.46875</v>
      </c>
      <c r="E60" s="9">
        <v>0.51041666666666663</v>
      </c>
      <c r="F60" s="10">
        <v>60</v>
      </c>
    </row>
    <row r="61" spans="1:6" x14ac:dyDescent="0.25">
      <c r="A61" s="11" t="s">
        <v>18</v>
      </c>
      <c r="B61" s="12" t="s">
        <v>12</v>
      </c>
      <c r="C61" s="13">
        <v>45973</v>
      </c>
      <c r="D61" s="14">
        <v>0.375</v>
      </c>
      <c r="E61" s="14">
        <v>0.41666666666666669</v>
      </c>
      <c r="F61" s="15">
        <v>40</v>
      </c>
    </row>
    <row r="62" spans="1:6" x14ac:dyDescent="0.25">
      <c r="A62" s="6" t="s">
        <v>16</v>
      </c>
      <c r="B62" s="7" t="s">
        <v>7</v>
      </c>
      <c r="C62" s="8">
        <v>45973</v>
      </c>
      <c r="D62" s="9">
        <v>0.45833333333333331</v>
      </c>
      <c r="E62" s="9">
        <v>0.52083333333333337</v>
      </c>
      <c r="F62" s="10">
        <v>60</v>
      </c>
    </row>
    <row r="63" spans="1:6" x14ac:dyDescent="0.25">
      <c r="A63" s="11" t="s">
        <v>6</v>
      </c>
      <c r="B63" s="12" t="s">
        <v>7</v>
      </c>
      <c r="C63" s="13">
        <v>45973</v>
      </c>
      <c r="D63" s="14">
        <v>0.53125</v>
      </c>
      <c r="E63" s="14">
        <v>0.57291666666666663</v>
      </c>
      <c r="F63" s="15">
        <v>60</v>
      </c>
    </row>
    <row r="64" spans="1:6" x14ac:dyDescent="0.25">
      <c r="A64" s="6" t="s">
        <v>13</v>
      </c>
      <c r="B64" s="7" t="s">
        <v>7</v>
      </c>
      <c r="C64" s="8">
        <v>45973</v>
      </c>
      <c r="D64" s="9">
        <v>0.57291666666666663</v>
      </c>
      <c r="E64" s="9">
        <v>0.625</v>
      </c>
      <c r="F64" s="10">
        <v>60</v>
      </c>
    </row>
    <row r="65" spans="1:6" x14ac:dyDescent="0.25">
      <c r="A65" s="11" t="s">
        <v>14</v>
      </c>
      <c r="B65" s="12" t="s">
        <v>7</v>
      </c>
      <c r="C65" s="13">
        <v>45973</v>
      </c>
      <c r="D65" s="14">
        <v>0.65625</v>
      </c>
      <c r="E65" s="14">
        <v>0.71875</v>
      </c>
      <c r="F65" s="15">
        <v>60</v>
      </c>
    </row>
    <row r="66" spans="1:6" x14ac:dyDescent="0.25">
      <c r="A66" s="6" t="s">
        <v>18</v>
      </c>
      <c r="B66" s="7" t="s">
        <v>12</v>
      </c>
      <c r="C66" s="8">
        <v>45974</v>
      </c>
      <c r="D66" s="9">
        <v>0.375</v>
      </c>
      <c r="E66" s="9">
        <v>0.45833333333333331</v>
      </c>
      <c r="F66" s="10">
        <v>40</v>
      </c>
    </row>
    <row r="67" spans="1:6" x14ac:dyDescent="0.25">
      <c r="A67" s="11" t="s">
        <v>18</v>
      </c>
      <c r="B67" s="12" t="s">
        <v>12</v>
      </c>
      <c r="C67" s="13">
        <v>45974</v>
      </c>
      <c r="D67" s="14">
        <v>0.46875</v>
      </c>
      <c r="E67" s="14">
        <v>0.53125</v>
      </c>
      <c r="F67" s="15">
        <v>40</v>
      </c>
    </row>
    <row r="68" spans="1:6" x14ac:dyDescent="0.25">
      <c r="A68" s="6" t="s">
        <v>13</v>
      </c>
      <c r="B68" s="7" t="s">
        <v>9</v>
      </c>
      <c r="C68" s="8">
        <v>45974</v>
      </c>
      <c r="D68" s="9">
        <v>0.5625</v>
      </c>
      <c r="E68" s="9">
        <v>0.63541666666666663</v>
      </c>
      <c r="F68" s="10">
        <v>50</v>
      </c>
    </row>
    <row r="69" spans="1:6" x14ac:dyDescent="0.25">
      <c r="A69" s="11" t="s">
        <v>20</v>
      </c>
      <c r="B69" s="12" t="s">
        <v>12</v>
      </c>
      <c r="C69" s="13">
        <v>45974</v>
      </c>
      <c r="D69" s="14">
        <v>0.66666666666666663</v>
      </c>
      <c r="E69" s="14">
        <v>0.75</v>
      </c>
      <c r="F69" s="15">
        <v>40</v>
      </c>
    </row>
    <row r="70" spans="1:6" x14ac:dyDescent="0.25">
      <c r="A70" s="6" t="s">
        <v>16</v>
      </c>
      <c r="B70" s="7" t="s">
        <v>12</v>
      </c>
      <c r="C70" s="8">
        <v>45975</v>
      </c>
      <c r="D70" s="9">
        <v>0.375</v>
      </c>
      <c r="E70" s="9">
        <v>0.42708333333333331</v>
      </c>
      <c r="F70" s="10">
        <v>40</v>
      </c>
    </row>
    <row r="71" spans="1:6" x14ac:dyDescent="0.25">
      <c r="A71" s="11" t="s">
        <v>8</v>
      </c>
      <c r="B71" s="12" t="s">
        <v>9</v>
      </c>
      <c r="C71" s="13">
        <v>45975</v>
      </c>
      <c r="D71" s="14">
        <v>0.4375</v>
      </c>
      <c r="E71" s="14">
        <v>0.48958333333333331</v>
      </c>
      <c r="F71" s="15">
        <v>50</v>
      </c>
    </row>
    <row r="72" spans="1:6" x14ac:dyDescent="0.25">
      <c r="A72" s="6" t="s">
        <v>11</v>
      </c>
      <c r="B72" s="7" t="s">
        <v>12</v>
      </c>
      <c r="C72" s="8">
        <v>45975</v>
      </c>
      <c r="D72" s="9">
        <v>0.51041666666666663</v>
      </c>
      <c r="E72" s="9">
        <v>0.59375</v>
      </c>
      <c r="F72" s="10">
        <v>40</v>
      </c>
    </row>
    <row r="73" spans="1:6" x14ac:dyDescent="0.25">
      <c r="A73" s="11" t="s">
        <v>11</v>
      </c>
      <c r="B73" s="12" t="s">
        <v>12</v>
      </c>
      <c r="C73" s="13">
        <v>45978</v>
      </c>
      <c r="D73" s="14">
        <v>0.375</v>
      </c>
      <c r="E73" s="14">
        <v>0.45833333333333331</v>
      </c>
      <c r="F73" s="15">
        <v>40</v>
      </c>
    </row>
    <row r="74" spans="1:6" x14ac:dyDescent="0.25">
      <c r="A74" s="6" t="s">
        <v>6</v>
      </c>
      <c r="B74" s="7" t="s">
        <v>7</v>
      </c>
      <c r="C74" s="8">
        <v>45978</v>
      </c>
      <c r="D74" s="9">
        <v>0.47916666666666669</v>
      </c>
      <c r="E74" s="9">
        <v>0.55208333333333337</v>
      </c>
      <c r="F74" s="10">
        <v>60</v>
      </c>
    </row>
    <row r="75" spans="1:6" x14ac:dyDescent="0.25">
      <c r="A75" s="11" t="s">
        <v>6</v>
      </c>
      <c r="B75" s="12" t="s">
        <v>7</v>
      </c>
      <c r="C75" s="13">
        <v>45978</v>
      </c>
      <c r="D75" s="14">
        <v>0.5625</v>
      </c>
      <c r="E75" s="14">
        <v>0.625</v>
      </c>
      <c r="F75" s="15">
        <v>60</v>
      </c>
    </row>
    <row r="76" spans="1:6" x14ac:dyDescent="0.25">
      <c r="A76" s="6" t="s">
        <v>19</v>
      </c>
      <c r="B76" s="7" t="s">
        <v>9</v>
      </c>
      <c r="C76" s="8">
        <v>45978</v>
      </c>
      <c r="D76" s="9">
        <v>0.67708333333333337</v>
      </c>
      <c r="E76" s="9">
        <v>0.76041666666666663</v>
      </c>
      <c r="F76" s="10">
        <v>50</v>
      </c>
    </row>
    <row r="77" spans="1:6" x14ac:dyDescent="0.25">
      <c r="A77" s="11" t="s">
        <v>10</v>
      </c>
      <c r="B77" s="12" t="s">
        <v>7</v>
      </c>
      <c r="C77" s="13">
        <v>45979</v>
      </c>
      <c r="D77" s="14">
        <v>0.375</v>
      </c>
      <c r="E77" s="14">
        <v>0.41666666666666669</v>
      </c>
      <c r="F77" s="15">
        <v>60</v>
      </c>
    </row>
    <row r="78" spans="1:6" x14ac:dyDescent="0.25">
      <c r="A78" s="6" t="s">
        <v>18</v>
      </c>
      <c r="B78" s="7" t="s">
        <v>12</v>
      </c>
      <c r="C78" s="8">
        <v>45979</v>
      </c>
      <c r="D78" s="9">
        <v>0.4375</v>
      </c>
      <c r="E78" s="9">
        <v>0.48958333333333331</v>
      </c>
      <c r="F78" s="10">
        <v>40</v>
      </c>
    </row>
    <row r="79" spans="1:6" x14ac:dyDescent="0.25">
      <c r="A79" s="11" t="s">
        <v>17</v>
      </c>
      <c r="B79" s="12" t="s">
        <v>9</v>
      </c>
      <c r="C79" s="13">
        <v>45980</v>
      </c>
      <c r="D79" s="14">
        <v>0.375</v>
      </c>
      <c r="E79" s="14">
        <v>0.44791666666666669</v>
      </c>
      <c r="F79" s="15">
        <v>50</v>
      </c>
    </row>
    <row r="80" spans="1:6" x14ac:dyDescent="0.25">
      <c r="A80" s="6" t="s">
        <v>21</v>
      </c>
      <c r="B80" s="7" t="s">
        <v>7</v>
      </c>
      <c r="C80" s="8">
        <v>45980</v>
      </c>
      <c r="D80" s="9">
        <v>0.46875</v>
      </c>
      <c r="E80" s="9">
        <v>0.51041666666666663</v>
      </c>
      <c r="F80" s="10">
        <v>60</v>
      </c>
    </row>
    <row r="81" spans="1:6" x14ac:dyDescent="0.25">
      <c r="A81" s="11" t="s">
        <v>18</v>
      </c>
      <c r="B81" s="12" t="s">
        <v>12</v>
      </c>
      <c r="C81" s="13">
        <v>45980</v>
      </c>
      <c r="D81" s="14">
        <v>0.54166666666666663</v>
      </c>
      <c r="E81" s="14">
        <v>0.61458333333333337</v>
      </c>
      <c r="F81" s="15">
        <v>40</v>
      </c>
    </row>
    <row r="82" spans="1:6" x14ac:dyDescent="0.25">
      <c r="A82" s="6" t="s">
        <v>17</v>
      </c>
      <c r="B82" s="7" t="s">
        <v>9</v>
      </c>
      <c r="C82" s="8">
        <v>45980</v>
      </c>
      <c r="D82" s="9">
        <v>0.65625</v>
      </c>
      <c r="E82" s="9">
        <v>0.71875</v>
      </c>
      <c r="F82" s="10">
        <v>50</v>
      </c>
    </row>
    <row r="83" spans="1:6" x14ac:dyDescent="0.25">
      <c r="A83" s="11" t="s">
        <v>8</v>
      </c>
      <c r="B83" s="12" t="s">
        <v>9</v>
      </c>
      <c r="C83" s="13">
        <v>45981</v>
      </c>
      <c r="D83" s="14">
        <v>0.375</v>
      </c>
      <c r="E83" s="14">
        <v>0.41666666666666669</v>
      </c>
      <c r="F83" s="15">
        <v>50</v>
      </c>
    </row>
    <row r="84" spans="1:6" x14ac:dyDescent="0.25">
      <c r="A84" s="6" t="s">
        <v>11</v>
      </c>
      <c r="B84" s="7" t="s">
        <v>12</v>
      </c>
      <c r="C84" s="8">
        <v>45981</v>
      </c>
      <c r="D84" s="9">
        <v>0.41666666666666669</v>
      </c>
      <c r="E84" s="9">
        <v>0.5</v>
      </c>
      <c r="F84" s="10">
        <v>40</v>
      </c>
    </row>
    <row r="85" spans="1:6" x14ac:dyDescent="0.25">
      <c r="A85" s="11" t="s">
        <v>15</v>
      </c>
      <c r="B85" s="12" t="s">
        <v>12</v>
      </c>
      <c r="C85" s="13">
        <v>45981</v>
      </c>
      <c r="D85" s="14">
        <v>0.53125</v>
      </c>
      <c r="E85" s="14">
        <v>0.57291666666666663</v>
      </c>
      <c r="F85" s="15">
        <v>40</v>
      </c>
    </row>
    <row r="86" spans="1:6" x14ac:dyDescent="0.25">
      <c r="A86" s="6" t="s">
        <v>8</v>
      </c>
      <c r="B86" s="7" t="s">
        <v>9</v>
      </c>
      <c r="C86" s="8">
        <v>45981</v>
      </c>
      <c r="D86" s="9">
        <v>0.59375</v>
      </c>
      <c r="E86" s="9">
        <v>0.63541666666666663</v>
      </c>
      <c r="F86" s="10">
        <v>50</v>
      </c>
    </row>
    <row r="87" spans="1:6" x14ac:dyDescent="0.25">
      <c r="A87" s="11" t="s">
        <v>19</v>
      </c>
      <c r="B87" s="12" t="s">
        <v>9</v>
      </c>
      <c r="C87" s="13">
        <v>45981</v>
      </c>
      <c r="D87" s="14">
        <v>0.63541666666666663</v>
      </c>
      <c r="E87" s="14">
        <v>0.67708333333333337</v>
      </c>
      <c r="F87" s="15">
        <v>50</v>
      </c>
    </row>
    <row r="88" spans="1:6" x14ac:dyDescent="0.25">
      <c r="A88" s="6" t="s">
        <v>11</v>
      </c>
      <c r="B88" s="7" t="s">
        <v>12</v>
      </c>
      <c r="C88" s="8">
        <v>45985</v>
      </c>
      <c r="D88" s="9">
        <v>0.375</v>
      </c>
      <c r="E88" s="9">
        <v>0.4375</v>
      </c>
      <c r="F88" s="10">
        <v>40</v>
      </c>
    </row>
    <row r="89" spans="1:6" x14ac:dyDescent="0.25">
      <c r="A89" s="11" t="s">
        <v>15</v>
      </c>
      <c r="B89" s="12" t="s">
        <v>12</v>
      </c>
      <c r="C89" s="13">
        <v>45985</v>
      </c>
      <c r="D89" s="14">
        <v>0.44791666666666669</v>
      </c>
      <c r="E89" s="14">
        <v>0.5</v>
      </c>
      <c r="F89" s="15">
        <v>40</v>
      </c>
    </row>
    <row r="90" spans="1:6" x14ac:dyDescent="0.25">
      <c r="A90" s="6" t="s">
        <v>18</v>
      </c>
      <c r="B90" s="7" t="s">
        <v>12</v>
      </c>
      <c r="C90" s="8">
        <v>45985</v>
      </c>
      <c r="D90" s="9">
        <v>0.52083333333333337</v>
      </c>
      <c r="E90" s="9">
        <v>0.5625</v>
      </c>
      <c r="F90" s="10">
        <v>40</v>
      </c>
    </row>
    <row r="91" spans="1:6" x14ac:dyDescent="0.25">
      <c r="A91" s="11" t="s">
        <v>14</v>
      </c>
      <c r="B91" s="12" t="s">
        <v>7</v>
      </c>
      <c r="C91" s="13">
        <v>45985</v>
      </c>
      <c r="D91" s="14">
        <v>0.60416666666666663</v>
      </c>
      <c r="E91" s="14">
        <v>0.66666666666666663</v>
      </c>
      <c r="F91" s="15">
        <v>60</v>
      </c>
    </row>
    <row r="92" spans="1:6" x14ac:dyDescent="0.25">
      <c r="A92" s="6" t="s">
        <v>15</v>
      </c>
      <c r="B92" s="7" t="s">
        <v>7</v>
      </c>
      <c r="C92" s="8">
        <v>45985</v>
      </c>
      <c r="D92" s="9">
        <v>0.6875</v>
      </c>
      <c r="E92" s="9">
        <v>0.75</v>
      </c>
      <c r="F92" s="10">
        <v>60</v>
      </c>
    </row>
    <row r="93" spans="1:6" x14ac:dyDescent="0.25">
      <c r="A93" s="11" t="s">
        <v>13</v>
      </c>
      <c r="B93" s="12" t="s">
        <v>7</v>
      </c>
      <c r="C93" s="13">
        <v>45986</v>
      </c>
      <c r="D93" s="14">
        <v>0.375</v>
      </c>
      <c r="E93" s="14">
        <v>0.42708333333333331</v>
      </c>
      <c r="F93" s="15">
        <v>60</v>
      </c>
    </row>
    <row r="94" spans="1:6" x14ac:dyDescent="0.25">
      <c r="A94" s="6" t="s">
        <v>13</v>
      </c>
      <c r="B94" s="7" t="s">
        <v>7</v>
      </c>
      <c r="C94" s="8">
        <v>45987</v>
      </c>
      <c r="D94" s="9">
        <v>0.375</v>
      </c>
      <c r="E94" s="9">
        <v>0.41666666666666669</v>
      </c>
      <c r="F94" s="10">
        <v>60</v>
      </c>
    </row>
    <row r="95" spans="1:6" x14ac:dyDescent="0.25">
      <c r="A95" s="11" t="s">
        <v>19</v>
      </c>
      <c r="B95" s="12" t="s">
        <v>12</v>
      </c>
      <c r="C95" s="13">
        <v>45987</v>
      </c>
      <c r="D95" s="14">
        <v>0.45833333333333331</v>
      </c>
      <c r="E95" s="14">
        <v>0.53125</v>
      </c>
      <c r="F95" s="15">
        <v>40</v>
      </c>
    </row>
    <row r="96" spans="1:6" x14ac:dyDescent="0.25">
      <c r="A96" s="6" t="s">
        <v>18</v>
      </c>
      <c r="B96" s="7" t="s">
        <v>12</v>
      </c>
      <c r="C96" s="8">
        <v>45987</v>
      </c>
      <c r="D96" s="9">
        <v>0.57291666666666663</v>
      </c>
      <c r="E96" s="9">
        <v>0.65625</v>
      </c>
      <c r="F96" s="10">
        <v>40</v>
      </c>
    </row>
    <row r="97" spans="1:6" x14ac:dyDescent="0.25">
      <c r="A97" s="11" t="s">
        <v>6</v>
      </c>
      <c r="B97" s="12" t="s">
        <v>7</v>
      </c>
      <c r="C97" s="13">
        <v>45987</v>
      </c>
      <c r="D97" s="14">
        <v>0.6875</v>
      </c>
      <c r="E97" s="14">
        <v>0.72916666666666663</v>
      </c>
      <c r="F97" s="15">
        <v>60</v>
      </c>
    </row>
    <row r="98" spans="1:6" x14ac:dyDescent="0.25">
      <c r="A98" s="6" t="s">
        <v>10</v>
      </c>
      <c r="B98" s="7" t="s">
        <v>7</v>
      </c>
      <c r="C98" s="8">
        <v>45989</v>
      </c>
      <c r="D98" s="9">
        <v>0.39583333333333331</v>
      </c>
      <c r="E98" s="9">
        <v>0.45833333333333331</v>
      </c>
      <c r="F98" s="10">
        <v>60</v>
      </c>
    </row>
    <row r="99" spans="1:6" x14ac:dyDescent="0.25">
      <c r="A99" s="11" t="s">
        <v>11</v>
      </c>
      <c r="B99" s="12" t="s">
        <v>12</v>
      </c>
      <c r="C99" s="13">
        <v>45989</v>
      </c>
      <c r="D99" s="14">
        <v>0.47916666666666669</v>
      </c>
      <c r="E99" s="14">
        <v>0.53125</v>
      </c>
      <c r="F99" s="15">
        <v>40</v>
      </c>
    </row>
    <row r="100" spans="1:6" x14ac:dyDescent="0.25">
      <c r="A100" s="6" t="s">
        <v>22</v>
      </c>
      <c r="B100" s="7" t="s">
        <v>9</v>
      </c>
      <c r="C100" s="8">
        <v>45993</v>
      </c>
      <c r="D100" s="9">
        <v>0.375</v>
      </c>
      <c r="E100" s="9">
        <v>0.41666666666666669</v>
      </c>
      <c r="F100" s="10">
        <v>50</v>
      </c>
    </row>
    <row r="101" spans="1:6" x14ac:dyDescent="0.25">
      <c r="A101" s="11" t="s">
        <v>15</v>
      </c>
      <c r="B101" s="12" t="s">
        <v>7</v>
      </c>
      <c r="C101" s="13">
        <v>45993</v>
      </c>
      <c r="D101" s="14">
        <v>0.4375</v>
      </c>
      <c r="E101" s="14">
        <v>0.47916666666666669</v>
      </c>
      <c r="F101" s="15">
        <v>60</v>
      </c>
    </row>
    <row r="102" spans="1:6" x14ac:dyDescent="0.25">
      <c r="A102" s="6" t="s">
        <v>6</v>
      </c>
      <c r="B102" s="7" t="s">
        <v>7</v>
      </c>
      <c r="C102" s="8">
        <v>45993</v>
      </c>
      <c r="D102" s="9">
        <v>0.47916666666666669</v>
      </c>
      <c r="E102" s="9">
        <v>0.5625</v>
      </c>
      <c r="F102" s="10">
        <v>60</v>
      </c>
    </row>
    <row r="103" spans="1:6" x14ac:dyDescent="0.25">
      <c r="A103" s="11" t="s">
        <v>17</v>
      </c>
      <c r="B103" s="12" t="s">
        <v>9</v>
      </c>
      <c r="C103" s="13">
        <v>45994</v>
      </c>
      <c r="D103" s="14">
        <v>0.375</v>
      </c>
      <c r="E103" s="14">
        <v>0.44791666666666669</v>
      </c>
      <c r="F103" s="15">
        <v>50</v>
      </c>
    </row>
    <row r="104" spans="1:6" x14ac:dyDescent="0.25">
      <c r="A104" s="6" t="s">
        <v>18</v>
      </c>
      <c r="B104" s="7" t="s">
        <v>12</v>
      </c>
      <c r="C104" s="8">
        <v>45994</v>
      </c>
      <c r="D104" s="9">
        <v>0.47916666666666669</v>
      </c>
      <c r="E104" s="9">
        <v>0.54166666666666663</v>
      </c>
      <c r="F104" s="10">
        <v>40</v>
      </c>
    </row>
    <row r="105" spans="1:6" x14ac:dyDescent="0.25">
      <c r="A105" s="11" t="s">
        <v>17</v>
      </c>
      <c r="B105" s="12" t="s">
        <v>9</v>
      </c>
      <c r="C105" s="13">
        <v>45994</v>
      </c>
      <c r="D105" s="14">
        <v>0.57291666666666663</v>
      </c>
      <c r="E105" s="14">
        <v>0.61458333333333337</v>
      </c>
      <c r="F105" s="15">
        <v>50</v>
      </c>
    </row>
    <row r="106" spans="1:6" x14ac:dyDescent="0.25">
      <c r="A106" s="6" t="s">
        <v>19</v>
      </c>
      <c r="B106" s="7" t="s">
        <v>9</v>
      </c>
      <c r="C106" s="8">
        <v>45994</v>
      </c>
      <c r="D106" s="9">
        <v>0.65625</v>
      </c>
      <c r="E106" s="9">
        <v>0.71875</v>
      </c>
      <c r="F106" s="10">
        <v>50</v>
      </c>
    </row>
    <row r="107" spans="1:6" x14ac:dyDescent="0.25">
      <c r="A107" s="11" t="s">
        <v>18</v>
      </c>
      <c r="B107" s="12" t="s">
        <v>12</v>
      </c>
      <c r="C107" s="13">
        <v>45994</v>
      </c>
      <c r="D107" s="14">
        <v>0.75</v>
      </c>
      <c r="E107" s="14">
        <v>0.79166666666666663</v>
      </c>
      <c r="F107" s="15">
        <v>40</v>
      </c>
    </row>
    <row r="108" spans="1:6" x14ac:dyDescent="0.25">
      <c r="A108" s="6" t="s">
        <v>14</v>
      </c>
      <c r="B108" s="7" t="s">
        <v>7</v>
      </c>
      <c r="C108" s="8">
        <v>45996</v>
      </c>
      <c r="D108" s="9">
        <v>0.375</v>
      </c>
      <c r="E108" s="9">
        <v>0.44791666666666669</v>
      </c>
      <c r="F108" s="10">
        <v>60</v>
      </c>
    </row>
    <row r="109" spans="1:6" x14ac:dyDescent="0.25">
      <c r="A109" s="11" t="s">
        <v>16</v>
      </c>
      <c r="B109" s="12" t="s">
        <v>12</v>
      </c>
      <c r="C109" s="13">
        <v>45996</v>
      </c>
      <c r="D109" s="14">
        <v>0.45833333333333331</v>
      </c>
      <c r="E109" s="14">
        <v>0.5</v>
      </c>
      <c r="F109" s="15">
        <v>40</v>
      </c>
    </row>
    <row r="110" spans="1:6" x14ac:dyDescent="0.25">
      <c r="A110" s="6" t="s">
        <v>10</v>
      </c>
      <c r="B110" s="7" t="s">
        <v>7</v>
      </c>
      <c r="C110" s="8">
        <v>45996</v>
      </c>
      <c r="D110" s="9">
        <v>0.53125</v>
      </c>
      <c r="E110" s="9">
        <v>0.59375</v>
      </c>
      <c r="F110" s="10">
        <v>60</v>
      </c>
    </row>
    <row r="111" spans="1:6" x14ac:dyDescent="0.25">
      <c r="A111" s="11" t="s">
        <v>23</v>
      </c>
      <c r="B111" s="12" t="s">
        <v>7</v>
      </c>
      <c r="C111" s="13">
        <v>45999</v>
      </c>
      <c r="D111" s="14">
        <v>0.375</v>
      </c>
      <c r="E111" s="14">
        <v>0.44791666666666669</v>
      </c>
      <c r="F111" s="15">
        <v>60</v>
      </c>
    </row>
    <row r="112" spans="1:6" x14ac:dyDescent="0.25">
      <c r="A112" s="6" t="s">
        <v>11</v>
      </c>
      <c r="B112" s="7" t="s">
        <v>12</v>
      </c>
      <c r="C112" s="8">
        <v>45999</v>
      </c>
      <c r="D112" s="9">
        <v>0.46875</v>
      </c>
      <c r="E112" s="9">
        <v>0.54166666666666663</v>
      </c>
      <c r="F112" s="10">
        <v>40</v>
      </c>
    </row>
    <row r="113" spans="1:6" x14ac:dyDescent="0.25">
      <c r="A113" s="11" t="s">
        <v>14</v>
      </c>
      <c r="B113" s="12" t="s">
        <v>7</v>
      </c>
      <c r="C113" s="13">
        <v>46000</v>
      </c>
      <c r="D113" s="14">
        <v>0.375</v>
      </c>
      <c r="E113" s="14">
        <v>0.42708333333333331</v>
      </c>
      <c r="F113" s="15">
        <v>60</v>
      </c>
    </row>
    <row r="114" spans="1:6" x14ac:dyDescent="0.25">
      <c r="A114" s="6" t="s">
        <v>19</v>
      </c>
      <c r="B114" s="7" t="s">
        <v>9</v>
      </c>
      <c r="C114" s="8">
        <v>46000</v>
      </c>
      <c r="D114" s="9">
        <v>0.4375</v>
      </c>
      <c r="E114" s="9">
        <v>0.47916666666666669</v>
      </c>
      <c r="F114" s="10">
        <v>50</v>
      </c>
    </row>
    <row r="115" spans="1:6" x14ac:dyDescent="0.25">
      <c r="A115" s="11" t="s">
        <v>18</v>
      </c>
      <c r="B115" s="12" t="s">
        <v>12</v>
      </c>
      <c r="C115" s="13">
        <v>46001</v>
      </c>
      <c r="D115" s="14">
        <v>0.375</v>
      </c>
      <c r="E115" s="14">
        <v>0.4375</v>
      </c>
      <c r="F115" s="15">
        <v>40</v>
      </c>
    </row>
    <row r="116" spans="1:6" x14ac:dyDescent="0.25">
      <c r="A116" s="6" t="s">
        <v>24</v>
      </c>
      <c r="B116" s="7" t="s">
        <v>7</v>
      </c>
      <c r="C116" s="8">
        <v>46001</v>
      </c>
      <c r="D116" s="9">
        <v>0.4375</v>
      </c>
      <c r="E116" s="9">
        <v>0.5</v>
      </c>
      <c r="F116" s="10">
        <v>60</v>
      </c>
    </row>
    <row r="117" spans="1:6" x14ac:dyDescent="0.25">
      <c r="A117" s="11" t="s">
        <v>13</v>
      </c>
      <c r="B117" s="12" t="s">
        <v>7</v>
      </c>
      <c r="C117" s="13">
        <v>46001</v>
      </c>
      <c r="D117" s="14">
        <v>0.54166666666666663</v>
      </c>
      <c r="E117" s="14">
        <v>0.59375</v>
      </c>
      <c r="F117" s="15">
        <v>60</v>
      </c>
    </row>
    <row r="118" spans="1:6" x14ac:dyDescent="0.25">
      <c r="A118" s="6" t="s">
        <v>16</v>
      </c>
      <c r="B118" s="7" t="s">
        <v>7</v>
      </c>
      <c r="C118" s="8">
        <v>46001</v>
      </c>
      <c r="D118" s="9">
        <v>0.61458333333333337</v>
      </c>
      <c r="E118" s="9">
        <v>0.65625</v>
      </c>
      <c r="F118" s="10">
        <v>60</v>
      </c>
    </row>
    <row r="119" spans="1:6" x14ac:dyDescent="0.25">
      <c r="A119" s="11" t="s">
        <v>11</v>
      </c>
      <c r="B119" s="12" t="s">
        <v>12</v>
      </c>
      <c r="C119" s="13">
        <v>46001</v>
      </c>
      <c r="D119" s="14">
        <v>0.67708333333333337</v>
      </c>
      <c r="E119" s="14">
        <v>0.73958333333333337</v>
      </c>
      <c r="F119" s="15">
        <v>40</v>
      </c>
    </row>
    <row r="120" spans="1:6" x14ac:dyDescent="0.25">
      <c r="A120" s="6" t="s">
        <v>15</v>
      </c>
      <c r="B120" s="7" t="s">
        <v>12</v>
      </c>
      <c r="C120" s="8">
        <v>46002</v>
      </c>
      <c r="D120" s="9">
        <v>0.375</v>
      </c>
      <c r="E120" s="9">
        <v>0.42708333333333331</v>
      </c>
      <c r="F120" s="10">
        <v>40</v>
      </c>
    </row>
    <row r="121" spans="1:6" x14ac:dyDescent="0.25">
      <c r="A121" s="11" t="s">
        <v>10</v>
      </c>
      <c r="B121" s="12" t="s">
        <v>7</v>
      </c>
      <c r="C121" s="13">
        <v>46002</v>
      </c>
      <c r="D121" s="14">
        <v>0.4375</v>
      </c>
      <c r="E121" s="14">
        <v>0.48958333333333331</v>
      </c>
      <c r="F121" s="15">
        <v>60</v>
      </c>
    </row>
    <row r="122" spans="1:6" x14ac:dyDescent="0.25">
      <c r="A122" s="6" t="s">
        <v>11</v>
      </c>
      <c r="B122" s="7" t="s">
        <v>12</v>
      </c>
      <c r="C122" s="8">
        <v>46003</v>
      </c>
      <c r="D122" s="9">
        <v>0.375</v>
      </c>
      <c r="E122" s="9">
        <v>0.42708333333333331</v>
      </c>
      <c r="F122" s="10">
        <v>40</v>
      </c>
    </row>
    <row r="123" spans="1:6" x14ac:dyDescent="0.25">
      <c r="A123" s="11" t="s">
        <v>15</v>
      </c>
      <c r="B123" s="12" t="s">
        <v>7</v>
      </c>
      <c r="C123" s="13">
        <v>46003</v>
      </c>
      <c r="D123" s="14">
        <v>0.4375</v>
      </c>
      <c r="E123" s="14">
        <v>0.47916666666666669</v>
      </c>
      <c r="F123" s="15">
        <v>60</v>
      </c>
    </row>
    <row r="124" spans="1:6" x14ac:dyDescent="0.25">
      <c r="A124" s="6" t="s">
        <v>6</v>
      </c>
      <c r="B124" s="7" t="s">
        <v>7</v>
      </c>
      <c r="C124" s="8">
        <v>46003</v>
      </c>
      <c r="D124" s="9">
        <v>0.47916666666666669</v>
      </c>
      <c r="E124" s="9">
        <v>0.55208333333333337</v>
      </c>
      <c r="F124" s="10">
        <v>60</v>
      </c>
    </row>
    <row r="125" spans="1:6" x14ac:dyDescent="0.25">
      <c r="A125" s="11" t="s">
        <v>14</v>
      </c>
      <c r="B125" s="12" t="s">
        <v>7</v>
      </c>
      <c r="C125" s="13">
        <v>46006</v>
      </c>
      <c r="D125" s="14">
        <v>0.39583333333333331</v>
      </c>
      <c r="E125" s="14">
        <v>0.45833333333333331</v>
      </c>
      <c r="F125" s="15">
        <v>60</v>
      </c>
    </row>
    <row r="126" spans="1:6" x14ac:dyDescent="0.25">
      <c r="A126" s="6" t="s">
        <v>14</v>
      </c>
      <c r="B126" s="7" t="s">
        <v>7</v>
      </c>
      <c r="C126" s="8">
        <v>46006</v>
      </c>
      <c r="D126" s="9">
        <v>0.46875</v>
      </c>
      <c r="E126" s="9">
        <v>0.53125</v>
      </c>
      <c r="F126" s="10">
        <v>60</v>
      </c>
    </row>
    <row r="127" spans="1:6" x14ac:dyDescent="0.25">
      <c r="A127" s="11" t="s">
        <v>24</v>
      </c>
      <c r="B127" s="12" t="s">
        <v>7</v>
      </c>
      <c r="C127" s="13">
        <v>46007</v>
      </c>
      <c r="D127" s="14">
        <v>0.375</v>
      </c>
      <c r="E127" s="14">
        <v>0.41666666666666669</v>
      </c>
      <c r="F127" s="15">
        <v>60</v>
      </c>
    </row>
    <row r="128" spans="1:6" x14ac:dyDescent="0.25">
      <c r="A128" s="6" t="s">
        <v>6</v>
      </c>
      <c r="B128" s="7" t="s">
        <v>7</v>
      </c>
      <c r="C128" s="8">
        <v>46027</v>
      </c>
      <c r="D128" s="9">
        <v>0.375</v>
      </c>
      <c r="E128" s="9">
        <v>0.44791666666666669</v>
      </c>
      <c r="F128" s="10">
        <v>60</v>
      </c>
    </row>
    <row r="129" spans="1:6" x14ac:dyDescent="0.25">
      <c r="A129" s="11" t="s">
        <v>14</v>
      </c>
      <c r="B129" s="12" t="s">
        <v>7</v>
      </c>
      <c r="C129" s="13">
        <v>46027</v>
      </c>
      <c r="D129" s="14">
        <v>0.47916666666666669</v>
      </c>
      <c r="E129" s="14">
        <v>0.54166666666666663</v>
      </c>
      <c r="F129" s="15">
        <v>60</v>
      </c>
    </row>
    <row r="130" spans="1:6" x14ac:dyDescent="0.25">
      <c r="A130" s="6" t="s">
        <v>24</v>
      </c>
      <c r="B130" s="7" t="s">
        <v>7</v>
      </c>
      <c r="C130" s="8">
        <v>46027</v>
      </c>
      <c r="D130" s="9">
        <v>0.57291666666666663</v>
      </c>
      <c r="E130" s="9">
        <v>0.61458333333333337</v>
      </c>
      <c r="F130" s="10">
        <v>60</v>
      </c>
    </row>
    <row r="131" spans="1:6" x14ac:dyDescent="0.25">
      <c r="A131" s="11" t="s">
        <v>10</v>
      </c>
      <c r="B131" s="12" t="s">
        <v>9</v>
      </c>
      <c r="C131" s="13">
        <v>46027</v>
      </c>
      <c r="D131" s="14">
        <v>0.64583333333333337</v>
      </c>
      <c r="E131" s="14">
        <v>0.69791666666666663</v>
      </c>
      <c r="F131" s="15">
        <v>50</v>
      </c>
    </row>
    <row r="132" spans="1:6" x14ac:dyDescent="0.25">
      <c r="A132" s="6" t="s">
        <v>14</v>
      </c>
      <c r="B132" s="7" t="s">
        <v>7</v>
      </c>
      <c r="C132" s="8">
        <v>46027</v>
      </c>
      <c r="D132" s="9">
        <v>0.72916666666666663</v>
      </c>
      <c r="E132" s="9">
        <v>0.79166666666666663</v>
      </c>
      <c r="F132" s="10">
        <v>60</v>
      </c>
    </row>
    <row r="133" spans="1:6" x14ac:dyDescent="0.25">
      <c r="A133" s="11" t="s">
        <v>15</v>
      </c>
      <c r="B133" s="12" t="s">
        <v>12</v>
      </c>
      <c r="C133" s="13">
        <v>46029</v>
      </c>
      <c r="D133" s="14">
        <v>0.375</v>
      </c>
      <c r="E133" s="14">
        <v>0.44791666666666669</v>
      </c>
      <c r="F133" s="15">
        <v>40</v>
      </c>
    </row>
    <row r="134" spans="1:6" x14ac:dyDescent="0.25">
      <c r="A134" s="6" t="s">
        <v>24</v>
      </c>
      <c r="B134" s="7" t="s">
        <v>7</v>
      </c>
      <c r="C134" s="8">
        <v>46029</v>
      </c>
      <c r="D134" s="9">
        <v>0.46875</v>
      </c>
      <c r="E134" s="9">
        <v>0.54166666666666663</v>
      </c>
      <c r="F134" s="10">
        <v>60</v>
      </c>
    </row>
    <row r="135" spans="1:6" x14ac:dyDescent="0.25">
      <c r="A135" s="11" t="s">
        <v>8</v>
      </c>
      <c r="B135" s="12" t="s">
        <v>9</v>
      </c>
      <c r="C135" s="13">
        <v>46029</v>
      </c>
      <c r="D135" s="14">
        <v>0.58333333333333337</v>
      </c>
      <c r="E135" s="14">
        <v>0.625</v>
      </c>
      <c r="F135" s="15">
        <v>50</v>
      </c>
    </row>
    <row r="136" spans="1:6" x14ac:dyDescent="0.25">
      <c r="A136" s="6" t="s">
        <v>8</v>
      </c>
      <c r="B136" s="7" t="s">
        <v>9</v>
      </c>
      <c r="C136" s="8">
        <v>46034</v>
      </c>
      <c r="D136" s="9">
        <v>0.375</v>
      </c>
      <c r="E136" s="9">
        <v>0.4375</v>
      </c>
      <c r="F136" s="10">
        <v>50</v>
      </c>
    </row>
    <row r="137" spans="1:6" x14ac:dyDescent="0.25">
      <c r="A137" s="11" t="s">
        <v>24</v>
      </c>
      <c r="B137" s="12" t="s">
        <v>7</v>
      </c>
      <c r="C137" s="13">
        <v>46034</v>
      </c>
      <c r="D137" s="14">
        <v>0.44791666666666669</v>
      </c>
      <c r="E137" s="14">
        <v>0.5</v>
      </c>
      <c r="F137" s="15">
        <v>60</v>
      </c>
    </row>
    <row r="138" spans="1:6" x14ac:dyDescent="0.25">
      <c r="A138" s="6" t="s">
        <v>24</v>
      </c>
      <c r="B138" s="7" t="s">
        <v>7</v>
      </c>
      <c r="C138" s="8">
        <v>46034</v>
      </c>
      <c r="D138" s="9">
        <v>0.5</v>
      </c>
      <c r="E138" s="9">
        <v>0.54166666666666663</v>
      </c>
      <c r="F138" s="10">
        <v>60</v>
      </c>
    </row>
    <row r="139" spans="1:6" x14ac:dyDescent="0.25">
      <c r="A139" s="11" t="s">
        <v>17</v>
      </c>
      <c r="B139" s="12" t="s">
        <v>9</v>
      </c>
      <c r="C139" s="13">
        <v>46034</v>
      </c>
      <c r="D139" s="14">
        <v>0.55208333333333337</v>
      </c>
      <c r="E139" s="14">
        <v>0.63541666666666663</v>
      </c>
      <c r="F139" s="15">
        <v>50</v>
      </c>
    </row>
    <row r="140" spans="1:6" x14ac:dyDescent="0.25">
      <c r="A140" s="6" t="s">
        <v>16</v>
      </c>
      <c r="B140" s="7" t="s">
        <v>7</v>
      </c>
      <c r="C140" s="8">
        <v>46034</v>
      </c>
      <c r="D140" s="9">
        <v>0.64583333333333337</v>
      </c>
      <c r="E140" s="9">
        <v>0.71875</v>
      </c>
      <c r="F140" s="10">
        <v>60</v>
      </c>
    </row>
    <row r="141" spans="1:6" x14ac:dyDescent="0.25">
      <c r="A141" s="11" t="s">
        <v>13</v>
      </c>
      <c r="B141" s="12" t="s">
        <v>9</v>
      </c>
      <c r="C141" s="13">
        <v>46035</v>
      </c>
      <c r="D141" s="14">
        <v>0.375</v>
      </c>
      <c r="E141" s="14">
        <v>0.45833333333333331</v>
      </c>
      <c r="F141" s="15">
        <v>50</v>
      </c>
    </row>
    <row r="142" spans="1:6" x14ac:dyDescent="0.25">
      <c r="A142" s="6" t="s">
        <v>19</v>
      </c>
      <c r="B142" s="7" t="s">
        <v>9</v>
      </c>
      <c r="C142" s="8">
        <v>46035</v>
      </c>
      <c r="D142" s="9">
        <v>0.45833333333333331</v>
      </c>
      <c r="E142" s="9">
        <v>0.5</v>
      </c>
      <c r="F142" s="10">
        <v>50</v>
      </c>
    </row>
    <row r="143" spans="1:6" x14ac:dyDescent="0.25">
      <c r="A143" s="11" t="s">
        <v>16</v>
      </c>
      <c r="B143" s="12" t="s">
        <v>12</v>
      </c>
      <c r="C143" s="13">
        <v>46035</v>
      </c>
      <c r="D143" s="14">
        <v>0.54166666666666663</v>
      </c>
      <c r="E143" s="14">
        <v>0.625</v>
      </c>
      <c r="F143" s="15">
        <v>40</v>
      </c>
    </row>
    <row r="144" spans="1:6" x14ac:dyDescent="0.25">
      <c r="A144" s="6" t="s">
        <v>6</v>
      </c>
      <c r="B144" s="7" t="s">
        <v>7</v>
      </c>
      <c r="C144" s="8">
        <v>46035</v>
      </c>
      <c r="D144" s="9">
        <v>0.65625</v>
      </c>
      <c r="E144" s="9">
        <v>0.72916666666666663</v>
      </c>
      <c r="F144" s="10">
        <v>60</v>
      </c>
    </row>
    <row r="145" spans="1:6" x14ac:dyDescent="0.25">
      <c r="A145" s="11" t="s">
        <v>14</v>
      </c>
      <c r="B145" s="12" t="s">
        <v>7</v>
      </c>
      <c r="C145" s="13">
        <v>46036</v>
      </c>
      <c r="D145" s="14">
        <v>0.375</v>
      </c>
      <c r="E145" s="14">
        <v>0.4375</v>
      </c>
      <c r="F145" s="15">
        <v>60</v>
      </c>
    </row>
    <row r="146" spans="1:6" x14ac:dyDescent="0.25">
      <c r="A146" s="6" t="s">
        <v>17</v>
      </c>
      <c r="B146" s="7" t="s">
        <v>9</v>
      </c>
      <c r="C146" s="8">
        <v>46036</v>
      </c>
      <c r="D146" s="9">
        <v>0.46875</v>
      </c>
      <c r="E146" s="9">
        <v>0.55208333333333337</v>
      </c>
      <c r="F146" s="10">
        <v>50</v>
      </c>
    </row>
    <row r="147" spans="1:6" x14ac:dyDescent="0.25">
      <c r="A147" s="11" t="s">
        <v>11</v>
      </c>
      <c r="B147" s="12" t="s">
        <v>12</v>
      </c>
      <c r="C147" s="13">
        <v>46036</v>
      </c>
      <c r="D147" s="14">
        <v>0.57291666666666663</v>
      </c>
      <c r="E147" s="14">
        <v>0.61458333333333337</v>
      </c>
      <c r="F147" s="15">
        <v>40</v>
      </c>
    </row>
    <row r="148" spans="1:6" x14ac:dyDescent="0.25">
      <c r="A148" s="6" t="s">
        <v>17</v>
      </c>
      <c r="B148" s="7" t="s">
        <v>9</v>
      </c>
      <c r="C148" s="8">
        <v>46037</v>
      </c>
      <c r="D148" s="9">
        <v>0.375</v>
      </c>
      <c r="E148" s="9">
        <v>0.45833333333333331</v>
      </c>
      <c r="F148" s="10">
        <v>50</v>
      </c>
    </row>
    <row r="149" spans="1:6" x14ac:dyDescent="0.25">
      <c r="A149" s="11" t="s">
        <v>6</v>
      </c>
      <c r="B149" s="12" t="s">
        <v>7</v>
      </c>
      <c r="C149" s="13">
        <v>46037</v>
      </c>
      <c r="D149" s="14">
        <v>0.45833333333333331</v>
      </c>
      <c r="E149" s="14">
        <v>0.51041666666666663</v>
      </c>
      <c r="F149" s="15">
        <v>60</v>
      </c>
    </row>
    <row r="150" spans="1:6" x14ac:dyDescent="0.25">
      <c r="A150" s="6" t="s">
        <v>8</v>
      </c>
      <c r="B150" s="7" t="s">
        <v>9</v>
      </c>
      <c r="C150" s="8">
        <v>46037</v>
      </c>
      <c r="D150" s="9">
        <v>0.52083333333333337</v>
      </c>
      <c r="E150" s="9">
        <v>0.58333333333333337</v>
      </c>
      <c r="F150" s="10">
        <v>50</v>
      </c>
    </row>
    <row r="151" spans="1:6" x14ac:dyDescent="0.25">
      <c r="A151" s="11" t="s">
        <v>13</v>
      </c>
      <c r="B151" s="12" t="s">
        <v>9</v>
      </c>
      <c r="C151" s="13">
        <v>46037</v>
      </c>
      <c r="D151" s="14">
        <v>0.60416666666666663</v>
      </c>
      <c r="E151" s="14">
        <v>0.67708333333333337</v>
      </c>
      <c r="F151" s="15">
        <v>50</v>
      </c>
    </row>
    <row r="152" spans="1:6" x14ac:dyDescent="0.25">
      <c r="A152" s="6" t="s">
        <v>8</v>
      </c>
      <c r="B152" s="7" t="s">
        <v>9</v>
      </c>
      <c r="C152" s="8">
        <v>46041</v>
      </c>
      <c r="D152" s="9">
        <v>0.375</v>
      </c>
      <c r="E152" s="9">
        <v>0.4375</v>
      </c>
      <c r="F152" s="10">
        <v>50</v>
      </c>
    </row>
    <row r="153" spans="1:6" x14ac:dyDescent="0.25">
      <c r="A153" s="11" t="s">
        <v>24</v>
      </c>
      <c r="B153" s="12" t="s">
        <v>7</v>
      </c>
      <c r="C153" s="13">
        <v>46041</v>
      </c>
      <c r="D153" s="14">
        <v>0.45833333333333331</v>
      </c>
      <c r="E153" s="14">
        <v>0.52083333333333337</v>
      </c>
      <c r="F153" s="15">
        <v>60</v>
      </c>
    </row>
    <row r="154" spans="1:6" x14ac:dyDescent="0.25">
      <c r="A154" s="6" t="s">
        <v>14</v>
      </c>
      <c r="B154" s="7" t="s">
        <v>7</v>
      </c>
      <c r="C154" s="8">
        <v>46041</v>
      </c>
      <c r="D154" s="9">
        <v>0.54166666666666663</v>
      </c>
      <c r="E154" s="9">
        <v>0.60416666666666663</v>
      </c>
      <c r="F154" s="10">
        <v>60</v>
      </c>
    </row>
    <row r="155" spans="1:6" x14ac:dyDescent="0.25">
      <c r="A155" s="11" t="s">
        <v>18</v>
      </c>
      <c r="B155" s="12" t="s">
        <v>12</v>
      </c>
      <c r="C155" s="13">
        <v>46041</v>
      </c>
      <c r="D155" s="14">
        <v>0.63541666666666663</v>
      </c>
      <c r="E155" s="14">
        <v>0.6875</v>
      </c>
      <c r="F155" s="15">
        <v>40</v>
      </c>
    </row>
    <row r="156" spans="1:6" x14ac:dyDescent="0.25">
      <c r="A156" s="6" t="s">
        <v>18</v>
      </c>
      <c r="B156" s="7" t="s">
        <v>12</v>
      </c>
      <c r="C156" s="8">
        <v>46042</v>
      </c>
      <c r="D156" s="9">
        <v>0.375</v>
      </c>
      <c r="E156" s="9">
        <v>0.4375</v>
      </c>
      <c r="F156" s="10">
        <v>40</v>
      </c>
    </row>
    <row r="157" spans="1:6" x14ac:dyDescent="0.25">
      <c r="A157" s="11" t="s">
        <v>16</v>
      </c>
      <c r="B157" s="12" t="s">
        <v>7</v>
      </c>
      <c r="C157" s="13">
        <v>46042</v>
      </c>
      <c r="D157" s="14">
        <v>0.4375</v>
      </c>
      <c r="E157" s="14">
        <v>0.47916666666666669</v>
      </c>
      <c r="F157" s="15">
        <v>60</v>
      </c>
    </row>
    <row r="158" spans="1:6" x14ac:dyDescent="0.25">
      <c r="A158" s="6" t="s">
        <v>16</v>
      </c>
      <c r="B158" s="7" t="s">
        <v>12</v>
      </c>
      <c r="C158" s="8">
        <v>46043</v>
      </c>
      <c r="D158" s="9">
        <v>0.375</v>
      </c>
      <c r="E158" s="9">
        <v>0.44791666666666669</v>
      </c>
      <c r="F158" s="10">
        <v>40</v>
      </c>
    </row>
    <row r="159" spans="1:6" x14ac:dyDescent="0.25">
      <c r="A159" s="11" t="s">
        <v>19</v>
      </c>
      <c r="B159" s="12" t="s">
        <v>12</v>
      </c>
      <c r="C159" s="13">
        <v>46043</v>
      </c>
      <c r="D159" s="14">
        <v>0.48958333333333331</v>
      </c>
      <c r="E159" s="14">
        <v>0.57291666666666663</v>
      </c>
      <c r="F159" s="15">
        <v>40</v>
      </c>
    </row>
    <row r="160" spans="1:6" x14ac:dyDescent="0.25">
      <c r="A160" s="6" t="s">
        <v>24</v>
      </c>
      <c r="B160" s="7" t="s">
        <v>7</v>
      </c>
      <c r="C160" s="8">
        <v>46044</v>
      </c>
      <c r="D160" s="9">
        <v>0.375</v>
      </c>
      <c r="E160" s="9">
        <v>0.42708333333333331</v>
      </c>
      <c r="F160" s="10">
        <v>60</v>
      </c>
    </row>
    <row r="161" spans="1:6" x14ac:dyDescent="0.25">
      <c r="A161" s="11" t="s">
        <v>17</v>
      </c>
      <c r="B161" s="12" t="s">
        <v>9</v>
      </c>
      <c r="C161" s="13">
        <v>46044</v>
      </c>
      <c r="D161" s="14">
        <v>0.4375</v>
      </c>
      <c r="E161" s="14">
        <v>0.48958333333333331</v>
      </c>
      <c r="F161" s="15">
        <v>50</v>
      </c>
    </row>
    <row r="162" spans="1:6" x14ac:dyDescent="0.25">
      <c r="A162" s="6" t="s">
        <v>10</v>
      </c>
      <c r="B162" s="7" t="s">
        <v>9</v>
      </c>
      <c r="C162" s="8">
        <v>46044</v>
      </c>
      <c r="D162" s="9">
        <v>0.48958333333333331</v>
      </c>
      <c r="E162" s="9">
        <v>0.57291666666666663</v>
      </c>
      <c r="F162" s="10">
        <v>50</v>
      </c>
    </row>
    <row r="163" spans="1:6" x14ac:dyDescent="0.25">
      <c r="A163" s="11" t="s">
        <v>8</v>
      </c>
      <c r="B163" s="12" t="s">
        <v>9</v>
      </c>
      <c r="C163" s="13">
        <v>46044</v>
      </c>
      <c r="D163" s="14">
        <v>0.59375</v>
      </c>
      <c r="E163" s="14">
        <v>0.63541666666666663</v>
      </c>
      <c r="F163" s="15">
        <v>50</v>
      </c>
    </row>
    <row r="164" spans="1:6" x14ac:dyDescent="0.25">
      <c r="A164" s="6" t="s">
        <v>8</v>
      </c>
      <c r="B164" s="7" t="s">
        <v>9</v>
      </c>
      <c r="C164" s="8">
        <v>46044</v>
      </c>
      <c r="D164" s="9">
        <v>0.66666666666666663</v>
      </c>
      <c r="E164" s="9">
        <v>0.73958333333333337</v>
      </c>
      <c r="F164" s="10">
        <v>50</v>
      </c>
    </row>
    <row r="165" spans="1:6" x14ac:dyDescent="0.25">
      <c r="A165" s="11" t="s">
        <v>13</v>
      </c>
      <c r="B165" s="12" t="s">
        <v>7</v>
      </c>
      <c r="C165" s="13">
        <v>46045</v>
      </c>
      <c r="D165" s="14">
        <v>0.375</v>
      </c>
      <c r="E165" s="14">
        <v>0.41666666666666669</v>
      </c>
      <c r="F165" s="15">
        <v>60</v>
      </c>
    </row>
    <row r="166" spans="1:6" x14ac:dyDescent="0.25">
      <c r="A166" s="6" t="s">
        <v>11</v>
      </c>
      <c r="B166" s="7" t="s">
        <v>12</v>
      </c>
      <c r="C166" s="8">
        <v>46045</v>
      </c>
      <c r="D166" s="9">
        <v>0.41666666666666669</v>
      </c>
      <c r="E166" s="9">
        <v>0.45833333333333331</v>
      </c>
      <c r="F166" s="10">
        <v>40</v>
      </c>
    </row>
    <row r="167" spans="1:6" x14ac:dyDescent="0.25">
      <c r="A167" s="11" t="s">
        <v>13</v>
      </c>
      <c r="B167" s="12" t="s">
        <v>9</v>
      </c>
      <c r="C167" s="13">
        <v>46045</v>
      </c>
      <c r="D167" s="14">
        <v>0.46875</v>
      </c>
      <c r="E167" s="14">
        <v>0.53125</v>
      </c>
      <c r="F167" s="15">
        <v>50</v>
      </c>
    </row>
    <row r="168" spans="1:6" x14ac:dyDescent="0.25">
      <c r="A168" s="6" t="s">
        <v>11</v>
      </c>
      <c r="B168" s="7" t="s">
        <v>12</v>
      </c>
      <c r="C168" s="8">
        <v>46045</v>
      </c>
      <c r="D168" s="9">
        <v>0.57291666666666663</v>
      </c>
      <c r="E168" s="9">
        <v>0.63541666666666663</v>
      </c>
      <c r="F168" s="10">
        <v>40</v>
      </c>
    </row>
    <row r="169" spans="1:6" x14ac:dyDescent="0.25">
      <c r="A169" s="11" t="s">
        <v>8</v>
      </c>
      <c r="B169" s="12" t="s">
        <v>9</v>
      </c>
      <c r="C169" s="13">
        <v>46045</v>
      </c>
      <c r="D169" s="14">
        <v>0.65625</v>
      </c>
      <c r="E169" s="14">
        <v>0.69791666666666663</v>
      </c>
      <c r="F169" s="15">
        <v>50</v>
      </c>
    </row>
    <row r="170" spans="1:6" x14ac:dyDescent="0.25">
      <c r="A170" s="6" t="s">
        <v>10</v>
      </c>
      <c r="B170" s="7" t="s">
        <v>7</v>
      </c>
      <c r="C170" s="8">
        <v>46048</v>
      </c>
      <c r="D170" s="9">
        <v>0.375</v>
      </c>
      <c r="E170" s="9">
        <v>0.4375</v>
      </c>
      <c r="F170" s="10">
        <v>60</v>
      </c>
    </row>
    <row r="171" spans="1:6" x14ac:dyDescent="0.25">
      <c r="A171" s="11" t="s">
        <v>19</v>
      </c>
      <c r="B171" s="12" t="s">
        <v>12</v>
      </c>
      <c r="C171" s="13">
        <v>46049</v>
      </c>
      <c r="D171" s="14">
        <v>0.375</v>
      </c>
      <c r="E171" s="14">
        <v>0.45833333333333331</v>
      </c>
      <c r="F171" s="15">
        <v>40</v>
      </c>
    </row>
    <row r="172" spans="1:6" x14ac:dyDescent="0.25">
      <c r="A172" s="6" t="s">
        <v>14</v>
      </c>
      <c r="B172" s="7" t="s">
        <v>7</v>
      </c>
      <c r="C172" s="8">
        <v>46049</v>
      </c>
      <c r="D172" s="9">
        <v>0.52083333333333337</v>
      </c>
      <c r="E172" s="9">
        <v>0.58333333333333337</v>
      </c>
      <c r="F172" s="10">
        <v>60</v>
      </c>
    </row>
    <row r="173" spans="1:6" x14ac:dyDescent="0.25">
      <c r="A173" s="11" t="s">
        <v>18</v>
      </c>
      <c r="B173" s="12" t="s">
        <v>12</v>
      </c>
      <c r="C173" s="13">
        <v>46050</v>
      </c>
      <c r="D173" s="14">
        <v>0.375</v>
      </c>
      <c r="E173" s="14">
        <v>0.41666666666666669</v>
      </c>
      <c r="F173" s="15">
        <v>40</v>
      </c>
    </row>
    <row r="174" spans="1:6" x14ac:dyDescent="0.25">
      <c r="A174" s="6" t="s">
        <v>8</v>
      </c>
      <c r="B174" s="7" t="s">
        <v>9</v>
      </c>
      <c r="C174" s="8">
        <v>46051</v>
      </c>
      <c r="D174" s="9">
        <v>0.375</v>
      </c>
      <c r="E174" s="9">
        <v>0.4375</v>
      </c>
      <c r="F174" s="10">
        <v>50</v>
      </c>
    </row>
    <row r="175" spans="1:6" x14ac:dyDescent="0.25">
      <c r="A175" s="11" t="s">
        <v>18</v>
      </c>
      <c r="B175" s="12" t="s">
        <v>12</v>
      </c>
      <c r="C175" s="13">
        <v>46051</v>
      </c>
      <c r="D175" s="14">
        <v>0.4375</v>
      </c>
      <c r="E175" s="14">
        <v>0.51041666666666663</v>
      </c>
      <c r="F175" s="15">
        <v>40</v>
      </c>
    </row>
    <row r="176" spans="1:6" x14ac:dyDescent="0.25">
      <c r="A176" s="6" t="s">
        <v>15</v>
      </c>
      <c r="B176" s="7" t="s">
        <v>7</v>
      </c>
      <c r="C176" s="8">
        <v>46051</v>
      </c>
      <c r="D176" s="9">
        <v>0.53125</v>
      </c>
      <c r="E176" s="9">
        <v>0.57291666666666663</v>
      </c>
      <c r="F176" s="10">
        <v>60</v>
      </c>
    </row>
    <row r="177" spans="1:6" x14ac:dyDescent="0.25">
      <c r="A177" s="11" t="s">
        <v>16</v>
      </c>
      <c r="B177" s="12" t="s">
        <v>7</v>
      </c>
      <c r="C177" s="13">
        <v>46056</v>
      </c>
      <c r="D177" s="14">
        <v>0.375</v>
      </c>
      <c r="E177" s="14">
        <v>0.42708333333333331</v>
      </c>
      <c r="F177" s="15">
        <v>60</v>
      </c>
    </row>
    <row r="178" spans="1:6" x14ac:dyDescent="0.25">
      <c r="A178" s="6" t="s">
        <v>16</v>
      </c>
      <c r="B178" s="7" t="s">
        <v>7</v>
      </c>
      <c r="C178" s="8">
        <v>46056</v>
      </c>
      <c r="D178" s="9">
        <v>0.46875</v>
      </c>
      <c r="E178" s="9">
        <v>0.54166666666666663</v>
      </c>
      <c r="F178" s="10">
        <v>60</v>
      </c>
    </row>
    <row r="179" spans="1:6" x14ac:dyDescent="0.25">
      <c r="A179" s="11" t="s">
        <v>17</v>
      </c>
      <c r="B179" s="12" t="s">
        <v>9</v>
      </c>
      <c r="C179" s="13">
        <v>46056</v>
      </c>
      <c r="D179" s="14">
        <v>0.58333333333333337</v>
      </c>
      <c r="E179" s="14">
        <v>0.66666666666666663</v>
      </c>
      <c r="F179" s="15">
        <v>50</v>
      </c>
    </row>
    <row r="180" spans="1:6" x14ac:dyDescent="0.25">
      <c r="A180" s="6" t="s">
        <v>11</v>
      </c>
      <c r="B180" s="7" t="s">
        <v>12</v>
      </c>
      <c r="C180" s="8">
        <v>46056</v>
      </c>
      <c r="D180" s="9">
        <v>0.66666666666666663</v>
      </c>
      <c r="E180" s="9">
        <v>0.72916666666666663</v>
      </c>
      <c r="F180" s="10">
        <v>40</v>
      </c>
    </row>
    <row r="181" spans="1:6" x14ac:dyDescent="0.25">
      <c r="A181" s="11" t="s">
        <v>14</v>
      </c>
      <c r="B181" s="12" t="s">
        <v>7</v>
      </c>
      <c r="C181" s="13">
        <v>46057</v>
      </c>
      <c r="D181" s="14">
        <v>0.375</v>
      </c>
      <c r="E181" s="14">
        <v>0.41666666666666669</v>
      </c>
      <c r="F181" s="15">
        <v>60</v>
      </c>
    </row>
    <row r="182" spans="1:6" x14ac:dyDescent="0.25">
      <c r="A182" s="6" t="s">
        <v>19</v>
      </c>
      <c r="B182" s="7" t="s">
        <v>12</v>
      </c>
      <c r="C182" s="8">
        <v>46057</v>
      </c>
      <c r="D182" s="9">
        <v>0.42708333333333331</v>
      </c>
      <c r="E182" s="9">
        <v>0.48958333333333331</v>
      </c>
      <c r="F182" s="10">
        <v>40</v>
      </c>
    </row>
    <row r="183" spans="1:6" x14ac:dyDescent="0.25">
      <c r="A183" s="11" t="s">
        <v>14</v>
      </c>
      <c r="B183" s="12" t="s">
        <v>7</v>
      </c>
      <c r="C183" s="13">
        <v>46057</v>
      </c>
      <c r="D183" s="14">
        <v>0.5</v>
      </c>
      <c r="E183" s="14">
        <v>0.5625</v>
      </c>
      <c r="F183" s="15">
        <v>60</v>
      </c>
    </row>
    <row r="184" spans="1:6" x14ac:dyDescent="0.25">
      <c r="A184" s="6" t="s">
        <v>8</v>
      </c>
      <c r="B184" s="7" t="s">
        <v>9</v>
      </c>
      <c r="C184" s="8">
        <v>46057</v>
      </c>
      <c r="D184" s="9">
        <v>0.59375</v>
      </c>
      <c r="E184" s="9">
        <v>0.63541666666666663</v>
      </c>
      <c r="F184" s="10">
        <v>50</v>
      </c>
    </row>
    <row r="185" spans="1:6" x14ac:dyDescent="0.25">
      <c r="A185" s="11" t="s">
        <v>14</v>
      </c>
      <c r="B185" s="12" t="s">
        <v>7</v>
      </c>
      <c r="C185" s="13">
        <v>46058</v>
      </c>
      <c r="D185" s="14">
        <v>0.375</v>
      </c>
      <c r="E185" s="14">
        <v>0.4375</v>
      </c>
      <c r="F185" s="15">
        <v>60</v>
      </c>
    </row>
    <row r="186" spans="1:6" x14ac:dyDescent="0.25">
      <c r="A186" s="6" t="s">
        <v>14</v>
      </c>
      <c r="B186" s="7" t="s">
        <v>7</v>
      </c>
      <c r="C186" s="8">
        <v>46058</v>
      </c>
      <c r="D186" s="9">
        <v>0.45833333333333331</v>
      </c>
      <c r="E186" s="9">
        <v>0.53125</v>
      </c>
      <c r="F186" s="10">
        <v>60</v>
      </c>
    </row>
    <row r="187" spans="1:6" x14ac:dyDescent="0.25">
      <c r="A187" s="11" t="s">
        <v>19</v>
      </c>
      <c r="B187" s="12" t="s">
        <v>12</v>
      </c>
      <c r="C187" s="13">
        <v>46058</v>
      </c>
      <c r="D187" s="14">
        <v>0.53125</v>
      </c>
      <c r="E187" s="14">
        <v>0.57291666666666663</v>
      </c>
      <c r="F187" s="15">
        <v>40</v>
      </c>
    </row>
    <row r="188" spans="1:6" x14ac:dyDescent="0.25">
      <c r="A188" s="6" t="s">
        <v>6</v>
      </c>
      <c r="B188" s="7" t="s">
        <v>7</v>
      </c>
      <c r="C188" s="8">
        <v>46058</v>
      </c>
      <c r="D188" s="9">
        <v>0.57291666666666663</v>
      </c>
      <c r="E188" s="9">
        <v>0.63541666666666663</v>
      </c>
      <c r="F188" s="10">
        <v>60</v>
      </c>
    </row>
    <row r="189" spans="1:6" x14ac:dyDescent="0.25">
      <c r="A189" s="11" t="s">
        <v>19</v>
      </c>
      <c r="B189" s="12" t="s">
        <v>9</v>
      </c>
      <c r="C189" s="13">
        <v>46059</v>
      </c>
      <c r="D189" s="14">
        <v>0.375</v>
      </c>
      <c r="E189" s="14">
        <v>0.44791666666666669</v>
      </c>
      <c r="F189" s="15">
        <v>50</v>
      </c>
    </row>
    <row r="190" spans="1:6" x14ac:dyDescent="0.25">
      <c r="A190" s="6" t="s">
        <v>8</v>
      </c>
      <c r="B190" s="7" t="s">
        <v>9</v>
      </c>
      <c r="C190" s="8">
        <v>46059</v>
      </c>
      <c r="D190" s="9">
        <v>0.45833333333333331</v>
      </c>
      <c r="E190" s="9">
        <v>0.54166666666666663</v>
      </c>
      <c r="F190" s="10">
        <v>50</v>
      </c>
    </row>
    <row r="191" spans="1:6" x14ac:dyDescent="0.25">
      <c r="A191" s="11" t="s">
        <v>10</v>
      </c>
      <c r="B191" s="12" t="s">
        <v>7</v>
      </c>
      <c r="C191" s="13">
        <v>46059</v>
      </c>
      <c r="D191" s="14">
        <v>0.57291666666666663</v>
      </c>
      <c r="E191" s="14">
        <v>0.61458333333333337</v>
      </c>
      <c r="F191" s="15">
        <v>60</v>
      </c>
    </row>
    <row r="192" spans="1:6" x14ac:dyDescent="0.25">
      <c r="A192" s="6" t="s">
        <v>11</v>
      </c>
      <c r="B192" s="7" t="s">
        <v>12</v>
      </c>
      <c r="C192" s="8">
        <v>46059</v>
      </c>
      <c r="D192" s="9">
        <v>0.64583333333333337</v>
      </c>
      <c r="E192" s="9">
        <v>0.72916666666666663</v>
      </c>
      <c r="F192" s="10">
        <v>40</v>
      </c>
    </row>
    <row r="193" spans="1:6" x14ac:dyDescent="0.25">
      <c r="A193" s="11" t="s">
        <v>8</v>
      </c>
      <c r="B193" s="12" t="s">
        <v>9</v>
      </c>
      <c r="C193" s="13">
        <v>46062</v>
      </c>
      <c r="D193" s="14">
        <v>0.375</v>
      </c>
      <c r="E193" s="14">
        <v>0.42708333333333331</v>
      </c>
      <c r="F193" s="15">
        <v>50</v>
      </c>
    </row>
    <row r="194" spans="1:6" x14ac:dyDescent="0.25">
      <c r="A194" s="6" t="s">
        <v>14</v>
      </c>
      <c r="B194" s="7" t="s">
        <v>7</v>
      </c>
      <c r="C194" s="8">
        <v>46063</v>
      </c>
      <c r="D194" s="9">
        <v>0.375</v>
      </c>
      <c r="E194" s="9">
        <v>0.41666666666666669</v>
      </c>
      <c r="F194" s="10">
        <v>60</v>
      </c>
    </row>
    <row r="195" spans="1:6" x14ac:dyDescent="0.25">
      <c r="A195" s="11" t="s">
        <v>16</v>
      </c>
      <c r="B195" s="12" t="s">
        <v>7</v>
      </c>
      <c r="C195" s="13">
        <v>46063</v>
      </c>
      <c r="D195" s="14">
        <v>0.44791666666666669</v>
      </c>
      <c r="E195" s="14">
        <v>0.52083333333333337</v>
      </c>
      <c r="F195" s="15">
        <v>60</v>
      </c>
    </row>
    <row r="196" spans="1:6" x14ac:dyDescent="0.25">
      <c r="A196" s="6" t="s">
        <v>8</v>
      </c>
      <c r="B196" s="7" t="s">
        <v>9</v>
      </c>
      <c r="C196" s="8">
        <v>46063</v>
      </c>
      <c r="D196" s="9">
        <v>0.5625</v>
      </c>
      <c r="E196" s="9">
        <v>0.63541666666666663</v>
      </c>
      <c r="F196" s="10">
        <v>50</v>
      </c>
    </row>
    <row r="197" spans="1:6" x14ac:dyDescent="0.25">
      <c r="A197" s="11" t="s">
        <v>19</v>
      </c>
      <c r="B197" s="12" t="s">
        <v>9</v>
      </c>
      <c r="C197" s="13">
        <v>46063</v>
      </c>
      <c r="D197" s="14">
        <v>0.64583333333333337</v>
      </c>
      <c r="E197" s="14">
        <v>0.6875</v>
      </c>
      <c r="F197" s="15">
        <v>50</v>
      </c>
    </row>
    <row r="198" spans="1:6" x14ac:dyDescent="0.25">
      <c r="A198" s="6" t="s">
        <v>14</v>
      </c>
      <c r="B198" s="7" t="s">
        <v>7</v>
      </c>
      <c r="C198" s="8">
        <v>46063</v>
      </c>
      <c r="D198" s="9">
        <v>0.69791666666666663</v>
      </c>
      <c r="E198" s="9">
        <v>0.77083333333333337</v>
      </c>
      <c r="F198" s="10">
        <v>60</v>
      </c>
    </row>
    <row r="199" spans="1:6" x14ac:dyDescent="0.25">
      <c r="A199" s="11" t="s">
        <v>11</v>
      </c>
      <c r="B199" s="12" t="s">
        <v>12</v>
      </c>
      <c r="C199" s="13">
        <v>46064</v>
      </c>
      <c r="D199" s="14">
        <v>0.375</v>
      </c>
      <c r="E199" s="14">
        <v>0.42708333333333331</v>
      </c>
      <c r="F199" s="15">
        <v>40</v>
      </c>
    </row>
    <row r="200" spans="1:6" x14ac:dyDescent="0.25">
      <c r="A200" s="6" t="s">
        <v>24</v>
      </c>
      <c r="B200" s="7" t="s">
        <v>7</v>
      </c>
      <c r="C200" s="8">
        <v>46064</v>
      </c>
      <c r="D200" s="9">
        <v>0.44791666666666669</v>
      </c>
      <c r="E200" s="9">
        <v>0.5</v>
      </c>
      <c r="F200" s="10">
        <v>60</v>
      </c>
    </row>
    <row r="201" spans="1:6" x14ac:dyDescent="0.25">
      <c r="A201" s="11" t="s">
        <v>8</v>
      </c>
      <c r="B201" s="12" t="s">
        <v>9</v>
      </c>
      <c r="C201" s="13">
        <v>46064</v>
      </c>
      <c r="D201" s="14">
        <v>0.5</v>
      </c>
      <c r="E201" s="14">
        <v>0.54166666666666663</v>
      </c>
      <c r="F201" s="15">
        <v>50</v>
      </c>
    </row>
    <row r="202" spans="1:6" x14ac:dyDescent="0.25">
      <c r="A202" s="6" t="s">
        <v>13</v>
      </c>
      <c r="B202" s="7" t="s">
        <v>7</v>
      </c>
      <c r="C202" s="8">
        <v>46064</v>
      </c>
      <c r="D202" s="9">
        <v>0.55208333333333337</v>
      </c>
      <c r="E202" s="9">
        <v>0.59375</v>
      </c>
      <c r="F202" s="10">
        <v>60</v>
      </c>
    </row>
    <row r="203" spans="1:6" x14ac:dyDescent="0.25">
      <c r="A203" s="11" t="s">
        <v>18</v>
      </c>
      <c r="B203" s="12" t="s">
        <v>12</v>
      </c>
      <c r="C203" s="13">
        <v>46064</v>
      </c>
      <c r="D203" s="14">
        <v>0.59375</v>
      </c>
      <c r="E203" s="14">
        <v>0.63541666666666663</v>
      </c>
      <c r="F203" s="15">
        <v>40</v>
      </c>
    </row>
    <row r="204" spans="1:6" x14ac:dyDescent="0.25">
      <c r="A204" s="6" t="s">
        <v>15</v>
      </c>
      <c r="B204" s="7" t="s">
        <v>7</v>
      </c>
      <c r="C204" s="8">
        <v>46065</v>
      </c>
      <c r="D204" s="9">
        <v>0.39583333333333331</v>
      </c>
      <c r="E204" s="9">
        <v>0.45833333333333331</v>
      </c>
      <c r="F204" s="10">
        <v>60</v>
      </c>
    </row>
    <row r="205" spans="1:6" x14ac:dyDescent="0.25">
      <c r="A205" s="11" t="s">
        <v>10</v>
      </c>
      <c r="B205" s="12" t="s">
        <v>9</v>
      </c>
      <c r="C205" s="13">
        <v>46065</v>
      </c>
      <c r="D205" s="14">
        <v>0.45833333333333331</v>
      </c>
      <c r="E205" s="14">
        <v>0.51041666666666663</v>
      </c>
      <c r="F205" s="15">
        <v>50</v>
      </c>
    </row>
    <row r="206" spans="1:6" x14ac:dyDescent="0.25">
      <c r="A206" s="6" t="s">
        <v>16</v>
      </c>
      <c r="B206" s="7" t="s">
        <v>7</v>
      </c>
      <c r="C206" s="8">
        <v>46065</v>
      </c>
      <c r="D206" s="9">
        <v>0.55208333333333337</v>
      </c>
      <c r="E206" s="9">
        <v>0.60416666666666663</v>
      </c>
      <c r="F206" s="10">
        <v>60</v>
      </c>
    </row>
    <row r="207" spans="1:6" x14ac:dyDescent="0.25">
      <c r="A207" s="11" t="s">
        <v>16</v>
      </c>
      <c r="B207" s="12" t="s">
        <v>7</v>
      </c>
      <c r="C207" s="13">
        <v>46066</v>
      </c>
      <c r="D207" s="14">
        <v>0.375</v>
      </c>
      <c r="E207" s="14">
        <v>0.42708333333333331</v>
      </c>
      <c r="F207" s="15">
        <v>60</v>
      </c>
    </row>
    <row r="208" spans="1:6" x14ac:dyDescent="0.25">
      <c r="A208" s="6" t="s">
        <v>18</v>
      </c>
      <c r="B208" s="7" t="s">
        <v>12</v>
      </c>
      <c r="C208" s="8">
        <v>46066</v>
      </c>
      <c r="D208" s="9">
        <v>0.45833333333333331</v>
      </c>
      <c r="E208" s="9">
        <v>0.5</v>
      </c>
      <c r="F208" s="10">
        <v>40</v>
      </c>
    </row>
    <row r="209" spans="1:6" x14ac:dyDescent="0.25">
      <c r="A209" s="11" t="s">
        <v>17</v>
      </c>
      <c r="B209" s="12" t="s">
        <v>9</v>
      </c>
      <c r="C209" s="13">
        <v>46066</v>
      </c>
      <c r="D209" s="14">
        <v>0.52083333333333337</v>
      </c>
      <c r="E209" s="14">
        <v>0.57291666666666663</v>
      </c>
      <c r="F209" s="15">
        <v>50</v>
      </c>
    </row>
    <row r="210" spans="1:6" x14ac:dyDescent="0.25">
      <c r="A210" s="6" t="s">
        <v>8</v>
      </c>
      <c r="B210" s="7" t="s">
        <v>9</v>
      </c>
      <c r="C210" s="8">
        <v>46066</v>
      </c>
      <c r="D210" s="9">
        <v>0.60416666666666663</v>
      </c>
      <c r="E210" s="9">
        <v>0.67708333333333337</v>
      </c>
      <c r="F210" s="10">
        <v>50</v>
      </c>
    </row>
    <row r="211" spans="1:6" x14ac:dyDescent="0.25">
      <c r="A211" s="11" t="s">
        <v>15</v>
      </c>
      <c r="B211" s="12" t="s">
        <v>12</v>
      </c>
      <c r="C211" s="13">
        <v>46069</v>
      </c>
      <c r="D211" s="14">
        <v>0.375</v>
      </c>
      <c r="E211" s="14">
        <v>0.4375</v>
      </c>
      <c r="F211" s="15">
        <v>40</v>
      </c>
    </row>
    <row r="212" spans="1:6" x14ac:dyDescent="0.25">
      <c r="A212" s="6" t="s">
        <v>8</v>
      </c>
      <c r="B212" s="7" t="s">
        <v>9</v>
      </c>
      <c r="C212" s="8">
        <v>46069</v>
      </c>
      <c r="D212" s="9">
        <v>0.47916666666666669</v>
      </c>
      <c r="E212" s="9">
        <v>0.54166666666666663</v>
      </c>
      <c r="F212" s="10">
        <v>50</v>
      </c>
    </row>
    <row r="213" spans="1:6" x14ac:dyDescent="0.25">
      <c r="A213" s="11" t="s">
        <v>15</v>
      </c>
      <c r="B213" s="12" t="s">
        <v>7</v>
      </c>
      <c r="C213" s="13">
        <v>46070</v>
      </c>
      <c r="D213" s="14">
        <v>0.375</v>
      </c>
      <c r="E213" s="14">
        <v>0.42708333333333331</v>
      </c>
      <c r="F213" s="15">
        <v>60</v>
      </c>
    </row>
    <row r="214" spans="1:6" x14ac:dyDescent="0.25">
      <c r="A214" s="6" t="s">
        <v>8</v>
      </c>
      <c r="B214" s="7" t="s">
        <v>9</v>
      </c>
      <c r="C214" s="8">
        <v>46070</v>
      </c>
      <c r="D214" s="9">
        <v>0.4375</v>
      </c>
      <c r="E214" s="9">
        <v>0.51041666666666663</v>
      </c>
      <c r="F214" s="10">
        <v>50</v>
      </c>
    </row>
    <row r="215" spans="1:6" x14ac:dyDescent="0.25">
      <c r="A215" s="11" t="s">
        <v>11</v>
      </c>
      <c r="B215" s="12" t="s">
        <v>12</v>
      </c>
      <c r="C215" s="13">
        <v>46070</v>
      </c>
      <c r="D215" s="14">
        <v>0.55208333333333337</v>
      </c>
      <c r="E215" s="14">
        <v>0.63541666666666663</v>
      </c>
      <c r="F215" s="15">
        <v>40</v>
      </c>
    </row>
    <row r="216" spans="1:6" x14ac:dyDescent="0.25">
      <c r="A216" s="6" t="s">
        <v>10</v>
      </c>
      <c r="B216" s="7" t="s">
        <v>9</v>
      </c>
      <c r="C216" s="8">
        <v>46070</v>
      </c>
      <c r="D216" s="9">
        <v>0.63541666666666663</v>
      </c>
      <c r="E216" s="9">
        <v>0.69791666666666663</v>
      </c>
      <c r="F216" s="10">
        <v>50</v>
      </c>
    </row>
    <row r="217" spans="1:6" x14ac:dyDescent="0.25">
      <c r="A217" s="11" t="s">
        <v>8</v>
      </c>
      <c r="B217" s="12" t="s">
        <v>9</v>
      </c>
      <c r="C217" s="13">
        <v>46071</v>
      </c>
      <c r="D217" s="14">
        <v>0.375</v>
      </c>
      <c r="E217" s="14">
        <v>0.4375</v>
      </c>
      <c r="F217" s="15">
        <v>50</v>
      </c>
    </row>
    <row r="218" spans="1:6" x14ac:dyDescent="0.25">
      <c r="A218" s="6" t="s">
        <v>6</v>
      </c>
      <c r="B218" s="7" t="s">
        <v>7</v>
      </c>
      <c r="C218" s="8">
        <v>46071</v>
      </c>
      <c r="D218" s="9">
        <v>0.47916666666666669</v>
      </c>
      <c r="E218" s="9">
        <v>0.54166666666666663</v>
      </c>
      <c r="F218" s="10">
        <v>60</v>
      </c>
    </row>
    <row r="219" spans="1:6" x14ac:dyDescent="0.25">
      <c r="A219" s="11" t="s">
        <v>24</v>
      </c>
      <c r="B219" s="12" t="s">
        <v>7</v>
      </c>
      <c r="C219" s="13">
        <v>46071</v>
      </c>
      <c r="D219" s="14">
        <v>0.58333333333333337</v>
      </c>
      <c r="E219" s="14">
        <v>0.64583333333333337</v>
      </c>
      <c r="F219" s="15">
        <v>60</v>
      </c>
    </row>
    <row r="220" spans="1:6" x14ac:dyDescent="0.25">
      <c r="A220" s="6" t="s">
        <v>8</v>
      </c>
      <c r="B220" s="7" t="s">
        <v>9</v>
      </c>
      <c r="C220" s="8">
        <v>46072</v>
      </c>
      <c r="D220" s="9">
        <v>0.375</v>
      </c>
      <c r="E220" s="9">
        <v>0.45833333333333331</v>
      </c>
      <c r="F220" s="10">
        <v>50</v>
      </c>
    </row>
    <row r="221" spans="1:6" x14ac:dyDescent="0.25">
      <c r="A221" s="11" t="s">
        <v>6</v>
      </c>
      <c r="B221" s="12" t="s">
        <v>7</v>
      </c>
      <c r="C221" s="13">
        <v>46073</v>
      </c>
      <c r="D221" s="14">
        <v>0.375</v>
      </c>
      <c r="E221" s="14">
        <v>0.42708333333333331</v>
      </c>
      <c r="F221" s="15">
        <v>60</v>
      </c>
    </row>
    <row r="222" spans="1:6" x14ac:dyDescent="0.25">
      <c r="A222" s="6" t="s">
        <v>6</v>
      </c>
      <c r="B222" s="7" t="s">
        <v>7</v>
      </c>
      <c r="C222" s="8">
        <v>46073</v>
      </c>
      <c r="D222" s="9">
        <v>0.4375</v>
      </c>
      <c r="E222" s="9">
        <v>0.48958333333333331</v>
      </c>
      <c r="F222" s="10">
        <v>60</v>
      </c>
    </row>
    <row r="223" spans="1:6" x14ac:dyDescent="0.25">
      <c r="A223" s="11" t="s">
        <v>11</v>
      </c>
      <c r="B223" s="12" t="s">
        <v>12</v>
      </c>
      <c r="C223" s="13">
        <v>46073</v>
      </c>
      <c r="D223" s="14">
        <v>0.51041666666666663</v>
      </c>
      <c r="E223" s="14">
        <v>0.59375</v>
      </c>
      <c r="F223" s="15">
        <v>40</v>
      </c>
    </row>
    <row r="224" spans="1:6" x14ac:dyDescent="0.25">
      <c r="A224" s="6" t="s">
        <v>17</v>
      </c>
      <c r="B224" s="7" t="s">
        <v>9</v>
      </c>
      <c r="C224" s="8">
        <v>46073</v>
      </c>
      <c r="D224" s="9">
        <v>0.60416666666666663</v>
      </c>
      <c r="E224" s="9">
        <v>0.65625</v>
      </c>
      <c r="F224" s="10">
        <v>50</v>
      </c>
    </row>
    <row r="225" spans="1:6" x14ac:dyDescent="0.25">
      <c r="A225" s="11" t="s">
        <v>25</v>
      </c>
      <c r="B225" s="12" t="s">
        <v>7</v>
      </c>
      <c r="C225" s="13">
        <v>46073</v>
      </c>
      <c r="D225" s="14">
        <v>0.69791666666666663</v>
      </c>
      <c r="E225" s="14">
        <v>0.76041666666666663</v>
      </c>
      <c r="F225" s="15">
        <v>60</v>
      </c>
    </row>
    <row r="226" spans="1:6" x14ac:dyDescent="0.25">
      <c r="A226" s="6" t="s">
        <v>16</v>
      </c>
      <c r="B226" s="7" t="s">
        <v>12</v>
      </c>
      <c r="C226" s="8">
        <v>46076</v>
      </c>
      <c r="D226" s="9">
        <v>0.375</v>
      </c>
      <c r="E226" s="9">
        <v>0.42708333333333331</v>
      </c>
      <c r="F226" s="10">
        <v>40</v>
      </c>
    </row>
    <row r="227" spans="1:6" x14ac:dyDescent="0.25">
      <c r="A227" s="11" t="s">
        <v>15</v>
      </c>
      <c r="B227" s="12" t="s">
        <v>12</v>
      </c>
      <c r="C227" s="13">
        <v>46077</v>
      </c>
      <c r="D227" s="14">
        <v>0.375</v>
      </c>
      <c r="E227" s="14">
        <v>0.4375</v>
      </c>
      <c r="F227" s="15">
        <v>40</v>
      </c>
    </row>
    <row r="228" spans="1:6" x14ac:dyDescent="0.25">
      <c r="A228" s="6" t="s">
        <v>6</v>
      </c>
      <c r="B228" s="7" t="s">
        <v>7</v>
      </c>
      <c r="C228" s="8">
        <v>46077</v>
      </c>
      <c r="D228" s="9">
        <v>0.4375</v>
      </c>
      <c r="E228" s="9">
        <v>0.51041666666666663</v>
      </c>
      <c r="F228" s="10">
        <v>60</v>
      </c>
    </row>
    <row r="229" spans="1:6" x14ac:dyDescent="0.25">
      <c r="A229" s="11" t="s">
        <v>19</v>
      </c>
      <c r="B229" s="12" t="s">
        <v>12</v>
      </c>
      <c r="C229" s="13">
        <v>46077</v>
      </c>
      <c r="D229" s="14">
        <v>0.52083333333333337</v>
      </c>
      <c r="E229" s="14">
        <v>0.58333333333333337</v>
      </c>
      <c r="F229" s="15">
        <v>40</v>
      </c>
    </row>
    <row r="230" spans="1:6" x14ac:dyDescent="0.25">
      <c r="A230" s="6" t="s">
        <v>16</v>
      </c>
      <c r="B230" s="7" t="s">
        <v>12</v>
      </c>
      <c r="C230" s="8">
        <v>46079</v>
      </c>
      <c r="D230" s="9">
        <v>0.375</v>
      </c>
      <c r="E230" s="9">
        <v>0.45833333333333331</v>
      </c>
      <c r="F230" s="10">
        <v>40</v>
      </c>
    </row>
    <row r="231" spans="1:6" x14ac:dyDescent="0.25">
      <c r="A231" s="11" t="s">
        <v>18</v>
      </c>
      <c r="B231" s="12" t="s">
        <v>12</v>
      </c>
      <c r="C231" s="13">
        <v>46079</v>
      </c>
      <c r="D231" s="14">
        <v>0.45833333333333331</v>
      </c>
      <c r="E231" s="14">
        <v>0.51041666666666663</v>
      </c>
      <c r="F231" s="15">
        <v>40</v>
      </c>
    </row>
    <row r="232" spans="1:6" x14ac:dyDescent="0.25">
      <c r="A232" s="6" t="s">
        <v>14</v>
      </c>
      <c r="B232" s="7" t="s">
        <v>7</v>
      </c>
      <c r="C232" s="8">
        <v>46079</v>
      </c>
      <c r="D232" s="9">
        <v>0.52083333333333337</v>
      </c>
      <c r="E232" s="9">
        <v>0.58333333333333337</v>
      </c>
      <c r="F232" s="10">
        <v>60</v>
      </c>
    </row>
    <row r="233" spans="1:6" x14ac:dyDescent="0.25">
      <c r="A233" s="11" t="s">
        <v>18</v>
      </c>
      <c r="B233" s="12" t="s">
        <v>12</v>
      </c>
      <c r="C233" s="13">
        <v>46080</v>
      </c>
      <c r="D233" s="14">
        <v>0.375</v>
      </c>
      <c r="E233" s="14">
        <v>0.44791666666666669</v>
      </c>
      <c r="F233" s="15">
        <v>40</v>
      </c>
    </row>
    <row r="234" spans="1:6" x14ac:dyDescent="0.25">
      <c r="A234" s="6" t="s">
        <v>19</v>
      </c>
      <c r="B234" s="7" t="s">
        <v>12</v>
      </c>
      <c r="C234" s="8">
        <v>46080</v>
      </c>
      <c r="D234" s="9">
        <v>0.45833333333333331</v>
      </c>
      <c r="E234" s="9">
        <v>0.53125</v>
      </c>
      <c r="F234" s="10">
        <v>40</v>
      </c>
    </row>
    <row r="235" spans="1:6" x14ac:dyDescent="0.25">
      <c r="A235" s="11" t="s">
        <v>10</v>
      </c>
      <c r="B235" s="12" t="s">
        <v>7</v>
      </c>
      <c r="C235" s="13">
        <v>46080</v>
      </c>
      <c r="D235" s="14">
        <v>0.53125</v>
      </c>
      <c r="E235" s="14">
        <v>0.58333333333333337</v>
      </c>
      <c r="F235" s="15">
        <v>60</v>
      </c>
    </row>
    <row r="236" spans="1:6" x14ac:dyDescent="0.25">
      <c r="A236" s="16" t="s">
        <v>13</v>
      </c>
      <c r="B236" s="17" t="s">
        <v>9</v>
      </c>
      <c r="C236" s="18">
        <v>46080</v>
      </c>
      <c r="D236" s="19">
        <v>0.59375</v>
      </c>
      <c r="E236" s="19">
        <v>0.65625</v>
      </c>
      <c r="F236" s="2">
        <v>50</v>
      </c>
    </row>
  </sheetData>
  <sortState xmlns:xlrd2="http://schemas.microsoft.com/office/spreadsheetml/2017/richdata2" ref="Q1:R22">
    <sortCondition ref="R4:R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C7BF-9E98-4AA6-BD25-25F88EF4BFBE}">
  <dimension ref="A1:P236"/>
  <sheetViews>
    <sheetView workbookViewId="0">
      <selection activeCell="P1" sqref="P1"/>
    </sheetView>
  </sheetViews>
  <sheetFormatPr defaultRowHeight="15" x14ac:dyDescent="0.25"/>
  <cols>
    <col min="1" max="1" width="15.5703125" bestFit="1" customWidth="1"/>
    <col min="2" max="2" width="12.42578125" bestFit="1" customWidth="1"/>
    <col min="3" max="3" width="10.140625" bestFit="1" customWidth="1"/>
    <col min="4" max="4" width="21.85546875" bestFit="1" customWidth="1"/>
    <col min="5" max="5" width="22.140625" bestFit="1" customWidth="1"/>
    <col min="6" max="6" width="19.5703125" bestFit="1" customWidth="1"/>
    <col min="8" max="8" width="19.140625" customWidth="1"/>
    <col min="9" max="9" width="23.42578125" customWidth="1"/>
    <col min="12" max="12" width="24.7109375" customWidth="1"/>
    <col min="14" max="14" width="16.28515625" customWidth="1"/>
  </cols>
  <sheetData>
    <row r="1" spans="1:1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H1" s="20" t="s">
        <v>37</v>
      </c>
      <c r="I1" s="20" t="s">
        <v>38</v>
      </c>
      <c r="L1" t="str" cm="1">
        <f t="array" ref="L1:L19">_xlfn.UNIQUE(A:A)</f>
        <v>Imię kursanta</v>
      </c>
      <c r="O1" s="24" t="s">
        <v>39</v>
      </c>
      <c r="P1" s="24">
        <f>COUNTIF(I:I,1)</f>
        <v>5</v>
      </c>
    </row>
    <row r="2" spans="1:16" x14ac:dyDescent="0.25">
      <c r="A2" s="6" t="s">
        <v>6</v>
      </c>
      <c r="B2" s="7" t="s">
        <v>7</v>
      </c>
      <c r="C2" s="8">
        <v>45931</v>
      </c>
      <c r="D2" s="9">
        <v>0.375</v>
      </c>
      <c r="E2" s="9">
        <v>0.41666666666666669</v>
      </c>
      <c r="F2" s="10">
        <v>60</v>
      </c>
      <c r="H2" t="s">
        <v>6</v>
      </c>
      <c r="I2">
        <f>COUNTIF(A:A,H2)</f>
        <v>20</v>
      </c>
      <c r="L2" t="str">
        <v>Bartek</v>
      </c>
    </row>
    <row r="3" spans="1:16" x14ac:dyDescent="0.25">
      <c r="A3" s="11" t="s">
        <v>8</v>
      </c>
      <c r="B3" s="12" t="s">
        <v>9</v>
      </c>
      <c r="C3" s="13">
        <v>45932</v>
      </c>
      <c r="D3" s="14">
        <v>0.375</v>
      </c>
      <c r="E3" s="14">
        <v>0.44791666666666669</v>
      </c>
      <c r="F3" s="15">
        <v>50</v>
      </c>
      <c r="H3" t="s">
        <v>8</v>
      </c>
      <c r="I3">
        <f t="shared" ref="I3:I18" si="0">COUNTIF(A:A,H3)</f>
        <v>29</v>
      </c>
      <c r="L3" t="str">
        <v>Wiktor</v>
      </c>
    </row>
    <row r="4" spans="1:16" x14ac:dyDescent="0.25">
      <c r="A4" s="6" t="s">
        <v>10</v>
      </c>
      <c r="B4" s="7" t="s">
        <v>9</v>
      </c>
      <c r="C4" s="8">
        <v>45932</v>
      </c>
      <c r="D4" s="9">
        <v>0.46875</v>
      </c>
      <c r="E4" s="9">
        <v>0.55208333333333337</v>
      </c>
      <c r="F4" s="10">
        <v>50</v>
      </c>
      <c r="H4" t="s">
        <v>10</v>
      </c>
      <c r="I4">
        <f t="shared" si="0"/>
        <v>19</v>
      </c>
      <c r="L4" t="str">
        <v>Zuzanna</v>
      </c>
    </row>
    <row r="5" spans="1:16" x14ac:dyDescent="0.25">
      <c r="A5" s="11" t="s">
        <v>11</v>
      </c>
      <c r="B5" s="12" t="s">
        <v>12</v>
      </c>
      <c r="C5" s="13">
        <v>45936</v>
      </c>
      <c r="D5" s="14">
        <v>0.375</v>
      </c>
      <c r="E5" s="14">
        <v>0.45833333333333331</v>
      </c>
      <c r="F5" s="15">
        <v>40</v>
      </c>
      <c r="H5" t="s">
        <v>11</v>
      </c>
      <c r="I5">
        <f t="shared" si="0"/>
        <v>24</v>
      </c>
      <c r="L5" t="str">
        <v>Jan</v>
      </c>
    </row>
    <row r="6" spans="1:16" x14ac:dyDescent="0.25">
      <c r="A6" s="6" t="s">
        <v>8</v>
      </c>
      <c r="B6" s="7" t="s">
        <v>9</v>
      </c>
      <c r="C6" s="8">
        <v>45936</v>
      </c>
      <c r="D6" s="9">
        <v>0.47916666666666669</v>
      </c>
      <c r="E6" s="9">
        <v>0.52083333333333337</v>
      </c>
      <c r="F6" s="10">
        <v>50</v>
      </c>
      <c r="H6" t="s">
        <v>13</v>
      </c>
      <c r="I6">
        <f t="shared" si="0"/>
        <v>16</v>
      </c>
      <c r="L6" t="str">
        <v>Agnieszka</v>
      </c>
    </row>
    <row r="7" spans="1:16" x14ac:dyDescent="0.25">
      <c r="A7" s="11" t="s">
        <v>13</v>
      </c>
      <c r="B7" s="12" t="s">
        <v>9</v>
      </c>
      <c r="C7" s="13">
        <v>45937</v>
      </c>
      <c r="D7" s="14">
        <v>0.375</v>
      </c>
      <c r="E7" s="14">
        <v>0.42708333333333331</v>
      </c>
      <c r="F7" s="15">
        <v>50</v>
      </c>
      <c r="H7" t="s">
        <v>14</v>
      </c>
      <c r="I7">
        <f t="shared" si="0"/>
        <v>24</v>
      </c>
      <c r="L7" t="str">
        <v>Katarzyna</v>
      </c>
    </row>
    <row r="8" spans="1:16" x14ac:dyDescent="0.25">
      <c r="A8" s="6" t="s">
        <v>14</v>
      </c>
      <c r="B8" s="7" t="s">
        <v>7</v>
      </c>
      <c r="C8" s="8">
        <v>45937</v>
      </c>
      <c r="D8" s="9">
        <v>0.45833333333333331</v>
      </c>
      <c r="E8" s="9">
        <v>0.53125</v>
      </c>
      <c r="F8" s="10">
        <v>60</v>
      </c>
      <c r="H8" t="s">
        <v>15</v>
      </c>
      <c r="I8">
        <f t="shared" si="0"/>
        <v>16</v>
      </c>
      <c r="L8" t="str">
        <v>Zbigniew</v>
      </c>
    </row>
    <row r="9" spans="1:16" x14ac:dyDescent="0.25">
      <c r="A9" s="11" t="s">
        <v>15</v>
      </c>
      <c r="B9" s="12" t="s">
        <v>12</v>
      </c>
      <c r="C9" s="13">
        <v>45937</v>
      </c>
      <c r="D9" s="14">
        <v>0.5625</v>
      </c>
      <c r="E9" s="14">
        <v>0.61458333333333337</v>
      </c>
      <c r="F9" s="15">
        <v>40</v>
      </c>
      <c r="H9" t="s">
        <v>16</v>
      </c>
      <c r="I9">
        <f t="shared" si="0"/>
        <v>18</v>
      </c>
      <c r="L9" t="str">
        <v>Julita</v>
      </c>
    </row>
    <row r="10" spans="1:16" x14ac:dyDescent="0.25">
      <c r="A10" s="6" t="s">
        <v>14</v>
      </c>
      <c r="B10" s="7" t="s">
        <v>7</v>
      </c>
      <c r="C10" s="8">
        <v>45938</v>
      </c>
      <c r="D10" s="9">
        <v>0.375</v>
      </c>
      <c r="E10" s="9">
        <v>0.41666666666666669</v>
      </c>
      <c r="F10" s="10">
        <v>60</v>
      </c>
      <c r="H10" t="s">
        <v>17</v>
      </c>
      <c r="I10">
        <f t="shared" si="0"/>
        <v>14</v>
      </c>
      <c r="L10" t="str">
        <v>Ewa</v>
      </c>
    </row>
    <row r="11" spans="1:16" x14ac:dyDescent="0.25">
      <c r="A11" s="11" t="s">
        <v>11</v>
      </c>
      <c r="B11" s="12" t="s">
        <v>12</v>
      </c>
      <c r="C11" s="13">
        <v>45938</v>
      </c>
      <c r="D11" s="14">
        <v>0.44791666666666669</v>
      </c>
      <c r="E11" s="14">
        <v>0.51041666666666663</v>
      </c>
      <c r="F11" s="15">
        <v>40</v>
      </c>
      <c r="H11" t="s">
        <v>18</v>
      </c>
      <c r="I11">
        <f t="shared" si="0"/>
        <v>22</v>
      </c>
      <c r="L11" t="str">
        <v>Maciej</v>
      </c>
    </row>
    <row r="12" spans="1:16" x14ac:dyDescent="0.25">
      <c r="A12" s="6" t="s">
        <v>11</v>
      </c>
      <c r="B12" s="7" t="s">
        <v>12</v>
      </c>
      <c r="C12" s="8">
        <v>45938</v>
      </c>
      <c r="D12" s="9">
        <v>0.52083333333333337</v>
      </c>
      <c r="E12" s="9">
        <v>0.59375</v>
      </c>
      <c r="F12" s="10">
        <v>40</v>
      </c>
      <c r="H12" t="s">
        <v>19</v>
      </c>
      <c r="I12">
        <f t="shared" si="0"/>
        <v>18</v>
      </c>
      <c r="L12" t="str">
        <v>Zdzisław</v>
      </c>
    </row>
    <row r="13" spans="1:16" x14ac:dyDescent="0.25">
      <c r="A13" s="11" t="s">
        <v>8</v>
      </c>
      <c r="B13" s="12" t="s">
        <v>9</v>
      </c>
      <c r="C13" s="13">
        <v>45940</v>
      </c>
      <c r="D13" s="14">
        <v>0.375</v>
      </c>
      <c r="E13" s="14">
        <v>0.41666666666666669</v>
      </c>
      <c r="F13" s="15">
        <v>50</v>
      </c>
      <c r="H13" s="24" t="s">
        <v>20</v>
      </c>
      <c r="I13" s="24">
        <f t="shared" si="0"/>
        <v>1</v>
      </c>
      <c r="L13" t="str">
        <v>Piotrek</v>
      </c>
    </row>
    <row r="14" spans="1:16" x14ac:dyDescent="0.25">
      <c r="A14" s="6" t="s">
        <v>6</v>
      </c>
      <c r="B14" s="7" t="s">
        <v>7</v>
      </c>
      <c r="C14" s="8">
        <v>45940</v>
      </c>
      <c r="D14" s="9">
        <v>0.4375</v>
      </c>
      <c r="E14" s="9">
        <v>0.5</v>
      </c>
      <c r="F14" s="10">
        <v>60</v>
      </c>
      <c r="H14" s="24" t="s">
        <v>21</v>
      </c>
      <c r="I14" s="24">
        <f t="shared" si="0"/>
        <v>1</v>
      </c>
      <c r="L14" t="str">
        <v>Andrzej</v>
      </c>
    </row>
    <row r="15" spans="1:16" x14ac:dyDescent="0.25">
      <c r="A15" s="11" t="s">
        <v>14</v>
      </c>
      <c r="B15" s="12" t="s">
        <v>7</v>
      </c>
      <c r="C15" s="13">
        <v>45940</v>
      </c>
      <c r="D15" s="14">
        <v>0.53125</v>
      </c>
      <c r="E15" s="14">
        <v>0.57291666666666663</v>
      </c>
      <c r="F15" s="15">
        <v>60</v>
      </c>
      <c r="H15" s="24" t="s">
        <v>22</v>
      </c>
      <c r="I15" s="24">
        <f t="shared" si="0"/>
        <v>1</v>
      </c>
      <c r="L15" t="str">
        <v>Marcin</v>
      </c>
    </row>
    <row r="16" spans="1:16" x14ac:dyDescent="0.25">
      <c r="A16" s="6" t="s">
        <v>6</v>
      </c>
      <c r="B16" s="7" t="s">
        <v>7</v>
      </c>
      <c r="C16" s="8">
        <v>45940</v>
      </c>
      <c r="D16" s="9">
        <v>0.59375</v>
      </c>
      <c r="E16" s="9">
        <v>0.65625</v>
      </c>
      <c r="F16" s="10">
        <v>60</v>
      </c>
      <c r="H16" s="24" t="s">
        <v>23</v>
      </c>
      <c r="I16" s="24">
        <f t="shared" si="0"/>
        <v>1</v>
      </c>
      <c r="L16" t="str">
        <v>Patrycja</v>
      </c>
    </row>
    <row r="17" spans="1:12" x14ac:dyDescent="0.25">
      <c r="A17" s="11" t="s">
        <v>10</v>
      </c>
      <c r="B17" s="12" t="s">
        <v>7</v>
      </c>
      <c r="C17" s="13">
        <v>45943</v>
      </c>
      <c r="D17" s="14">
        <v>0.39583333333333331</v>
      </c>
      <c r="E17" s="14">
        <v>0.45833333333333331</v>
      </c>
      <c r="F17" s="15">
        <v>60</v>
      </c>
      <c r="H17" t="s">
        <v>24</v>
      </c>
      <c r="I17">
        <f t="shared" si="0"/>
        <v>10</v>
      </c>
      <c r="L17" t="str">
        <v>Anna</v>
      </c>
    </row>
    <row r="18" spans="1:12" x14ac:dyDescent="0.25">
      <c r="A18" s="6" t="s">
        <v>11</v>
      </c>
      <c r="B18" s="7" t="s">
        <v>12</v>
      </c>
      <c r="C18" s="8">
        <v>45943</v>
      </c>
      <c r="D18" s="9">
        <v>0.46875</v>
      </c>
      <c r="E18" s="9">
        <v>0.52083333333333337</v>
      </c>
      <c r="F18" s="10">
        <v>40</v>
      </c>
      <c r="H18" s="24" t="s">
        <v>25</v>
      </c>
      <c r="I18" s="24">
        <f t="shared" si="0"/>
        <v>1</v>
      </c>
      <c r="L18" t="str">
        <v>Ola</v>
      </c>
    </row>
    <row r="19" spans="1:12" x14ac:dyDescent="0.25">
      <c r="A19" s="11" t="s">
        <v>8</v>
      </c>
      <c r="B19" s="12" t="s">
        <v>9</v>
      </c>
      <c r="C19" s="13">
        <v>45943</v>
      </c>
      <c r="D19" s="14">
        <v>0.53125</v>
      </c>
      <c r="E19" s="14">
        <v>0.61458333333333337</v>
      </c>
      <c r="F19" s="15">
        <v>50</v>
      </c>
      <c r="L19">
        <v>0</v>
      </c>
    </row>
    <row r="20" spans="1:12" x14ac:dyDescent="0.25">
      <c r="A20" s="6" t="s">
        <v>11</v>
      </c>
      <c r="B20" s="7" t="s">
        <v>12</v>
      </c>
      <c r="C20" s="8">
        <v>45943</v>
      </c>
      <c r="D20" s="9">
        <v>0.625</v>
      </c>
      <c r="E20" s="9">
        <v>0.70833333333333337</v>
      </c>
      <c r="F20" s="10">
        <v>40</v>
      </c>
    </row>
    <row r="21" spans="1:12" x14ac:dyDescent="0.25">
      <c r="A21" s="11" t="s">
        <v>16</v>
      </c>
      <c r="B21" s="12" t="s">
        <v>7</v>
      </c>
      <c r="C21" s="13">
        <v>45943</v>
      </c>
      <c r="D21" s="14">
        <v>0.70833333333333337</v>
      </c>
      <c r="E21" s="14">
        <v>0.76041666666666663</v>
      </c>
      <c r="F21" s="15">
        <v>60</v>
      </c>
    </row>
    <row r="22" spans="1:12" x14ac:dyDescent="0.25">
      <c r="A22" s="6" t="s">
        <v>17</v>
      </c>
      <c r="B22" s="7" t="s">
        <v>9</v>
      </c>
      <c r="C22" s="8">
        <v>45944</v>
      </c>
      <c r="D22" s="9">
        <v>0.375</v>
      </c>
      <c r="E22" s="9">
        <v>0.42708333333333331</v>
      </c>
      <c r="F22" s="10">
        <v>50</v>
      </c>
    </row>
    <row r="23" spans="1:12" x14ac:dyDescent="0.25">
      <c r="A23" s="11" t="s">
        <v>18</v>
      </c>
      <c r="B23" s="12" t="s">
        <v>12</v>
      </c>
      <c r="C23" s="13">
        <v>45944</v>
      </c>
      <c r="D23" s="14">
        <v>0.4375</v>
      </c>
      <c r="E23" s="14">
        <v>0.47916666666666669</v>
      </c>
      <c r="F23" s="15">
        <v>40</v>
      </c>
    </row>
    <row r="24" spans="1:12" x14ac:dyDescent="0.25">
      <c r="A24" s="6" t="s">
        <v>18</v>
      </c>
      <c r="B24" s="7" t="s">
        <v>12</v>
      </c>
      <c r="C24" s="8">
        <v>45944</v>
      </c>
      <c r="D24" s="9">
        <v>0.47916666666666669</v>
      </c>
      <c r="E24" s="9">
        <v>0.53125</v>
      </c>
      <c r="F24" s="10">
        <v>40</v>
      </c>
    </row>
    <row r="25" spans="1:12" x14ac:dyDescent="0.25">
      <c r="A25" s="11" t="s">
        <v>8</v>
      </c>
      <c r="B25" s="12" t="s">
        <v>9</v>
      </c>
      <c r="C25" s="13">
        <v>45944</v>
      </c>
      <c r="D25" s="14">
        <v>0.53125</v>
      </c>
      <c r="E25" s="14">
        <v>0.59375</v>
      </c>
      <c r="F25" s="15">
        <v>50</v>
      </c>
    </row>
    <row r="26" spans="1:12" x14ac:dyDescent="0.25">
      <c r="A26" s="6" t="s">
        <v>19</v>
      </c>
      <c r="B26" s="7" t="s">
        <v>9</v>
      </c>
      <c r="C26" s="8">
        <v>45944</v>
      </c>
      <c r="D26" s="9">
        <v>0.60416666666666663</v>
      </c>
      <c r="E26" s="9">
        <v>0.64583333333333337</v>
      </c>
      <c r="F26" s="10">
        <v>50</v>
      </c>
    </row>
    <row r="27" spans="1:12" x14ac:dyDescent="0.25">
      <c r="A27" s="11" t="s">
        <v>17</v>
      </c>
      <c r="B27" s="12" t="s">
        <v>9</v>
      </c>
      <c r="C27" s="13">
        <v>45945</v>
      </c>
      <c r="D27" s="14">
        <v>0.375</v>
      </c>
      <c r="E27" s="14">
        <v>0.42708333333333331</v>
      </c>
      <c r="F27" s="15">
        <v>50</v>
      </c>
    </row>
    <row r="28" spans="1:12" x14ac:dyDescent="0.25">
      <c r="A28" s="6" t="s">
        <v>14</v>
      </c>
      <c r="B28" s="7" t="s">
        <v>7</v>
      </c>
      <c r="C28" s="8">
        <v>45945</v>
      </c>
      <c r="D28" s="9">
        <v>0.42708333333333331</v>
      </c>
      <c r="E28" s="9">
        <v>0.47916666666666669</v>
      </c>
      <c r="F28" s="10">
        <v>60</v>
      </c>
    </row>
    <row r="29" spans="1:12" x14ac:dyDescent="0.25">
      <c r="A29" s="11" t="s">
        <v>15</v>
      </c>
      <c r="B29" s="12" t="s">
        <v>7</v>
      </c>
      <c r="C29" s="13">
        <v>45945</v>
      </c>
      <c r="D29" s="14">
        <v>0.51041666666666663</v>
      </c>
      <c r="E29" s="14">
        <v>0.58333333333333337</v>
      </c>
      <c r="F29" s="15">
        <v>60</v>
      </c>
    </row>
    <row r="30" spans="1:12" x14ac:dyDescent="0.25">
      <c r="A30" s="6" t="s">
        <v>8</v>
      </c>
      <c r="B30" s="7" t="s">
        <v>9</v>
      </c>
      <c r="C30" s="8">
        <v>45950</v>
      </c>
      <c r="D30" s="9">
        <v>0.375</v>
      </c>
      <c r="E30" s="9">
        <v>0.4375</v>
      </c>
      <c r="F30" s="10">
        <v>50</v>
      </c>
    </row>
    <row r="31" spans="1:12" x14ac:dyDescent="0.25">
      <c r="A31" s="11" t="s">
        <v>19</v>
      </c>
      <c r="B31" s="12" t="s">
        <v>9</v>
      </c>
      <c r="C31" s="13">
        <v>45950</v>
      </c>
      <c r="D31" s="14">
        <v>0.45833333333333331</v>
      </c>
      <c r="E31" s="14">
        <v>0.54166666666666663</v>
      </c>
      <c r="F31" s="15">
        <v>50</v>
      </c>
    </row>
    <row r="32" spans="1:12" x14ac:dyDescent="0.25">
      <c r="A32" s="6" t="s">
        <v>16</v>
      </c>
      <c r="B32" s="7" t="s">
        <v>7</v>
      </c>
      <c r="C32" s="8">
        <v>45950</v>
      </c>
      <c r="D32" s="9">
        <v>0.58333333333333337</v>
      </c>
      <c r="E32" s="9">
        <v>0.625</v>
      </c>
      <c r="F32" s="10">
        <v>60</v>
      </c>
    </row>
    <row r="33" spans="1:6" x14ac:dyDescent="0.25">
      <c r="A33" s="11" t="s">
        <v>11</v>
      </c>
      <c r="B33" s="12" t="s">
        <v>12</v>
      </c>
      <c r="C33" s="13">
        <v>45950</v>
      </c>
      <c r="D33" s="14">
        <v>0.63541666666666663</v>
      </c>
      <c r="E33" s="14">
        <v>0.69791666666666663</v>
      </c>
      <c r="F33" s="15">
        <v>40</v>
      </c>
    </row>
    <row r="34" spans="1:6" x14ac:dyDescent="0.25">
      <c r="A34" s="6" t="s">
        <v>10</v>
      </c>
      <c r="B34" s="7" t="s">
        <v>9</v>
      </c>
      <c r="C34" s="8">
        <v>45951</v>
      </c>
      <c r="D34" s="9">
        <v>0.375</v>
      </c>
      <c r="E34" s="9">
        <v>0.45833333333333331</v>
      </c>
      <c r="F34" s="10">
        <v>50</v>
      </c>
    </row>
    <row r="35" spans="1:6" x14ac:dyDescent="0.25">
      <c r="A35" s="11" t="s">
        <v>10</v>
      </c>
      <c r="B35" s="12" t="s">
        <v>7</v>
      </c>
      <c r="C35" s="13">
        <v>45951</v>
      </c>
      <c r="D35" s="14">
        <v>0.47916666666666669</v>
      </c>
      <c r="E35" s="14">
        <v>0.55208333333333337</v>
      </c>
      <c r="F35" s="15">
        <v>60</v>
      </c>
    </row>
    <row r="36" spans="1:6" x14ac:dyDescent="0.25">
      <c r="A36" s="6" t="s">
        <v>19</v>
      </c>
      <c r="B36" s="7" t="s">
        <v>9</v>
      </c>
      <c r="C36" s="8">
        <v>45952</v>
      </c>
      <c r="D36" s="9">
        <v>0.375</v>
      </c>
      <c r="E36" s="9">
        <v>0.42708333333333331</v>
      </c>
      <c r="F36" s="10">
        <v>50</v>
      </c>
    </row>
    <row r="37" spans="1:6" x14ac:dyDescent="0.25">
      <c r="A37" s="11" t="s">
        <v>13</v>
      </c>
      <c r="B37" s="12" t="s">
        <v>7</v>
      </c>
      <c r="C37" s="13">
        <v>45952</v>
      </c>
      <c r="D37" s="14">
        <v>0.44791666666666669</v>
      </c>
      <c r="E37" s="14">
        <v>0.48958333333333331</v>
      </c>
      <c r="F37" s="15">
        <v>60</v>
      </c>
    </row>
    <row r="38" spans="1:6" x14ac:dyDescent="0.25">
      <c r="A38" s="6" t="s">
        <v>19</v>
      </c>
      <c r="B38" s="7" t="s">
        <v>12</v>
      </c>
      <c r="C38" s="8">
        <v>45953</v>
      </c>
      <c r="D38" s="9">
        <v>0.375</v>
      </c>
      <c r="E38" s="9">
        <v>0.41666666666666669</v>
      </c>
      <c r="F38" s="10">
        <v>40</v>
      </c>
    </row>
    <row r="39" spans="1:6" x14ac:dyDescent="0.25">
      <c r="A39" s="11" t="s">
        <v>6</v>
      </c>
      <c r="B39" s="12" t="s">
        <v>7</v>
      </c>
      <c r="C39" s="13">
        <v>45954</v>
      </c>
      <c r="D39" s="14">
        <v>0.375</v>
      </c>
      <c r="E39" s="14">
        <v>0.41666666666666669</v>
      </c>
      <c r="F39" s="15">
        <v>60</v>
      </c>
    </row>
    <row r="40" spans="1:6" x14ac:dyDescent="0.25">
      <c r="A40" s="6" t="s">
        <v>18</v>
      </c>
      <c r="B40" s="7" t="s">
        <v>12</v>
      </c>
      <c r="C40" s="8">
        <v>45954</v>
      </c>
      <c r="D40" s="9">
        <v>0.4375</v>
      </c>
      <c r="E40" s="9">
        <v>0.47916666666666669</v>
      </c>
      <c r="F40" s="10">
        <v>40</v>
      </c>
    </row>
    <row r="41" spans="1:6" x14ac:dyDescent="0.25">
      <c r="A41" s="11" t="s">
        <v>15</v>
      </c>
      <c r="B41" s="12" t="s">
        <v>7</v>
      </c>
      <c r="C41" s="13">
        <v>45961</v>
      </c>
      <c r="D41" s="14">
        <v>0.375</v>
      </c>
      <c r="E41" s="14">
        <v>0.44791666666666669</v>
      </c>
      <c r="F41" s="15">
        <v>60</v>
      </c>
    </row>
    <row r="42" spans="1:6" x14ac:dyDescent="0.25">
      <c r="A42" s="6" t="s">
        <v>14</v>
      </c>
      <c r="B42" s="7" t="s">
        <v>7</v>
      </c>
      <c r="C42" s="8">
        <v>45961</v>
      </c>
      <c r="D42" s="9">
        <v>0.44791666666666669</v>
      </c>
      <c r="E42" s="9">
        <v>0.51041666666666663</v>
      </c>
      <c r="F42" s="10">
        <v>60</v>
      </c>
    </row>
    <row r="43" spans="1:6" x14ac:dyDescent="0.25">
      <c r="A43" s="11" t="s">
        <v>18</v>
      </c>
      <c r="B43" s="12" t="s">
        <v>12</v>
      </c>
      <c r="C43" s="13">
        <v>45961</v>
      </c>
      <c r="D43" s="14">
        <v>0.53125</v>
      </c>
      <c r="E43" s="14">
        <v>0.60416666666666663</v>
      </c>
      <c r="F43" s="15">
        <v>40</v>
      </c>
    </row>
    <row r="44" spans="1:6" x14ac:dyDescent="0.25">
      <c r="A44" s="6" t="s">
        <v>6</v>
      </c>
      <c r="B44" s="7" t="s">
        <v>7</v>
      </c>
      <c r="C44" s="8">
        <v>45961</v>
      </c>
      <c r="D44" s="9">
        <v>0.60416666666666663</v>
      </c>
      <c r="E44" s="9">
        <v>0.67708333333333337</v>
      </c>
      <c r="F44" s="10">
        <v>60</v>
      </c>
    </row>
    <row r="45" spans="1:6" x14ac:dyDescent="0.25">
      <c r="A45" s="11" t="s">
        <v>10</v>
      </c>
      <c r="B45" s="12" t="s">
        <v>7</v>
      </c>
      <c r="C45" s="13">
        <v>45964</v>
      </c>
      <c r="D45" s="14">
        <v>0.375</v>
      </c>
      <c r="E45" s="14">
        <v>0.4375</v>
      </c>
      <c r="F45" s="15">
        <v>60</v>
      </c>
    </row>
    <row r="46" spans="1:6" x14ac:dyDescent="0.25">
      <c r="A46" s="6" t="s">
        <v>8</v>
      </c>
      <c r="B46" s="7" t="s">
        <v>9</v>
      </c>
      <c r="C46" s="8">
        <v>45966</v>
      </c>
      <c r="D46" s="9">
        <v>0.375</v>
      </c>
      <c r="E46" s="9">
        <v>0.41666666666666669</v>
      </c>
      <c r="F46" s="10">
        <v>50</v>
      </c>
    </row>
    <row r="47" spans="1:6" x14ac:dyDescent="0.25">
      <c r="A47" s="11" t="s">
        <v>8</v>
      </c>
      <c r="B47" s="12" t="s">
        <v>9</v>
      </c>
      <c r="C47" s="13">
        <v>45966</v>
      </c>
      <c r="D47" s="14">
        <v>0.41666666666666669</v>
      </c>
      <c r="E47" s="14">
        <v>0.5</v>
      </c>
      <c r="F47" s="15">
        <v>50</v>
      </c>
    </row>
    <row r="48" spans="1:6" x14ac:dyDescent="0.25">
      <c r="A48" s="6" t="s">
        <v>10</v>
      </c>
      <c r="B48" s="7" t="s">
        <v>7</v>
      </c>
      <c r="C48" s="8">
        <v>45966</v>
      </c>
      <c r="D48" s="9">
        <v>0.52083333333333337</v>
      </c>
      <c r="E48" s="9">
        <v>0.58333333333333337</v>
      </c>
      <c r="F48" s="10">
        <v>60</v>
      </c>
    </row>
    <row r="49" spans="1:6" x14ac:dyDescent="0.25">
      <c r="A49" s="11" t="s">
        <v>6</v>
      </c>
      <c r="B49" s="12" t="s">
        <v>7</v>
      </c>
      <c r="C49" s="13">
        <v>45967</v>
      </c>
      <c r="D49" s="14">
        <v>0.375</v>
      </c>
      <c r="E49" s="14">
        <v>0.4375</v>
      </c>
      <c r="F49" s="15">
        <v>60</v>
      </c>
    </row>
    <row r="50" spans="1:6" x14ac:dyDescent="0.25">
      <c r="A50" s="6" t="s">
        <v>17</v>
      </c>
      <c r="B50" s="7" t="s">
        <v>9</v>
      </c>
      <c r="C50" s="8">
        <v>45967</v>
      </c>
      <c r="D50" s="9">
        <v>0.45833333333333331</v>
      </c>
      <c r="E50" s="9">
        <v>0.53125</v>
      </c>
      <c r="F50" s="10">
        <v>50</v>
      </c>
    </row>
    <row r="51" spans="1:6" x14ac:dyDescent="0.25">
      <c r="A51" s="11" t="s">
        <v>15</v>
      </c>
      <c r="B51" s="12" t="s">
        <v>12</v>
      </c>
      <c r="C51" s="13">
        <v>45967</v>
      </c>
      <c r="D51" s="14">
        <v>0.57291666666666663</v>
      </c>
      <c r="E51" s="14">
        <v>0.64583333333333337</v>
      </c>
      <c r="F51" s="15">
        <v>40</v>
      </c>
    </row>
    <row r="52" spans="1:6" x14ac:dyDescent="0.25">
      <c r="A52" s="6" t="s">
        <v>13</v>
      </c>
      <c r="B52" s="7" t="s">
        <v>7</v>
      </c>
      <c r="C52" s="8">
        <v>45967</v>
      </c>
      <c r="D52" s="9">
        <v>0.64583333333333337</v>
      </c>
      <c r="E52" s="9">
        <v>0.70833333333333337</v>
      </c>
      <c r="F52" s="10">
        <v>60</v>
      </c>
    </row>
    <row r="53" spans="1:6" x14ac:dyDescent="0.25">
      <c r="A53" s="11" t="s">
        <v>10</v>
      </c>
      <c r="B53" s="12" t="s">
        <v>9</v>
      </c>
      <c r="C53" s="13">
        <v>45967</v>
      </c>
      <c r="D53" s="14">
        <v>0.70833333333333337</v>
      </c>
      <c r="E53" s="14">
        <v>0.75</v>
      </c>
      <c r="F53" s="15">
        <v>50</v>
      </c>
    </row>
    <row r="54" spans="1:6" x14ac:dyDescent="0.25">
      <c r="A54" s="6" t="s">
        <v>14</v>
      </c>
      <c r="B54" s="7" t="s">
        <v>7</v>
      </c>
      <c r="C54" s="8">
        <v>45968</v>
      </c>
      <c r="D54" s="9">
        <v>0.375</v>
      </c>
      <c r="E54" s="9">
        <v>0.41666666666666669</v>
      </c>
      <c r="F54" s="10">
        <v>60</v>
      </c>
    </row>
    <row r="55" spans="1:6" x14ac:dyDescent="0.25">
      <c r="A55" s="11" t="s">
        <v>13</v>
      </c>
      <c r="B55" s="12" t="s">
        <v>7</v>
      </c>
      <c r="C55" s="13">
        <v>45968</v>
      </c>
      <c r="D55" s="14">
        <v>0.44791666666666669</v>
      </c>
      <c r="E55" s="14">
        <v>0.51041666666666663</v>
      </c>
      <c r="F55" s="15">
        <v>60</v>
      </c>
    </row>
    <row r="56" spans="1:6" x14ac:dyDescent="0.25">
      <c r="A56" s="6" t="s">
        <v>11</v>
      </c>
      <c r="B56" s="7" t="s">
        <v>12</v>
      </c>
      <c r="C56" s="8">
        <v>45971</v>
      </c>
      <c r="D56" s="9">
        <v>0.375</v>
      </c>
      <c r="E56" s="9">
        <v>0.42708333333333331</v>
      </c>
      <c r="F56" s="10">
        <v>40</v>
      </c>
    </row>
    <row r="57" spans="1:6" x14ac:dyDescent="0.25">
      <c r="A57" s="11" t="s">
        <v>11</v>
      </c>
      <c r="B57" s="12" t="s">
        <v>12</v>
      </c>
      <c r="C57" s="13">
        <v>45971</v>
      </c>
      <c r="D57" s="14">
        <v>0.42708333333333331</v>
      </c>
      <c r="E57" s="14">
        <v>0.47916666666666669</v>
      </c>
      <c r="F57" s="15">
        <v>40</v>
      </c>
    </row>
    <row r="58" spans="1:6" x14ac:dyDescent="0.25">
      <c r="A58" s="6" t="s">
        <v>16</v>
      </c>
      <c r="B58" s="7" t="s">
        <v>12</v>
      </c>
      <c r="C58" s="8">
        <v>45972</v>
      </c>
      <c r="D58" s="9">
        <v>0.375</v>
      </c>
      <c r="E58" s="9">
        <v>0.41666666666666669</v>
      </c>
      <c r="F58" s="10">
        <v>40</v>
      </c>
    </row>
    <row r="59" spans="1:6" x14ac:dyDescent="0.25">
      <c r="A59" s="11" t="s">
        <v>10</v>
      </c>
      <c r="B59" s="12" t="s">
        <v>7</v>
      </c>
      <c r="C59" s="13">
        <v>45972</v>
      </c>
      <c r="D59" s="14">
        <v>0.41666666666666669</v>
      </c>
      <c r="E59" s="14">
        <v>0.46875</v>
      </c>
      <c r="F59" s="15">
        <v>60</v>
      </c>
    </row>
    <row r="60" spans="1:6" x14ac:dyDescent="0.25">
      <c r="A60" s="6" t="s">
        <v>13</v>
      </c>
      <c r="B60" s="7" t="s">
        <v>7</v>
      </c>
      <c r="C60" s="8">
        <v>45972</v>
      </c>
      <c r="D60" s="9">
        <v>0.46875</v>
      </c>
      <c r="E60" s="9">
        <v>0.51041666666666663</v>
      </c>
      <c r="F60" s="10">
        <v>60</v>
      </c>
    </row>
    <row r="61" spans="1:6" x14ac:dyDescent="0.25">
      <c r="A61" s="11" t="s">
        <v>18</v>
      </c>
      <c r="B61" s="12" t="s">
        <v>12</v>
      </c>
      <c r="C61" s="13">
        <v>45973</v>
      </c>
      <c r="D61" s="14">
        <v>0.375</v>
      </c>
      <c r="E61" s="14">
        <v>0.41666666666666669</v>
      </c>
      <c r="F61" s="15">
        <v>40</v>
      </c>
    </row>
    <row r="62" spans="1:6" x14ac:dyDescent="0.25">
      <c r="A62" s="6" t="s">
        <v>16</v>
      </c>
      <c r="B62" s="7" t="s">
        <v>7</v>
      </c>
      <c r="C62" s="8">
        <v>45973</v>
      </c>
      <c r="D62" s="9">
        <v>0.45833333333333331</v>
      </c>
      <c r="E62" s="9">
        <v>0.52083333333333337</v>
      </c>
      <c r="F62" s="10">
        <v>60</v>
      </c>
    </row>
    <row r="63" spans="1:6" x14ac:dyDescent="0.25">
      <c r="A63" s="11" t="s">
        <v>6</v>
      </c>
      <c r="B63" s="12" t="s">
        <v>7</v>
      </c>
      <c r="C63" s="13">
        <v>45973</v>
      </c>
      <c r="D63" s="14">
        <v>0.53125</v>
      </c>
      <c r="E63" s="14">
        <v>0.57291666666666663</v>
      </c>
      <c r="F63" s="15">
        <v>60</v>
      </c>
    </row>
    <row r="64" spans="1:6" x14ac:dyDescent="0.25">
      <c r="A64" s="6" t="s">
        <v>13</v>
      </c>
      <c r="B64" s="7" t="s">
        <v>7</v>
      </c>
      <c r="C64" s="8">
        <v>45973</v>
      </c>
      <c r="D64" s="9">
        <v>0.57291666666666663</v>
      </c>
      <c r="E64" s="9">
        <v>0.625</v>
      </c>
      <c r="F64" s="10">
        <v>60</v>
      </c>
    </row>
    <row r="65" spans="1:6" x14ac:dyDescent="0.25">
      <c r="A65" s="11" t="s">
        <v>14</v>
      </c>
      <c r="B65" s="12" t="s">
        <v>7</v>
      </c>
      <c r="C65" s="13">
        <v>45973</v>
      </c>
      <c r="D65" s="14">
        <v>0.65625</v>
      </c>
      <c r="E65" s="14">
        <v>0.71875</v>
      </c>
      <c r="F65" s="15">
        <v>60</v>
      </c>
    </row>
    <row r="66" spans="1:6" x14ac:dyDescent="0.25">
      <c r="A66" s="6" t="s">
        <v>18</v>
      </c>
      <c r="B66" s="7" t="s">
        <v>12</v>
      </c>
      <c r="C66" s="8">
        <v>45974</v>
      </c>
      <c r="D66" s="9">
        <v>0.375</v>
      </c>
      <c r="E66" s="9">
        <v>0.45833333333333331</v>
      </c>
      <c r="F66" s="10">
        <v>40</v>
      </c>
    </row>
    <row r="67" spans="1:6" x14ac:dyDescent="0.25">
      <c r="A67" s="11" t="s">
        <v>18</v>
      </c>
      <c r="B67" s="12" t="s">
        <v>12</v>
      </c>
      <c r="C67" s="13">
        <v>45974</v>
      </c>
      <c r="D67" s="14">
        <v>0.46875</v>
      </c>
      <c r="E67" s="14">
        <v>0.53125</v>
      </c>
      <c r="F67" s="15">
        <v>40</v>
      </c>
    </row>
    <row r="68" spans="1:6" x14ac:dyDescent="0.25">
      <c r="A68" s="6" t="s">
        <v>13</v>
      </c>
      <c r="B68" s="7" t="s">
        <v>9</v>
      </c>
      <c r="C68" s="8">
        <v>45974</v>
      </c>
      <c r="D68" s="9">
        <v>0.5625</v>
      </c>
      <c r="E68" s="9">
        <v>0.63541666666666663</v>
      </c>
      <c r="F68" s="10">
        <v>50</v>
      </c>
    </row>
    <row r="69" spans="1:6" x14ac:dyDescent="0.25">
      <c r="A69" s="11" t="s">
        <v>20</v>
      </c>
      <c r="B69" s="12" t="s">
        <v>12</v>
      </c>
      <c r="C69" s="13">
        <v>45974</v>
      </c>
      <c r="D69" s="14">
        <v>0.66666666666666663</v>
      </c>
      <c r="E69" s="14">
        <v>0.75</v>
      </c>
      <c r="F69" s="15">
        <v>40</v>
      </c>
    </row>
    <row r="70" spans="1:6" x14ac:dyDescent="0.25">
      <c r="A70" s="6" t="s">
        <v>16</v>
      </c>
      <c r="B70" s="7" t="s">
        <v>12</v>
      </c>
      <c r="C70" s="8">
        <v>45975</v>
      </c>
      <c r="D70" s="9">
        <v>0.375</v>
      </c>
      <c r="E70" s="9">
        <v>0.42708333333333331</v>
      </c>
      <c r="F70" s="10">
        <v>40</v>
      </c>
    </row>
    <row r="71" spans="1:6" x14ac:dyDescent="0.25">
      <c r="A71" s="11" t="s">
        <v>8</v>
      </c>
      <c r="B71" s="12" t="s">
        <v>9</v>
      </c>
      <c r="C71" s="13">
        <v>45975</v>
      </c>
      <c r="D71" s="14">
        <v>0.4375</v>
      </c>
      <c r="E71" s="14">
        <v>0.48958333333333331</v>
      </c>
      <c r="F71" s="15">
        <v>50</v>
      </c>
    </row>
    <row r="72" spans="1:6" x14ac:dyDescent="0.25">
      <c r="A72" s="6" t="s">
        <v>11</v>
      </c>
      <c r="B72" s="7" t="s">
        <v>12</v>
      </c>
      <c r="C72" s="8">
        <v>45975</v>
      </c>
      <c r="D72" s="9">
        <v>0.51041666666666663</v>
      </c>
      <c r="E72" s="9">
        <v>0.59375</v>
      </c>
      <c r="F72" s="10">
        <v>40</v>
      </c>
    </row>
    <row r="73" spans="1:6" x14ac:dyDescent="0.25">
      <c r="A73" s="11" t="s">
        <v>11</v>
      </c>
      <c r="B73" s="12" t="s">
        <v>12</v>
      </c>
      <c r="C73" s="13">
        <v>45978</v>
      </c>
      <c r="D73" s="14">
        <v>0.375</v>
      </c>
      <c r="E73" s="14">
        <v>0.45833333333333331</v>
      </c>
      <c r="F73" s="15">
        <v>40</v>
      </c>
    </row>
    <row r="74" spans="1:6" x14ac:dyDescent="0.25">
      <c r="A74" s="6" t="s">
        <v>6</v>
      </c>
      <c r="B74" s="7" t="s">
        <v>7</v>
      </c>
      <c r="C74" s="8">
        <v>45978</v>
      </c>
      <c r="D74" s="9">
        <v>0.47916666666666669</v>
      </c>
      <c r="E74" s="9">
        <v>0.55208333333333337</v>
      </c>
      <c r="F74" s="10">
        <v>60</v>
      </c>
    </row>
    <row r="75" spans="1:6" x14ac:dyDescent="0.25">
      <c r="A75" s="11" t="s">
        <v>6</v>
      </c>
      <c r="B75" s="12" t="s">
        <v>7</v>
      </c>
      <c r="C75" s="13">
        <v>45978</v>
      </c>
      <c r="D75" s="14">
        <v>0.5625</v>
      </c>
      <c r="E75" s="14">
        <v>0.625</v>
      </c>
      <c r="F75" s="15">
        <v>60</v>
      </c>
    </row>
    <row r="76" spans="1:6" x14ac:dyDescent="0.25">
      <c r="A76" s="6" t="s">
        <v>19</v>
      </c>
      <c r="B76" s="7" t="s">
        <v>9</v>
      </c>
      <c r="C76" s="8">
        <v>45978</v>
      </c>
      <c r="D76" s="9">
        <v>0.67708333333333337</v>
      </c>
      <c r="E76" s="9">
        <v>0.76041666666666663</v>
      </c>
      <c r="F76" s="10">
        <v>50</v>
      </c>
    </row>
    <row r="77" spans="1:6" x14ac:dyDescent="0.25">
      <c r="A77" s="11" t="s">
        <v>10</v>
      </c>
      <c r="B77" s="12" t="s">
        <v>7</v>
      </c>
      <c r="C77" s="13">
        <v>45979</v>
      </c>
      <c r="D77" s="14">
        <v>0.375</v>
      </c>
      <c r="E77" s="14">
        <v>0.41666666666666669</v>
      </c>
      <c r="F77" s="15">
        <v>60</v>
      </c>
    </row>
    <row r="78" spans="1:6" x14ac:dyDescent="0.25">
      <c r="A78" s="6" t="s">
        <v>18</v>
      </c>
      <c r="B78" s="7" t="s">
        <v>12</v>
      </c>
      <c r="C78" s="8">
        <v>45979</v>
      </c>
      <c r="D78" s="9">
        <v>0.4375</v>
      </c>
      <c r="E78" s="9">
        <v>0.48958333333333331</v>
      </c>
      <c r="F78" s="10">
        <v>40</v>
      </c>
    </row>
    <row r="79" spans="1:6" x14ac:dyDescent="0.25">
      <c r="A79" s="11" t="s">
        <v>17</v>
      </c>
      <c r="B79" s="12" t="s">
        <v>9</v>
      </c>
      <c r="C79" s="13">
        <v>45980</v>
      </c>
      <c r="D79" s="14">
        <v>0.375</v>
      </c>
      <c r="E79" s="14">
        <v>0.44791666666666669</v>
      </c>
      <c r="F79" s="15">
        <v>50</v>
      </c>
    </row>
    <row r="80" spans="1:6" x14ac:dyDescent="0.25">
      <c r="A80" s="6" t="s">
        <v>21</v>
      </c>
      <c r="B80" s="7" t="s">
        <v>7</v>
      </c>
      <c r="C80" s="8">
        <v>45980</v>
      </c>
      <c r="D80" s="9">
        <v>0.46875</v>
      </c>
      <c r="E80" s="9">
        <v>0.51041666666666663</v>
      </c>
      <c r="F80" s="10">
        <v>60</v>
      </c>
    </row>
    <row r="81" spans="1:6" x14ac:dyDescent="0.25">
      <c r="A81" s="11" t="s">
        <v>18</v>
      </c>
      <c r="B81" s="12" t="s">
        <v>12</v>
      </c>
      <c r="C81" s="13">
        <v>45980</v>
      </c>
      <c r="D81" s="14">
        <v>0.54166666666666663</v>
      </c>
      <c r="E81" s="14">
        <v>0.61458333333333337</v>
      </c>
      <c r="F81" s="15">
        <v>40</v>
      </c>
    </row>
    <row r="82" spans="1:6" x14ac:dyDescent="0.25">
      <c r="A82" s="6" t="s">
        <v>17</v>
      </c>
      <c r="B82" s="7" t="s">
        <v>9</v>
      </c>
      <c r="C82" s="8">
        <v>45980</v>
      </c>
      <c r="D82" s="9">
        <v>0.65625</v>
      </c>
      <c r="E82" s="9">
        <v>0.71875</v>
      </c>
      <c r="F82" s="10">
        <v>50</v>
      </c>
    </row>
    <row r="83" spans="1:6" x14ac:dyDescent="0.25">
      <c r="A83" s="11" t="s">
        <v>8</v>
      </c>
      <c r="B83" s="12" t="s">
        <v>9</v>
      </c>
      <c r="C83" s="13">
        <v>45981</v>
      </c>
      <c r="D83" s="14">
        <v>0.375</v>
      </c>
      <c r="E83" s="14">
        <v>0.41666666666666669</v>
      </c>
      <c r="F83" s="15">
        <v>50</v>
      </c>
    </row>
    <row r="84" spans="1:6" x14ac:dyDescent="0.25">
      <c r="A84" s="6" t="s">
        <v>11</v>
      </c>
      <c r="B84" s="7" t="s">
        <v>12</v>
      </c>
      <c r="C84" s="8">
        <v>45981</v>
      </c>
      <c r="D84" s="9">
        <v>0.41666666666666669</v>
      </c>
      <c r="E84" s="9">
        <v>0.5</v>
      </c>
      <c r="F84" s="10">
        <v>40</v>
      </c>
    </row>
    <row r="85" spans="1:6" x14ac:dyDescent="0.25">
      <c r="A85" s="11" t="s">
        <v>15</v>
      </c>
      <c r="B85" s="12" t="s">
        <v>12</v>
      </c>
      <c r="C85" s="13">
        <v>45981</v>
      </c>
      <c r="D85" s="14">
        <v>0.53125</v>
      </c>
      <c r="E85" s="14">
        <v>0.57291666666666663</v>
      </c>
      <c r="F85" s="15">
        <v>40</v>
      </c>
    </row>
    <row r="86" spans="1:6" x14ac:dyDescent="0.25">
      <c r="A86" s="6" t="s">
        <v>8</v>
      </c>
      <c r="B86" s="7" t="s">
        <v>9</v>
      </c>
      <c r="C86" s="8">
        <v>45981</v>
      </c>
      <c r="D86" s="9">
        <v>0.59375</v>
      </c>
      <c r="E86" s="9">
        <v>0.63541666666666663</v>
      </c>
      <c r="F86" s="10">
        <v>50</v>
      </c>
    </row>
    <row r="87" spans="1:6" x14ac:dyDescent="0.25">
      <c r="A87" s="11" t="s">
        <v>19</v>
      </c>
      <c r="B87" s="12" t="s">
        <v>9</v>
      </c>
      <c r="C87" s="13">
        <v>45981</v>
      </c>
      <c r="D87" s="14">
        <v>0.63541666666666663</v>
      </c>
      <c r="E87" s="14">
        <v>0.67708333333333337</v>
      </c>
      <c r="F87" s="15">
        <v>50</v>
      </c>
    </row>
    <row r="88" spans="1:6" x14ac:dyDescent="0.25">
      <c r="A88" s="6" t="s">
        <v>11</v>
      </c>
      <c r="B88" s="7" t="s">
        <v>12</v>
      </c>
      <c r="C88" s="8">
        <v>45985</v>
      </c>
      <c r="D88" s="9">
        <v>0.375</v>
      </c>
      <c r="E88" s="9">
        <v>0.4375</v>
      </c>
      <c r="F88" s="10">
        <v>40</v>
      </c>
    </row>
    <row r="89" spans="1:6" x14ac:dyDescent="0.25">
      <c r="A89" s="11" t="s">
        <v>15</v>
      </c>
      <c r="B89" s="12" t="s">
        <v>12</v>
      </c>
      <c r="C89" s="13">
        <v>45985</v>
      </c>
      <c r="D89" s="14">
        <v>0.44791666666666669</v>
      </c>
      <c r="E89" s="14">
        <v>0.5</v>
      </c>
      <c r="F89" s="15">
        <v>40</v>
      </c>
    </row>
    <row r="90" spans="1:6" x14ac:dyDescent="0.25">
      <c r="A90" s="6" t="s">
        <v>18</v>
      </c>
      <c r="B90" s="7" t="s">
        <v>12</v>
      </c>
      <c r="C90" s="8">
        <v>45985</v>
      </c>
      <c r="D90" s="9">
        <v>0.52083333333333337</v>
      </c>
      <c r="E90" s="9">
        <v>0.5625</v>
      </c>
      <c r="F90" s="10">
        <v>40</v>
      </c>
    </row>
    <row r="91" spans="1:6" x14ac:dyDescent="0.25">
      <c r="A91" s="11" t="s">
        <v>14</v>
      </c>
      <c r="B91" s="12" t="s">
        <v>7</v>
      </c>
      <c r="C91" s="13">
        <v>45985</v>
      </c>
      <c r="D91" s="14">
        <v>0.60416666666666663</v>
      </c>
      <c r="E91" s="14">
        <v>0.66666666666666663</v>
      </c>
      <c r="F91" s="15">
        <v>60</v>
      </c>
    </row>
    <row r="92" spans="1:6" x14ac:dyDescent="0.25">
      <c r="A92" s="6" t="s">
        <v>15</v>
      </c>
      <c r="B92" s="7" t="s">
        <v>7</v>
      </c>
      <c r="C92" s="8">
        <v>45985</v>
      </c>
      <c r="D92" s="9">
        <v>0.6875</v>
      </c>
      <c r="E92" s="9">
        <v>0.75</v>
      </c>
      <c r="F92" s="10">
        <v>60</v>
      </c>
    </row>
    <row r="93" spans="1:6" x14ac:dyDescent="0.25">
      <c r="A93" s="11" t="s">
        <v>13</v>
      </c>
      <c r="B93" s="12" t="s">
        <v>7</v>
      </c>
      <c r="C93" s="13">
        <v>45986</v>
      </c>
      <c r="D93" s="14">
        <v>0.375</v>
      </c>
      <c r="E93" s="14">
        <v>0.42708333333333331</v>
      </c>
      <c r="F93" s="15">
        <v>60</v>
      </c>
    </row>
    <row r="94" spans="1:6" x14ac:dyDescent="0.25">
      <c r="A94" s="6" t="s">
        <v>13</v>
      </c>
      <c r="B94" s="7" t="s">
        <v>7</v>
      </c>
      <c r="C94" s="8">
        <v>45987</v>
      </c>
      <c r="D94" s="9">
        <v>0.375</v>
      </c>
      <c r="E94" s="9">
        <v>0.41666666666666669</v>
      </c>
      <c r="F94" s="10">
        <v>60</v>
      </c>
    </row>
    <row r="95" spans="1:6" x14ac:dyDescent="0.25">
      <c r="A95" s="11" t="s">
        <v>19</v>
      </c>
      <c r="B95" s="12" t="s">
        <v>12</v>
      </c>
      <c r="C95" s="13">
        <v>45987</v>
      </c>
      <c r="D95" s="14">
        <v>0.45833333333333331</v>
      </c>
      <c r="E95" s="14">
        <v>0.53125</v>
      </c>
      <c r="F95" s="15">
        <v>40</v>
      </c>
    </row>
    <row r="96" spans="1:6" x14ac:dyDescent="0.25">
      <c r="A96" s="6" t="s">
        <v>18</v>
      </c>
      <c r="B96" s="7" t="s">
        <v>12</v>
      </c>
      <c r="C96" s="8">
        <v>45987</v>
      </c>
      <c r="D96" s="9">
        <v>0.57291666666666663</v>
      </c>
      <c r="E96" s="9">
        <v>0.65625</v>
      </c>
      <c r="F96" s="10">
        <v>40</v>
      </c>
    </row>
    <row r="97" spans="1:6" x14ac:dyDescent="0.25">
      <c r="A97" s="11" t="s">
        <v>6</v>
      </c>
      <c r="B97" s="12" t="s">
        <v>7</v>
      </c>
      <c r="C97" s="13">
        <v>45987</v>
      </c>
      <c r="D97" s="14">
        <v>0.6875</v>
      </c>
      <c r="E97" s="14">
        <v>0.72916666666666663</v>
      </c>
      <c r="F97" s="15">
        <v>60</v>
      </c>
    </row>
    <row r="98" spans="1:6" x14ac:dyDescent="0.25">
      <c r="A98" s="6" t="s">
        <v>10</v>
      </c>
      <c r="B98" s="7" t="s">
        <v>7</v>
      </c>
      <c r="C98" s="8">
        <v>45989</v>
      </c>
      <c r="D98" s="9">
        <v>0.39583333333333331</v>
      </c>
      <c r="E98" s="9">
        <v>0.45833333333333331</v>
      </c>
      <c r="F98" s="10">
        <v>60</v>
      </c>
    </row>
    <row r="99" spans="1:6" x14ac:dyDescent="0.25">
      <c r="A99" s="11" t="s">
        <v>11</v>
      </c>
      <c r="B99" s="12" t="s">
        <v>12</v>
      </c>
      <c r="C99" s="13">
        <v>45989</v>
      </c>
      <c r="D99" s="14">
        <v>0.47916666666666669</v>
      </c>
      <c r="E99" s="14">
        <v>0.53125</v>
      </c>
      <c r="F99" s="15">
        <v>40</v>
      </c>
    </row>
    <row r="100" spans="1:6" x14ac:dyDescent="0.25">
      <c r="A100" s="6" t="s">
        <v>22</v>
      </c>
      <c r="B100" s="7" t="s">
        <v>9</v>
      </c>
      <c r="C100" s="8">
        <v>45993</v>
      </c>
      <c r="D100" s="9">
        <v>0.375</v>
      </c>
      <c r="E100" s="9">
        <v>0.41666666666666669</v>
      </c>
      <c r="F100" s="10">
        <v>50</v>
      </c>
    </row>
    <row r="101" spans="1:6" x14ac:dyDescent="0.25">
      <c r="A101" s="11" t="s">
        <v>15</v>
      </c>
      <c r="B101" s="12" t="s">
        <v>7</v>
      </c>
      <c r="C101" s="13">
        <v>45993</v>
      </c>
      <c r="D101" s="14">
        <v>0.4375</v>
      </c>
      <c r="E101" s="14">
        <v>0.47916666666666669</v>
      </c>
      <c r="F101" s="15">
        <v>60</v>
      </c>
    </row>
    <row r="102" spans="1:6" x14ac:dyDescent="0.25">
      <c r="A102" s="6" t="s">
        <v>6</v>
      </c>
      <c r="B102" s="7" t="s">
        <v>7</v>
      </c>
      <c r="C102" s="8">
        <v>45993</v>
      </c>
      <c r="D102" s="9">
        <v>0.47916666666666669</v>
      </c>
      <c r="E102" s="9">
        <v>0.5625</v>
      </c>
      <c r="F102" s="10">
        <v>60</v>
      </c>
    </row>
    <row r="103" spans="1:6" x14ac:dyDescent="0.25">
      <c r="A103" s="11" t="s">
        <v>17</v>
      </c>
      <c r="B103" s="12" t="s">
        <v>9</v>
      </c>
      <c r="C103" s="13">
        <v>45994</v>
      </c>
      <c r="D103" s="14">
        <v>0.375</v>
      </c>
      <c r="E103" s="14">
        <v>0.44791666666666669</v>
      </c>
      <c r="F103" s="15">
        <v>50</v>
      </c>
    </row>
    <row r="104" spans="1:6" x14ac:dyDescent="0.25">
      <c r="A104" s="6" t="s">
        <v>18</v>
      </c>
      <c r="B104" s="7" t="s">
        <v>12</v>
      </c>
      <c r="C104" s="8">
        <v>45994</v>
      </c>
      <c r="D104" s="9">
        <v>0.47916666666666669</v>
      </c>
      <c r="E104" s="9">
        <v>0.54166666666666663</v>
      </c>
      <c r="F104" s="10">
        <v>40</v>
      </c>
    </row>
    <row r="105" spans="1:6" x14ac:dyDescent="0.25">
      <c r="A105" s="11" t="s">
        <v>17</v>
      </c>
      <c r="B105" s="12" t="s">
        <v>9</v>
      </c>
      <c r="C105" s="13">
        <v>45994</v>
      </c>
      <c r="D105" s="14">
        <v>0.57291666666666663</v>
      </c>
      <c r="E105" s="14">
        <v>0.61458333333333337</v>
      </c>
      <c r="F105" s="15">
        <v>50</v>
      </c>
    </row>
    <row r="106" spans="1:6" x14ac:dyDescent="0.25">
      <c r="A106" s="6" t="s">
        <v>19</v>
      </c>
      <c r="B106" s="7" t="s">
        <v>9</v>
      </c>
      <c r="C106" s="8">
        <v>45994</v>
      </c>
      <c r="D106" s="9">
        <v>0.65625</v>
      </c>
      <c r="E106" s="9">
        <v>0.71875</v>
      </c>
      <c r="F106" s="10">
        <v>50</v>
      </c>
    </row>
    <row r="107" spans="1:6" x14ac:dyDescent="0.25">
      <c r="A107" s="11" t="s">
        <v>18</v>
      </c>
      <c r="B107" s="12" t="s">
        <v>12</v>
      </c>
      <c r="C107" s="13">
        <v>45994</v>
      </c>
      <c r="D107" s="14">
        <v>0.75</v>
      </c>
      <c r="E107" s="14">
        <v>0.79166666666666663</v>
      </c>
      <c r="F107" s="15">
        <v>40</v>
      </c>
    </row>
    <row r="108" spans="1:6" x14ac:dyDescent="0.25">
      <c r="A108" s="6" t="s">
        <v>14</v>
      </c>
      <c r="B108" s="7" t="s">
        <v>7</v>
      </c>
      <c r="C108" s="8">
        <v>45996</v>
      </c>
      <c r="D108" s="9">
        <v>0.375</v>
      </c>
      <c r="E108" s="9">
        <v>0.44791666666666669</v>
      </c>
      <c r="F108" s="10">
        <v>60</v>
      </c>
    </row>
    <row r="109" spans="1:6" x14ac:dyDescent="0.25">
      <c r="A109" s="11" t="s">
        <v>16</v>
      </c>
      <c r="B109" s="12" t="s">
        <v>12</v>
      </c>
      <c r="C109" s="13">
        <v>45996</v>
      </c>
      <c r="D109" s="14">
        <v>0.45833333333333331</v>
      </c>
      <c r="E109" s="14">
        <v>0.5</v>
      </c>
      <c r="F109" s="15">
        <v>40</v>
      </c>
    </row>
    <row r="110" spans="1:6" x14ac:dyDescent="0.25">
      <c r="A110" s="6" t="s">
        <v>10</v>
      </c>
      <c r="B110" s="7" t="s">
        <v>7</v>
      </c>
      <c r="C110" s="8">
        <v>45996</v>
      </c>
      <c r="D110" s="9">
        <v>0.53125</v>
      </c>
      <c r="E110" s="9">
        <v>0.59375</v>
      </c>
      <c r="F110" s="10">
        <v>60</v>
      </c>
    </row>
    <row r="111" spans="1:6" x14ac:dyDescent="0.25">
      <c r="A111" s="11" t="s">
        <v>23</v>
      </c>
      <c r="B111" s="12" t="s">
        <v>7</v>
      </c>
      <c r="C111" s="13">
        <v>45999</v>
      </c>
      <c r="D111" s="14">
        <v>0.375</v>
      </c>
      <c r="E111" s="14">
        <v>0.44791666666666669</v>
      </c>
      <c r="F111" s="15">
        <v>60</v>
      </c>
    </row>
    <row r="112" spans="1:6" x14ac:dyDescent="0.25">
      <c r="A112" s="6" t="s">
        <v>11</v>
      </c>
      <c r="B112" s="7" t="s">
        <v>12</v>
      </c>
      <c r="C112" s="8">
        <v>45999</v>
      </c>
      <c r="D112" s="9">
        <v>0.46875</v>
      </c>
      <c r="E112" s="9">
        <v>0.54166666666666663</v>
      </c>
      <c r="F112" s="10">
        <v>40</v>
      </c>
    </row>
    <row r="113" spans="1:6" x14ac:dyDescent="0.25">
      <c r="A113" s="11" t="s">
        <v>14</v>
      </c>
      <c r="B113" s="12" t="s">
        <v>7</v>
      </c>
      <c r="C113" s="13">
        <v>46000</v>
      </c>
      <c r="D113" s="14">
        <v>0.375</v>
      </c>
      <c r="E113" s="14">
        <v>0.42708333333333331</v>
      </c>
      <c r="F113" s="15">
        <v>60</v>
      </c>
    </row>
    <row r="114" spans="1:6" x14ac:dyDescent="0.25">
      <c r="A114" s="6" t="s">
        <v>19</v>
      </c>
      <c r="B114" s="7" t="s">
        <v>9</v>
      </c>
      <c r="C114" s="8">
        <v>46000</v>
      </c>
      <c r="D114" s="9">
        <v>0.4375</v>
      </c>
      <c r="E114" s="9">
        <v>0.47916666666666669</v>
      </c>
      <c r="F114" s="10">
        <v>50</v>
      </c>
    </row>
    <row r="115" spans="1:6" x14ac:dyDescent="0.25">
      <c r="A115" s="11" t="s">
        <v>18</v>
      </c>
      <c r="B115" s="12" t="s">
        <v>12</v>
      </c>
      <c r="C115" s="13">
        <v>46001</v>
      </c>
      <c r="D115" s="14">
        <v>0.375</v>
      </c>
      <c r="E115" s="14">
        <v>0.4375</v>
      </c>
      <c r="F115" s="15">
        <v>40</v>
      </c>
    </row>
    <row r="116" spans="1:6" x14ac:dyDescent="0.25">
      <c r="A116" s="6" t="s">
        <v>24</v>
      </c>
      <c r="B116" s="7" t="s">
        <v>7</v>
      </c>
      <c r="C116" s="8">
        <v>46001</v>
      </c>
      <c r="D116" s="9">
        <v>0.4375</v>
      </c>
      <c r="E116" s="9">
        <v>0.5</v>
      </c>
      <c r="F116" s="10">
        <v>60</v>
      </c>
    </row>
    <row r="117" spans="1:6" x14ac:dyDescent="0.25">
      <c r="A117" s="11" t="s">
        <v>13</v>
      </c>
      <c r="B117" s="12" t="s">
        <v>7</v>
      </c>
      <c r="C117" s="13">
        <v>46001</v>
      </c>
      <c r="D117" s="14">
        <v>0.54166666666666663</v>
      </c>
      <c r="E117" s="14">
        <v>0.59375</v>
      </c>
      <c r="F117" s="15">
        <v>60</v>
      </c>
    </row>
    <row r="118" spans="1:6" x14ac:dyDescent="0.25">
      <c r="A118" s="6" t="s">
        <v>16</v>
      </c>
      <c r="B118" s="7" t="s">
        <v>7</v>
      </c>
      <c r="C118" s="8">
        <v>46001</v>
      </c>
      <c r="D118" s="9">
        <v>0.61458333333333337</v>
      </c>
      <c r="E118" s="9">
        <v>0.65625</v>
      </c>
      <c r="F118" s="10">
        <v>60</v>
      </c>
    </row>
    <row r="119" spans="1:6" x14ac:dyDescent="0.25">
      <c r="A119" s="11" t="s">
        <v>11</v>
      </c>
      <c r="B119" s="12" t="s">
        <v>12</v>
      </c>
      <c r="C119" s="13">
        <v>46001</v>
      </c>
      <c r="D119" s="14">
        <v>0.67708333333333337</v>
      </c>
      <c r="E119" s="14">
        <v>0.73958333333333337</v>
      </c>
      <c r="F119" s="15">
        <v>40</v>
      </c>
    </row>
    <row r="120" spans="1:6" x14ac:dyDescent="0.25">
      <c r="A120" s="6" t="s">
        <v>15</v>
      </c>
      <c r="B120" s="7" t="s">
        <v>12</v>
      </c>
      <c r="C120" s="8">
        <v>46002</v>
      </c>
      <c r="D120" s="9">
        <v>0.375</v>
      </c>
      <c r="E120" s="9">
        <v>0.42708333333333331</v>
      </c>
      <c r="F120" s="10">
        <v>40</v>
      </c>
    </row>
    <row r="121" spans="1:6" x14ac:dyDescent="0.25">
      <c r="A121" s="11" t="s">
        <v>10</v>
      </c>
      <c r="B121" s="12" t="s">
        <v>7</v>
      </c>
      <c r="C121" s="13">
        <v>46002</v>
      </c>
      <c r="D121" s="14">
        <v>0.4375</v>
      </c>
      <c r="E121" s="14">
        <v>0.48958333333333331</v>
      </c>
      <c r="F121" s="15">
        <v>60</v>
      </c>
    </row>
    <row r="122" spans="1:6" x14ac:dyDescent="0.25">
      <c r="A122" s="6" t="s">
        <v>11</v>
      </c>
      <c r="B122" s="7" t="s">
        <v>12</v>
      </c>
      <c r="C122" s="8">
        <v>46003</v>
      </c>
      <c r="D122" s="9">
        <v>0.375</v>
      </c>
      <c r="E122" s="9">
        <v>0.42708333333333331</v>
      </c>
      <c r="F122" s="10">
        <v>40</v>
      </c>
    </row>
    <row r="123" spans="1:6" x14ac:dyDescent="0.25">
      <c r="A123" s="11" t="s">
        <v>15</v>
      </c>
      <c r="B123" s="12" t="s">
        <v>7</v>
      </c>
      <c r="C123" s="13">
        <v>46003</v>
      </c>
      <c r="D123" s="14">
        <v>0.4375</v>
      </c>
      <c r="E123" s="14">
        <v>0.47916666666666669</v>
      </c>
      <c r="F123" s="15">
        <v>60</v>
      </c>
    </row>
    <row r="124" spans="1:6" x14ac:dyDescent="0.25">
      <c r="A124" s="6" t="s">
        <v>6</v>
      </c>
      <c r="B124" s="7" t="s">
        <v>7</v>
      </c>
      <c r="C124" s="8">
        <v>46003</v>
      </c>
      <c r="D124" s="9">
        <v>0.47916666666666669</v>
      </c>
      <c r="E124" s="9">
        <v>0.55208333333333337</v>
      </c>
      <c r="F124" s="10">
        <v>60</v>
      </c>
    </row>
    <row r="125" spans="1:6" x14ac:dyDescent="0.25">
      <c r="A125" s="11" t="s">
        <v>14</v>
      </c>
      <c r="B125" s="12" t="s">
        <v>7</v>
      </c>
      <c r="C125" s="13">
        <v>46006</v>
      </c>
      <c r="D125" s="14">
        <v>0.39583333333333331</v>
      </c>
      <c r="E125" s="14">
        <v>0.45833333333333331</v>
      </c>
      <c r="F125" s="15">
        <v>60</v>
      </c>
    </row>
    <row r="126" spans="1:6" x14ac:dyDescent="0.25">
      <c r="A126" s="6" t="s">
        <v>14</v>
      </c>
      <c r="B126" s="7" t="s">
        <v>7</v>
      </c>
      <c r="C126" s="8">
        <v>46006</v>
      </c>
      <c r="D126" s="9">
        <v>0.46875</v>
      </c>
      <c r="E126" s="9">
        <v>0.53125</v>
      </c>
      <c r="F126" s="10">
        <v>60</v>
      </c>
    </row>
    <row r="127" spans="1:6" x14ac:dyDescent="0.25">
      <c r="A127" s="11" t="s">
        <v>24</v>
      </c>
      <c r="B127" s="12" t="s">
        <v>7</v>
      </c>
      <c r="C127" s="13">
        <v>46007</v>
      </c>
      <c r="D127" s="14">
        <v>0.375</v>
      </c>
      <c r="E127" s="14">
        <v>0.41666666666666669</v>
      </c>
      <c r="F127" s="15">
        <v>60</v>
      </c>
    </row>
    <row r="128" spans="1:6" x14ac:dyDescent="0.25">
      <c r="A128" s="6" t="s">
        <v>6</v>
      </c>
      <c r="B128" s="7" t="s">
        <v>7</v>
      </c>
      <c r="C128" s="8">
        <v>46027</v>
      </c>
      <c r="D128" s="9">
        <v>0.375</v>
      </c>
      <c r="E128" s="9">
        <v>0.44791666666666669</v>
      </c>
      <c r="F128" s="10">
        <v>60</v>
      </c>
    </row>
    <row r="129" spans="1:6" x14ac:dyDescent="0.25">
      <c r="A129" s="11" t="s">
        <v>14</v>
      </c>
      <c r="B129" s="12" t="s">
        <v>7</v>
      </c>
      <c r="C129" s="13">
        <v>46027</v>
      </c>
      <c r="D129" s="14">
        <v>0.47916666666666669</v>
      </c>
      <c r="E129" s="14">
        <v>0.54166666666666663</v>
      </c>
      <c r="F129" s="15">
        <v>60</v>
      </c>
    </row>
    <row r="130" spans="1:6" x14ac:dyDescent="0.25">
      <c r="A130" s="6" t="s">
        <v>24</v>
      </c>
      <c r="B130" s="7" t="s">
        <v>7</v>
      </c>
      <c r="C130" s="8">
        <v>46027</v>
      </c>
      <c r="D130" s="9">
        <v>0.57291666666666663</v>
      </c>
      <c r="E130" s="9">
        <v>0.61458333333333337</v>
      </c>
      <c r="F130" s="10">
        <v>60</v>
      </c>
    </row>
    <row r="131" spans="1:6" x14ac:dyDescent="0.25">
      <c r="A131" s="11" t="s">
        <v>10</v>
      </c>
      <c r="B131" s="12" t="s">
        <v>9</v>
      </c>
      <c r="C131" s="13">
        <v>46027</v>
      </c>
      <c r="D131" s="14">
        <v>0.64583333333333337</v>
      </c>
      <c r="E131" s="14">
        <v>0.69791666666666663</v>
      </c>
      <c r="F131" s="15">
        <v>50</v>
      </c>
    </row>
    <row r="132" spans="1:6" x14ac:dyDescent="0.25">
      <c r="A132" s="6" t="s">
        <v>14</v>
      </c>
      <c r="B132" s="7" t="s">
        <v>7</v>
      </c>
      <c r="C132" s="8">
        <v>46027</v>
      </c>
      <c r="D132" s="9">
        <v>0.72916666666666663</v>
      </c>
      <c r="E132" s="9">
        <v>0.79166666666666663</v>
      </c>
      <c r="F132" s="10">
        <v>60</v>
      </c>
    </row>
    <row r="133" spans="1:6" x14ac:dyDescent="0.25">
      <c r="A133" s="11" t="s">
        <v>15</v>
      </c>
      <c r="B133" s="12" t="s">
        <v>12</v>
      </c>
      <c r="C133" s="13">
        <v>46029</v>
      </c>
      <c r="D133" s="14">
        <v>0.375</v>
      </c>
      <c r="E133" s="14">
        <v>0.44791666666666669</v>
      </c>
      <c r="F133" s="15">
        <v>40</v>
      </c>
    </row>
    <row r="134" spans="1:6" x14ac:dyDescent="0.25">
      <c r="A134" s="6" t="s">
        <v>24</v>
      </c>
      <c r="B134" s="7" t="s">
        <v>7</v>
      </c>
      <c r="C134" s="8">
        <v>46029</v>
      </c>
      <c r="D134" s="9">
        <v>0.46875</v>
      </c>
      <c r="E134" s="9">
        <v>0.54166666666666663</v>
      </c>
      <c r="F134" s="10">
        <v>60</v>
      </c>
    </row>
    <row r="135" spans="1:6" x14ac:dyDescent="0.25">
      <c r="A135" s="11" t="s">
        <v>8</v>
      </c>
      <c r="B135" s="12" t="s">
        <v>9</v>
      </c>
      <c r="C135" s="13">
        <v>46029</v>
      </c>
      <c r="D135" s="14">
        <v>0.58333333333333337</v>
      </c>
      <c r="E135" s="14">
        <v>0.625</v>
      </c>
      <c r="F135" s="15">
        <v>50</v>
      </c>
    </row>
    <row r="136" spans="1:6" x14ac:dyDescent="0.25">
      <c r="A136" s="6" t="s">
        <v>8</v>
      </c>
      <c r="B136" s="7" t="s">
        <v>9</v>
      </c>
      <c r="C136" s="8">
        <v>46034</v>
      </c>
      <c r="D136" s="9">
        <v>0.375</v>
      </c>
      <c r="E136" s="9">
        <v>0.4375</v>
      </c>
      <c r="F136" s="10">
        <v>50</v>
      </c>
    </row>
    <row r="137" spans="1:6" x14ac:dyDescent="0.25">
      <c r="A137" s="11" t="s">
        <v>24</v>
      </c>
      <c r="B137" s="12" t="s">
        <v>7</v>
      </c>
      <c r="C137" s="13">
        <v>46034</v>
      </c>
      <c r="D137" s="14">
        <v>0.44791666666666669</v>
      </c>
      <c r="E137" s="14">
        <v>0.5</v>
      </c>
      <c r="F137" s="15">
        <v>60</v>
      </c>
    </row>
    <row r="138" spans="1:6" x14ac:dyDescent="0.25">
      <c r="A138" s="6" t="s">
        <v>24</v>
      </c>
      <c r="B138" s="7" t="s">
        <v>7</v>
      </c>
      <c r="C138" s="8">
        <v>46034</v>
      </c>
      <c r="D138" s="9">
        <v>0.5</v>
      </c>
      <c r="E138" s="9">
        <v>0.54166666666666663</v>
      </c>
      <c r="F138" s="10">
        <v>60</v>
      </c>
    </row>
    <row r="139" spans="1:6" x14ac:dyDescent="0.25">
      <c r="A139" s="11" t="s">
        <v>17</v>
      </c>
      <c r="B139" s="12" t="s">
        <v>9</v>
      </c>
      <c r="C139" s="13">
        <v>46034</v>
      </c>
      <c r="D139" s="14">
        <v>0.55208333333333337</v>
      </c>
      <c r="E139" s="14">
        <v>0.63541666666666663</v>
      </c>
      <c r="F139" s="15">
        <v>50</v>
      </c>
    </row>
    <row r="140" spans="1:6" x14ac:dyDescent="0.25">
      <c r="A140" s="6" t="s">
        <v>16</v>
      </c>
      <c r="B140" s="7" t="s">
        <v>7</v>
      </c>
      <c r="C140" s="8">
        <v>46034</v>
      </c>
      <c r="D140" s="9">
        <v>0.64583333333333337</v>
      </c>
      <c r="E140" s="9">
        <v>0.71875</v>
      </c>
      <c r="F140" s="10">
        <v>60</v>
      </c>
    </row>
    <row r="141" spans="1:6" x14ac:dyDescent="0.25">
      <c r="A141" s="11" t="s">
        <v>13</v>
      </c>
      <c r="B141" s="12" t="s">
        <v>9</v>
      </c>
      <c r="C141" s="13">
        <v>46035</v>
      </c>
      <c r="D141" s="14">
        <v>0.375</v>
      </c>
      <c r="E141" s="14">
        <v>0.45833333333333331</v>
      </c>
      <c r="F141" s="15">
        <v>50</v>
      </c>
    </row>
    <row r="142" spans="1:6" x14ac:dyDescent="0.25">
      <c r="A142" s="6" t="s">
        <v>19</v>
      </c>
      <c r="B142" s="7" t="s">
        <v>9</v>
      </c>
      <c r="C142" s="8">
        <v>46035</v>
      </c>
      <c r="D142" s="9">
        <v>0.45833333333333331</v>
      </c>
      <c r="E142" s="9">
        <v>0.5</v>
      </c>
      <c r="F142" s="10">
        <v>50</v>
      </c>
    </row>
    <row r="143" spans="1:6" x14ac:dyDescent="0.25">
      <c r="A143" s="11" t="s">
        <v>16</v>
      </c>
      <c r="B143" s="12" t="s">
        <v>12</v>
      </c>
      <c r="C143" s="13">
        <v>46035</v>
      </c>
      <c r="D143" s="14">
        <v>0.54166666666666663</v>
      </c>
      <c r="E143" s="14">
        <v>0.625</v>
      </c>
      <c r="F143" s="15">
        <v>40</v>
      </c>
    </row>
    <row r="144" spans="1:6" x14ac:dyDescent="0.25">
      <c r="A144" s="6" t="s">
        <v>6</v>
      </c>
      <c r="B144" s="7" t="s">
        <v>7</v>
      </c>
      <c r="C144" s="8">
        <v>46035</v>
      </c>
      <c r="D144" s="9">
        <v>0.65625</v>
      </c>
      <c r="E144" s="9">
        <v>0.72916666666666663</v>
      </c>
      <c r="F144" s="10">
        <v>60</v>
      </c>
    </row>
    <row r="145" spans="1:6" x14ac:dyDescent="0.25">
      <c r="A145" s="11" t="s">
        <v>14</v>
      </c>
      <c r="B145" s="12" t="s">
        <v>7</v>
      </c>
      <c r="C145" s="13">
        <v>46036</v>
      </c>
      <c r="D145" s="14">
        <v>0.375</v>
      </c>
      <c r="E145" s="14">
        <v>0.4375</v>
      </c>
      <c r="F145" s="15">
        <v>60</v>
      </c>
    </row>
    <row r="146" spans="1:6" x14ac:dyDescent="0.25">
      <c r="A146" s="6" t="s">
        <v>17</v>
      </c>
      <c r="B146" s="7" t="s">
        <v>9</v>
      </c>
      <c r="C146" s="8">
        <v>46036</v>
      </c>
      <c r="D146" s="9">
        <v>0.46875</v>
      </c>
      <c r="E146" s="9">
        <v>0.55208333333333337</v>
      </c>
      <c r="F146" s="10">
        <v>50</v>
      </c>
    </row>
    <row r="147" spans="1:6" x14ac:dyDescent="0.25">
      <c r="A147" s="11" t="s">
        <v>11</v>
      </c>
      <c r="B147" s="12" t="s">
        <v>12</v>
      </c>
      <c r="C147" s="13">
        <v>46036</v>
      </c>
      <c r="D147" s="14">
        <v>0.57291666666666663</v>
      </c>
      <c r="E147" s="14">
        <v>0.61458333333333337</v>
      </c>
      <c r="F147" s="15">
        <v>40</v>
      </c>
    </row>
    <row r="148" spans="1:6" x14ac:dyDescent="0.25">
      <c r="A148" s="6" t="s">
        <v>17</v>
      </c>
      <c r="B148" s="7" t="s">
        <v>9</v>
      </c>
      <c r="C148" s="8">
        <v>46037</v>
      </c>
      <c r="D148" s="9">
        <v>0.375</v>
      </c>
      <c r="E148" s="9">
        <v>0.45833333333333331</v>
      </c>
      <c r="F148" s="10">
        <v>50</v>
      </c>
    </row>
    <row r="149" spans="1:6" x14ac:dyDescent="0.25">
      <c r="A149" s="11" t="s">
        <v>6</v>
      </c>
      <c r="B149" s="12" t="s">
        <v>7</v>
      </c>
      <c r="C149" s="13">
        <v>46037</v>
      </c>
      <c r="D149" s="14">
        <v>0.45833333333333331</v>
      </c>
      <c r="E149" s="14">
        <v>0.51041666666666663</v>
      </c>
      <c r="F149" s="15">
        <v>60</v>
      </c>
    </row>
    <row r="150" spans="1:6" x14ac:dyDescent="0.25">
      <c r="A150" s="6" t="s">
        <v>8</v>
      </c>
      <c r="B150" s="7" t="s">
        <v>9</v>
      </c>
      <c r="C150" s="8">
        <v>46037</v>
      </c>
      <c r="D150" s="9">
        <v>0.52083333333333337</v>
      </c>
      <c r="E150" s="9">
        <v>0.58333333333333337</v>
      </c>
      <c r="F150" s="10">
        <v>50</v>
      </c>
    </row>
    <row r="151" spans="1:6" x14ac:dyDescent="0.25">
      <c r="A151" s="11" t="s">
        <v>13</v>
      </c>
      <c r="B151" s="12" t="s">
        <v>9</v>
      </c>
      <c r="C151" s="13">
        <v>46037</v>
      </c>
      <c r="D151" s="14">
        <v>0.60416666666666663</v>
      </c>
      <c r="E151" s="14">
        <v>0.67708333333333337</v>
      </c>
      <c r="F151" s="15">
        <v>50</v>
      </c>
    </row>
    <row r="152" spans="1:6" x14ac:dyDescent="0.25">
      <c r="A152" s="6" t="s">
        <v>8</v>
      </c>
      <c r="B152" s="7" t="s">
        <v>9</v>
      </c>
      <c r="C152" s="8">
        <v>46041</v>
      </c>
      <c r="D152" s="9">
        <v>0.375</v>
      </c>
      <c r="E152" s="9">
        <v>0.4375</v>
      </c>
      <c r="F152" s="10">
        <v>50</v>
      </c>
    </row>
    <row r="153" spans="1:6" x14ac:dyDescent="0.25">
      <c r="A153" s="11" t="s">
        <v>24</v>
      </c>
      <c r="B153" s="12" t="s">
        <v>7</v>
      </c>
      <c r="C153" s="13">
        <v>46041</v>
      </c>
      <c r="D153" s="14">
        <v>0.45833333333333331</v>
      </c>
      <c r="E153" s="14">
        <v>0.52083333333333337</v>
      </c>
      <c r="F153" s="15">
        <v>60</v>
      </c>
    </row>
    <row r="154" spans="1:6" x14ac:dyDescent="0.25">
      <c r="A154" s="6" t="s">
        <v>14</v>
      </c>
      <c r="B154" s="7" t="s">
        <v>7</v>
      </c>
      <c r="C154" s="8">
        <v>46041</v>
      </c>
      <c r="D154" s="9">
        <v>0.54166666666666663</v>
      </c>
      <c r="E154" s="9">
        <v>0.60416666666666663</v>
      </c>
      <c r="F154" s="10">
        <v>60</v>
      </c>
    </row>
    <row r="155" spans="1:6" x14ac:dyDescent="0.25">
      <c r="A155" s="11" t="s">
        <v>18</v>
      </c>
      <c r="B155" s="12" t="s">
        <v>12</v>
      </c>
      <c r="C155" s="13">
        <v>46041</v>
      </c>
      <c r="D155" s="14">
        <v>0.63541666666666663</v>
      </c>
      <c r="E155" s="14">
        <v>0.6875</v>
      </c>
      <c r="F155" s="15">
        <v>40</v>
      </c>
    </row>
    <row r="156" spans="1:6" x14ac:dyDescent="0.25">
      <c r="A156" s="6" t="s">
        <v>18</v>
      </c>
      <c r="B156" s="7" t="s">
        <v>12</v>
      </c>
      <c r="C156" s="8">
        <v>46042</v>
      </c>
      <c r="D156" s="9">
        <v>0.375</v>
      </c>
      <c r="E156" s="9">
        <v>0.4375</v>
      </c>
      <c r="F156" s="10">
        <v>40</v>
      </c>
    </row>
    <row r="157" spans="1:6" x14ac:dyDescent="0.25">
      <c r="A157" s="11" t="s">
        <v>16</v>
      </c>
      <c r="B157" s="12" t="s">
        <v>7</v>
      </c>
      <c r="C157" s="13">
        <v>46042</v>
      </c>
      <c r="D157" s="14">
        <v>0.4375</v>
      </c>
      <c r="E157" s="14">
        <v>0.47916666666666669</v>
      </c>
      <c r="F157" s="15">
        <v>60</v>
      </c>
    </row>
    <row r="158" spans="1:6" x14ac:dyDescent="0.25">
      <c r="A158" s="6" t="s">
        <v>16</v>
      </c>
      <c r="B158" s="7" t="s">
        <v>12</v>
      </c>
      <c r="C158" s="8">
        <v>46043</v>
      </c>
      <c r="D158" s="9">
        <v>0.375</v>
      </c>
      <c r="E158" s="9">
        <v>0.44791666666666669</v>
      </c>
      <c r="F158" s="10">
        <v>40</v>
      </c>
    </row>
    <row r="159" spans="1:6" x14ac:dyDescent="0.25">
      <c r="A159" s="11" t="s">
        <v>19</v>
      </c>
      <c r="B159" s="12" t="s">
        <v>12</v>
      </c>
      <c r="C159" s="13">
        <v>46043</v>
      </c>
      <c r="D159" s="14">
        <v>0.48958333333333331</v>
      </c>
      <c r="E159" s="14">
        <v>0.57291666666666663</v>
      </c>
      <c r="F159" s="15">
        <v>40</v>
      </c>
    </row>
    <row r="160" spans="1:6" x14ac:dyDescent="0.25">
      <c r="A160" s="6" t="s">
        <v>24</v>
      </c>
      <c r="B160" s="7" t="s">
        <v>7</v>
      </c>
      <c r="C160" s="8">
        <v>46044</v>
      </c>
      <c r="D160" s="9">
        <v>0.375</v>
      </c>
      <c r="E160" s="9">
        <v>0.42708333333333331</v>
      </c>
      <c r="F160" s="10">
        <v>60</v>
      </c>
    </row>
    <row r="161" spans="1:6" x14ac:dyDescent="0.25">
      <c r="A161" s="11" t="s">
        <v>17</v>
      </c>
      <c r="B161" s="12" t="s">
        <v>9</v>
      </c>
      <c r="C161" s="13">
        <v>46044</v>
      </c>
      <c r="D161" s="14">
        <v>0.4375</v>
      </c>
      <c r="E161" s="14">
        <v>0.48958333333333331</v>
      </c>
      <c r="F161" s="15">
        <v>50</v>
      </c>
    </row>
    <row r="162" spans="1:6" x14ac:dyDescent="0.25">
      <c r="A162" s="6" t="s">
        <v>10</v>
      </c>
      <c r="B162" s="7" t="s">
        <v>9</v>
      </c>
      <c r="C162" s="8">
        <v>46044</v>
      </c>
      <c r="D162" s="9">
        <v>0.48958333333333331</v>
      </c>
      <c r="E162" s="9">
        <v>0.57291666666666663</v>
      </c>
      <c r="F162" s="10">
        <v>50</v>
      </c>
    </row>
    <row r="163" spans="1:6" x14ac:dyDescent="0.25">
      <c r="A163" s="11" t="s">
        <v>8</v>
      </c>
      <c r="B163" s="12" t="s">
        <v>9</v>
      </c>
      <c r="C163" s="13">
        <v>46044</v>
      </c>
      <c r="D163" s="14">
        <v>0.59375</v>
      </c>
      <c r="E163" s="14">
        <v>0.63541666666666663</v>
      </c>
      <c r="F163" s="15">
        <v>50</v>
      </c>
    </row>
    <row r="164" spans="1:6" x14ac:dyDescent="0.25">
      <c r="A164" s="6" t="s">
        <v>8</v>
      </c>
      <c r="B164" s="7" t="s">
        <v>9</v>
      </c>
      <c r="C164" s="8">
        <v>46044</v>
      </c>
      <c r="D164" s="9">
        <v>0.66666666666666663</v>
      </c>
      <c r="E164" s="9">
        <v>0.73958333333333337</v>
      </c>
      <c r="F164" s="10">
        <v>50</v>
      </c>
    </row>
    <row r="165" spans="1:6" x14ac:dyDescent="0.25">
      <c r="A165" s="11" t="s">
        <v>13</v>
      </c>
      <c r="B165" s="12" t="s">
        <v>7</v>
      </c>
      <c r="C165" s="13">
        <v>46045</v>
      </c>
      <c r="D165" s="14">
        <v>0.375</v>
      </c>
      <c r="E165" s="14">
        <v>0.41666666666666669</v>
      </c>
      <c r="F165" s="15">
        <v>60</v>
      </c>
    </row>
    <row r="166" spans="1:6" x14ac:dyDescent="0.25">
      <c r="A166" s="6" t="s">
        <v>11</v>
      </c>
      <c r="B166" s="7" t="s">
        <v>12</v>
      </c>
      <c r="C166" s="8">
        <v>46045</v>
      </c>
      <c r="D166" s="9">
        <v>0.41666666666666669</v>
      </c>
      <c r="E166" s="9">
        <v>0.45833333333333331</v>
      </c>
      <c r="F166" s="10">
        <v>40</v>
      </c>
    </row>
    <row r="167" spans="1:6" x14ac:dyDescent="0.25">
      <c r="A167" s="11" t="s">
        <v>13</v>
      </c>
      <c r="B167" s="12" t="s">
        <v>9</v>
      </c>
      <c r="C167" s="13">
        <v>46045</v>
      </c>
      <c r="D167" s="14">
        <v>0.46875</v>
      </c>
      <c r="E167" s="14">
        <v>0.53125</v>
      </c>
      <c r="F167" s="15">
        <v>50</v>
      </c>
    </row>
    <row r="168" spans="1:6" x14ac:dyDescent="0.25">
      <c r="A168" s="6" t="s">
        <v>11</v>
      </c>
      <c r="B168" s="7" t="s">
        <v>12</v>
      </c>
      <c r="C168" s="8">
        <v>46045</v>
      </c>
      <c r="D168" s="9">
        <v>0.57291666666666663</v>
      </c>
      <c r="E168" s="9">
        <v>0.63541666666666663</v>
      </c>
      <c r="F168" s="10">
        <v>40</v>
      </c>
    </row>
    <row r="169" spans="1:6" x14ac:dyDescent="0.25">
      <c r="A169" s="11" t="s">
        <v>8</v>
      </c>
      <c r="B169" s="12" t="s">
        <v>9</v>
      </c>
      <c r="C169" s="13">
        <v>46045</v>
      </c>
      <c r="D169" s="14">
        <v>0.65625</v>
      </c>
      <c r="E169" s="14">
        <v>0.69791666666666663</v>
      </c>
      <c r="F169" s="15">
        <v>50</v>
      </c>
    </row>
    <row r="170" spans="1:6" x14ac:dyDescent="0.25">
      <c r="A170" s="6" t="s">
        <v>10</v>
      </c>
      <c r="B170" s="7" t="s">
        <v>7</v>
      </c>
      <c r="C170" s="8">
        <v>46048</v>
      </c>
      <c r="D170" s="9">
        <v>0.375</v>
      </c>
      <c r="E170" s="9">
        <v>0.4375</v>
      </c>
      <c r="F170" s="10">
        <v>60</v>
      </c>
    </row>
    <row r="171" spans="1:6" x14ac:dyDescent="0.25">
      <c r="A171" s="11" t="s">
        <v>19</v>
      </c>
      <c r="B171" s="12" t="s">
        <v>12</v>
      </c>
      <c r="C171" s="13">
        <v>46049</v>
      </c>
      <c r="D171" s="14">
        <v>0.375</v>
      </c>
      <c r="E171" s="14">
        <v>0.45833333333333331</v>
      </c>
      <c r="F171" s="15">
        <v>40</v>
      </c>
    </row>
    <row r="172" spans="1:6" x14ac:dyDescent="0.25">
      <c r="A172" s="6" t="s">
        <v>14</v>
      </c>
      <c r="B172" s="7" t="s">
        <v>7</v>
      </c>
      <c r="C172" s="8">
        <v>46049</v>
      </c>
      <c r="D172" s="9">
        <v>0.52083333333333337</v>
      </c>
      <c r="E172" s="9">
        <v>0.58333333333333337</v>
      </c>
      <c r="F172" s="10">
        <v>60</v>
      </c>
    </row>
    <row r="173" spans="1:6" x14ac:dyDescent="0.25">
      <c r="A173" s="11" t="s">
        <v>18</v>
      </c>
      <c r="B173" s="12" t="s">
        <v>12</v>
      </c>
      <c r="C173" s="13">
        <v>46050</v>
      </c>
      <c r="D173" s="14">
        <v>0.375</v>
      </c>
      <c r="E173" s="14">
        <v>0.41666666666666669</v>
      </c>
      <c r="F173" s="15">
        <v>40</v>
      </c>
    </row>
    <row r="174" spans="1:6" x14ac:dyDescent="0.25">
      <c r="A174" s="6" t="s">
        <v>8</v>
      </c>
      <c r="B174" s="7" t="s">
        <v>9</v>
      </c>
      <c r="C174" s="8">
        <v>46051</v>
      </c>
      <c r="D174" s="9">
        <v>0.375</v>
      </c>
      <c r="E174" s="9">
        <v>0.4375</v>
      </c>
      <c r="F174" s="10">
        <v>50</v>
      </c>
    </row>
    <row r="175" spans="1:6" x14ac:dyDescent="0.25">
      <c r="A175" s="11" t="s">
        <v>18</v>
      </c>
      <c r="B175" s="12" t="s">
        <v>12</v>
      </c>
      <c r="C175" s="13">
        <v>46051</v>
      </c>
      <c r="D175" s="14">
        <v>0.4375</v>
      </c>
      <c r="E175" s="14">
        <v>0.51041666666666663</v>
      </c>
      <c r="F175" s="15">
        <v>40</v>
      </c>
    </row>
    <row r="176" spans="1:6" x14ac:dyDescent="0.25">
      <c r="A176" s="6" t="s">
        <v>15</v>
      </c>
      <c r="B176" s="7" t="s">
        <v>7</v>
      </c>
      <c r="C176" s="8">
        <v>46051</v>
      </c>
      <c r="D176" s="9">
        <v>0.53125</v>
      </c>
      <c r="E176" s="9">
        <v>0.57291666666666663</v>
      </c>
      <c r="F176" s="10">
        <v>60</v>
      </c>
    </row>
    <row r="177" spans="1:6" x14ac:dyDescent="0.25">
      <c r="A177" s="11" t="s">
        <v>16</v>
      </c>
      <c r="B177" s="12" t="s">
        <v>7</v>
      </c>
      <c r="C177" s="13">
        <v>46056</v>
      </c>
      <c r="D177" s="14">
        <v>0.375</v>
      </c>
      <c r="E177" s="14">
        <v>0.42708333333333331</v>
      </c>
      <c r="F177" s="15">
        <v>60</v>
      </c>
    </row>
    <row r="178" spans="1:6" x14ac:dyDescent="0.25">
      <c r="A178" s="6" t="s">
        <v>16</v>
      </c>
      <c r="B178" s="7" t="s">
        <v>7</v>
      </c>
      <c r="C178" s="8">
        <v>46056</v>
      </c>
      <c r="D178" s="9">
        <v>0.46875</v>
      </c>
      <c r="E178" s="9">
        <v>0.54166666666666663</v>
      </c>
      <c r="F178" s="10">
        <v>60</v>
      </c>
    </row>
    <row r="179" spans="1:6" x14ac:dyDescent="0.25">
      <c r="A179" s="11" t="s">
        <v>17</v>
      </c>
      <c r="B179" s="12" t="s">
        <v>9</v>
      </c>
      <c r="C179" s="13">
        <v>46056</v>
      </c>
      <c r="D179" s="14">
        <v>0.58333333333333337</v>
      </c>
      <c r="E179" s="14">
        <v>0.66666666666666663</v>
      </c>
      <c r="F179" s="15">
        <v>50</v>
      </c>
    </row>
    <row r="180" spans="1:6" x14ac:dyDescent="0.25">
      <c r="A180" s="6" t="s">
        <v>11</v>
      </c>
      <c r="B180" s="7" t="s">
        <v>12</v>
      </c>
      <c r="C180" s="8">
        <v>46056</v>
      </c>
      <c r="D180" s="9">
        <v>0.66666666666666663</v>
      </c>
      <c r="E180" s="9">
        <v>0.72916666666666663</v>
      </c>
      <c r="F180" s="10">
        <v>40</v>
      </c>
    </row>
    <row r="181" spans="1:6" x14ac:dyDescent="0.25">
      <c r="A181" s="11" t="s">
        <v>14</v>
      </c>
      <c r="B181" s="12" t="s">
        <v>7</v>
      </c>
      <c r="C181" s="13">
        <v>46057</v>
      </c>
      <c r="D181" s="14">
        <v>0.375</v>
      </c>
      <c r="E181" s="14">
        <v>0.41666666666666669</v>
      </c>
      <c r="F181" s="15">
        <v>60</v>
      </c>
    </row>
    <row r="182" spans="1:6" x14ac:dyDescent="0.25">
      <c r="A182" s="6" t="s">
        <v>19</v>
      </c>
      <c r="B182" s="7" t="s">
        <v>12</v>
      </c>
      <c r="C182" s="8">
        <v>46057</v>
      </c>
      <c r="D182" s="9">
        <v>0.42708333333333331</v>
      </c>
      <c r="E182" s="9">
        <v>0.48958333333333331</v>
      </c>
      <c r="F182" s="10">
        <v>40</v>
      </c>
    </row>
    <row r="183" spans="1:6" x14ac:dyDescent="0.25">
      <c r="A183" s="11" t="s">
        <v>14</v>
      </c>
      <c r="B183" s="12" t="s">
        <v>7</v>
      </c>
      <c r="C183" s="13">
        <v>46057</v>
      </c>
      <c r="D183" s="14">
        <v>0.5</v>
      </c>
      <c r="E183" s="14">
        <v>0.5625</v>
      </c>
      <c r="F183" s="15">
        <v>60</v>
      </c>
    </row>
    <row r="184" spans="1:6" x14ac:dyDescent="0.25">
      <c r="A184" s="6" t="s">
        <v>8</v>
      </c>
      <c r="B184" s="7" t="s">
        <v>9</v>
      </c>
      <c r="C184" s="8">
        <v>46057</v>
      </c>
      <c r="D184" s="9">
        <v>0.59375</v>
      </c>
      <c r="E184" s="9">
        <v>0.63541666666666663</v>
      </c>
      <c r="F184" s="10">
        <v>50</v>
      </c>
    </row>
    <row r="185" spans="1:6" x14ac:dyDescent="0.25">
      <c r="A185" s="11" t="s">
        <v>14</v>
      </c>
      <c r="B185" s="12" t="s">
        <v>7</v>
      </c>
      <c r="C185" s="13">
        <v>46058</v>
      </c>
      <c r="D185" s="14">
        <v>0.375</v>
      </c>
      <c r="E185" s="14">
        <v>0.4375</v>
      </c>
      <c r="F185" s="15">
        <v>60</v>
      </c>
    </row>
    <row r="186" spans="1:6" x14ac:dyDescent="0.25">
      <c r="A186" s="6" t="s">
        <v>14</v>
      </c>
      <c r="B186" s="7" t="s">
        <v>7</v>
      </c>
      <c r="C186" s="8">
        <v>46058</v>
      </c>
      <c r="D186" s="9">
        <v>0.45833333333333331</v>
      </c>
      <c r="E186" s="9">
        <v>0.53125</v>
      </c>
      <c r="F186" s="10">
        <v>60</v>
      </c>
    </row>
    <row r="187" spans="1:6" x14ac:dyDescent="0.25">
      <c r="A187" s="11" t="s">
        <v>19</v>
      </c>
      <c r="B187" s="12" t="s">
        <v>12</v>
      </c>
      <c r="C187" s="13">
        <v>46058</v>
      </c>
      <c r="D187" s="14">
        <v>0.53125</v>
      </c>
      <c r="E187" s="14">
        <v>0.57291666666666663</v>
      </c>
      <c r="F187" s="15">
        <v>40</v>
      </c>
    </row>
    <row r="188" spans="1:6" x14ac:dyDescent="0.25">
      <c r="A188" s="6" t="s">
        <v>6</v>
      </c>
      <c r="B188" s="7" t="s">
        <v>7</v>
      </c>
      <c r="C188" s="8">
        <v>46058</v>
      </c>
      <c r="D188" s="9">
        <v>0.57291666666666663</v>
      </c>
      <c r="E188" s="9">
        <v>0.63541666666666663</v>
      </c>
      <c r="F188" s="10">
        <v>60</v>
      </c>
    </row>
    <row r="189" spans="1:6" x14ac:dyDescent="0.25">
      <c r="A189" s="11" t="s">
        <v>19</v>
      </c>
      <c r="B189" s="12" t="s">
        <v>9</v>
      </c>
      <c r="C189" s="13">
        <v>46059</v>
      </c>
      <c r="D189" s="14">
        <v>0.375</v>
      </c>
      <c r="E189" s="14">
        <v>0.44791666666666669</v>
      </c>
      <c r="F189" s="15">
        <v>50</v>
      </c>
    </row>
    <row r="190" spans="1:6" x14ac:dyDescent="0.25">
      <c r="A190" s="6" t="s">
        <v>8</v>
      </c>
      <c r="B190" s="7" t="s">
        <v>9</v>
      </c>
      <c r="C190" s="8">
        <v>46059</v>
      </c>
      <c r="D190" s="9">
        <v>0.45833333333333331</v>
      </c>
      <c r="E190" s="9">
        <v>0.54166666666666663</v>
      </c>
      <c r="F190" s="10">
        <v>50</v>
      </c>
    </row>
    <row r="191" spans="1:6" x14ac:dyDescent="0.25">
      <c r="A191" s="11" t="s">
        <v>10</v>
      </c>
      <c r="B191" s="12" t="s">
        <v>7</v>
      </c>
      <c r="C191" s="13">
        <v>46059</v>
      </c>
      <c r="D191" s="14">
        <v>0.57291666666666663</v>
      </c>
      <c r="E191" s="14">
        <v>0.61458333333333337</v>
      </c>
      <c r="F191" s="15">
        <v>60</v>
      </c>
    </row>
    <row r="192" spans="1:6" x14ac:dyDescent="0.25">
      <c r="A192" s="6" t="s">
        <v>11</v>
      </c>
      <c r="B192" s="7" t="s">
        <v>12</v>
      </c>
      <c r="C192" s="8">
        <v>46059</v>
      </c>
      <c r="D192" s="9">
        <v>0.64583333333333337</v>
      </c>
      <c r="E192" s="9">
        <v>0.72916666666666663</v>
      </c>
      <c r="F192" s="10">
        <v>40</v>
      </c>
    </row>
    <row r="193" spans="1:6" x14ac:dyDescent="0.25">
      <c r="A193" s="11" t="s">
        <v>8</v>
      </c>
      <c r="B193" s="12" t="s">
        <v>9</v>
      </c>
      <c r="C193" s="13">
        <v>46062</v>
      </c>
      <c r="D193" s="14">
        <v>0.375</v>
      </c>
      <c r="E193" s="14">
        <v>0.42708333333333331</v>
      </c>
      <c r="F193" s="15">
        <v>50</v>
      </c>
    </row>
    <row r="194" spans="1:6" x14ac:dyDescent="0.25">
      <c r="A194" s="6" t="s">
        <v>14</v>
      </c>
      <c r="B194" s="7" t="s">
        <v>7</v>
      </c>
      <c r="C194" s="8">
        <v>46063</v>
      </c>
      <c r="D194" s="9">
        <v>0.375</v>
      </c>
      <c r="E194" s="9">
        <v>0.41666666666666669</v>
      </c>
      <c r="F194" s="10">
        <v>60</v>
      </c>
    </row>
    <row r="195" spans="1:6" x14ac:dyDescent="0.25">
      <c r="A195" s="11" t="s">
        <v>16</v>
      </c>
      <c r="B195" s="12" t="s">
        <v>7</v>
      </c>
      <c r="C195" s="13">
        <v>46063</v>
      </c>
      <c r="D195" s="14">
        <v>0.44791666666666669</v>
      </c>
      <c r="E195" s="14">
        <v>0.52083333333333337</v>
      </c>
      <c r="F195" s="15">
        <v>60</v>
      </c>
    </row>
    <row r="196" spans="1:6" x14ac:dyDescent="0.25">
      <c r="A196" s="6" t="s">
        <v>8</v>
      </c>
      <c r="B196" s="7" t="s">
        <v>9</v>
      </c>
      <c r="C196" s="8">
        <v>46063</v>
      </c>
      <c r="D196" s="9">
        <v>0.5625</v>
      </c>
      <c r="E196" s="9">
        <v>0.63541666666666663</v>
      </c>
      <c r="F196" s="10">
        <v>50</v>
      </c>
    </row>
    <row r="197" spans="1:6" x14ac:dyDescent="0.25">
      <c r="A197" s="11" t="s">
        <v>19</v>
      </c>
      <c r="B197" s="12" t="s">
        <v>9</v>
      </c>
      <c r="C197" s="13">
        <v>46063</v>
      </c>
      <c r="D197" s="14">
        <v>0.64583333333333337</v>
      </c>
      <c r="E197" s="14">
        <v>0.6875</v>
      </c>
      <c r="F197" s="15">
        <v>50</v>
      </c>
    </row>
    <row r="198" spans="1:6" x14ac:dyDescent="0.25">
      <c r="A198" s="6" t="s">
        <v>14</v>
      </c>
      <c r="B198" s="7" t="s">
        <v>7</v>
      </c>
      <c r="C198" s="8">
        <v>46063</v>
      </c>
      <c r="D198" s="9">
        <v>0.69791666666666663</v>
      </c>
      <c r="E198" s="9">
        <v>0.77083333333333337</v>
      </c>
      <c r="F198" s="10">
        <v>60</v>
      </c>
    </row>
    <row r="199" spans="1:6" x14ac:dyDescent="0.25">
      <c r="A199" s="11" t="s">
        <v>11</v>
      </c>
      <c r="B199" s="12" t="s">
        <v>12</v>
      </c>
      <c r="C199" s="13">
        <v>46064</v>
      </c>
      <c r="D199" s="14">
        <v>0.375</v>
      </c>
      <c r="E199" s="14">
        <v>0.42708333333333331</v>
      </c>
      <c r="F199" s="15">
        <v>40</v>
      </c>
    </row>
    <row r="200" spans="1:6" x14ac:dyDescent="0.25">
      <c r="A200" s="6" t="s">
        <v>24</v>
      </c>
      <c r="B200" s="7" t="s">
        <v>7</v>
      </c>
      <c r="C200" s="8">
        <v>46064</v>
      </c>
      <c r="D200" s="9">
        <v>0.44791666666666669</v>
      </c>
      <c r="E200" s="9">
        <v>0.5</v>
      </c>
      <c r="F200" s="10">
        <v>60</v>
      </c>
    </row>
    <row r="201" spans="1:6" x14ac:dyDescent="0.25">
      <c r="A201" s="11" t="s">
        <v>8</v>
      </c>
      <c r="B201" s="12" t="s">
        <v>9</v>
      </c>
      <c r="C201" s="13">
        <v>46064</v>
      </c>
      <c r="D201" s="14">
        <v>0.5</v>
      </c>
      <c r="E201" s="14">
        <v>0.54166666666666663</v>
      </c>
      <c r="F201" s="15">
        <v>50</v>
      </c>
    </row>
    <row r="202" spans="1:6" x14ac:dyDescent="0.25">
      <c r="A202" s="6" t="s">
        <v>13</v>
      </c>
      <c r="B202" s="7" t="s">
        <v>7</v>
      </c>
      <c r="C202" s="8">
        <v>46064</v>
      </c>
      <c r="D202" s="9">
        <v>0.55208333333333337</v>
      </c>
      <c r="E202" s="9">
        <v>0.59375</v>
      </c>
      <c r="F202" s="10">
        <v>60</v>
      </c>
    </row>
    <row r="203" spans="1:6" x14ac:dyDescent="0.25">
      <c r="A203" s="11" t="s">
        <v>18</v>
      </c>
      <c r="B203" s="12" t="s">
        <v>12</v>
      </c>
      <c r="C203" s="13">
        <v>46064</v>
      </c>
      <c r="D203" s="14">
        <v>0.59375</v>
      </c>
      <c r="E203" s="14">
        <v>0.63541666666666663</v>
      </c>
      <c r="F203" s="15">
        <v>40</v>
      </c>
    </row>
    <row r="204" spans="1:6" x14ac:dyDescent="0.25">
      <c r="A204" s="6" t="s">
        <v>15</v>
      </c>
      <c r="B204" s="7" t="s">
        <v>7</v>
      </c>
      <c r="C204" s="8">
        <v>46065</v>
      </c>
      <c r="D204" s="9">
        <v>0.39583333333333331</v>
      </c>
      <c r="E204" s="9">
        <v>0.45833333333333331</v>
      </c>
      <c r="F204" s="10">
        <v>60</v>
      </c>
    </row>
    <row r="205" spans="1:6" x14ac:dyDescent="0.25">
      <c r="A205" s="11" t="s">
        <v>10</v>
      </c>
      <c r="B205" s="12" t="s">
        <v>9</v>
      </c>
      <c r="C205" s="13">
        <v>46065</v>
      </c>
      <c r="D205" s="14">
        <v>0.45833333333333331</v>
      </c>
      <c r="E205" s="14">
        <v>0.51041666666666663</v>
      </c>
      <c r="F205" s="15">
        <v>50</v>
      </c>
    </row>
    <row r="206" spans="1:6" x14ac:dyDescent="0.25">
      <c r="A206" s="6" t="s">
        <v>16</v>
      </c>
      <c r="B206" s="7" t="s">
        <v>7</v>
      </c>
      <c r="C206" s="8">
        <v>46065</v>
      </c>
      <c r="D206" s="9">
        <v>0.55208333333333337</v>
      </c>
      <c r="E206" s="9">
        <v>0.60416666666666663</v>
      </c>
      <c r="F206" s="10">
        <v>60</v>
      </c>
    </row>
    <row r="207" spans="1:6" x14ac:dyDescent="0.25">
      <c r="A207" s="11" t="s">
        <v>16</v>
      </c>
      <c r="B207" s="12" t="s">
        <v>7</v>
      </c>
      <c r="C207" s="13">
        <v>46066</v>
      </c>
      <c r="D207" s="14">
        <v>0.375</v>
      </c>
      <c r="E207" s="14">
        <v>0.42708333333333331</v>
      </c>
      <c r="F207" s="15">
        <v>60</v>
      </c>
    </row>
    <row r="208" spans="1:6" x14ac:dyDescent="0.25">
      <c r="A208" s="6" t="s">
        <v>18</v>
      </c>
      <c r="B208" s="7" t="s">
        <v>12</v>
      </c>
      <c r="C208" s="8">
        <v>46066</v>
      </c>
      <c r="D208" s="9">
        <v>0.45833333333333331</v>
      </c>
      <c r="E208" s="9">
        <v>0.5</v>
      </c>
      <c r="F208" s="10">
        <v>40</v>
      </c>
    </row>
    <row r="209" spans="1:6" x14ac:dyDescent="0.25">
      <c r="A209" s="11" t="s">
        <v>17</v>
      </c>
      <c r="B209" s="12" t="s">
        <v>9</v>
      </c>
      <c r="C209" s="13">
        <v>46066</v>
      </c>
      <c r="D209" s="14">
        <v>0.52083333333333337</v>
      </c>
      <c r="E209" s="14">
        <v>0.57291666666666663</v>
      </c>
      <c r="F209" s="15">
        <v>50</v>
      </c>
    </row>
    <row r="210" spans="1:6" x14ac:dyDescent="0.25">
      <c r="A210" s="6" t="s">
        <v>8</v>
      </c>
      <c r="B210" s="7" t="s">
        <v>9</v>
      </c>
      <c r="C210" s="8">
        <v>46066</v>
      </c>
      <c r="D210" s="9">
        <v>0.60416666666666663</v>
      </c>
      <c r="E210" s="9">
        <v>0.67708333333333337</v>
      </c>
      <c r="F210" s="10">
        <v>50</v>
      </c>
    </row>
    <row r="211" spans="1:6" x14ac:dyDescent="0.25">
      <c r="A211" s="11" t="s">
        <v>15</v>
      </c>
      <c r="B211" s="12" t="s">
        <v>12</v>
      </c>
      <c r="C211" s="13">
        <v>46069</v>
      </c>
      <c r="D211" s="14">
        <v>0.375</v>
      </c>
      <c r="E211" s="14">
        <v>0.4375</v>
      </c>
      <c r="F211" s="15">
        <v>40</v>
      </c>
    </row>
    <row r="212" spans="1:6" x14ac:dyDescent="0.25">
      <c r="A212" s="6" t="s">
        <v>8</v>
      </c>
      <c r="B212" s="7" t="s">
        <v>9</v>
      </c>
      <c r="C212" s="8">
        <v>46069</v>
      </c>
      <c r="D212" s="9">
        <v>0.47916666666666669</v>
      </c>
      <c r="E212" s="9">
        <v>0.54166666666666663</v>
      </c>
      <c r="F212" s="10">
        <v>50</v>
      </c>
    </row>
    <row r="213" spans="1:6" x14ac:dyDescent="0.25">
      <c r="A213" s="11" t="s">
        <v>15</v>
      </c>
      <c r="B213" s="12" t="s">
        <v>7</v>
      </c>
      <c r="C213" s="13">
        <v>46070</v>
      </c>
      <c r="D213" s="14">
        <v>0.375</v>
      </c>
      <c r="E213" s="14">
        <v>0.42708333333333331</v>
      </c>
      <c r="F213" s="15">
        <v>60</v>
      </c>
    </row>
    <row r="214" spans="1:6" x14ac:dyDescent="0.25">
      <c r="A214" s="6" t="s">
        <v>8</v>
      </c>
      <c r="B214" s="7" t="s">
        <v>9</v>
      </c>
      <c r="C214" s="8">
        <v>46070</v>
      </c>
      <c r="D214" s="9">
        <v>0.4375</v>
      </c>
      <c r="E214" s="9">
        <v>0.51041666666666663</v>
      </c>
      <c r="F214" s="10">
        <v>50</v>
      </c>
    </row>
    <row r="215" spans="1:6" x14ac:dyDescent="0.25">
      <c r="A215" s="11" t="s">
        <v>11</v>
      </c>
      <c r="B215" s="12" t="s">
        <v>12</v>
      </c>
      <c r="C215" s="13">
        <v>46070</v>
      </c>
      <c r="D215" s="14">
        <v>0.55208333333333337</v>
      </c>
      <c r="E215" s="14">
        <v>0.63541666666666663</v>
      </c>
      <c r="F215" s="15">
        <v>40</v>
      </c>
    </row>
    <row r="216" spans="1:6" x14ac:dyDescent="0.25">
      <c r="A216" s="6" t="s">
        <v>10</v>
      </c>
      <c r="B216" s="7" t="s">
        <v>9</v>
      </c>
      <c r="C216" s="8">
        <v>46070</v>
      </c>
      <c r="D216" s="9">
        <v>0.63541666666666663</v>
      </c>
      <c r="E216" s="9">
        <v>0.69791666666666663</v>
      </c>
      <c r="F216" s="10">
        <v>50</v>
      </c>
    </row>
    <row r="217" spans="1:6" x14ac:dyDescent="0.25">
      <c r="A217" s="11" t="s">
        <v>8</v>
      </c>
      <c r="B217" s="12" t="s">
        <v>9</v>
      </c>
      <c r="C217" s="13">
        <v>46071</v>
      </c>
      <c r="D217" s="14">
        <v>0.375</v>
      </c>
      <c r="E217" s="14">
        <v>0.4375</v>
      </c>
      <c r="F217" s="15">
        <v>50</v>
      </c>
    </row>
    <row r="218" spans="1:6" x14ac:dyDescent="0.25">
      <c r="A218" s="6" t="s">
        <v>6</v>
      </c>
      <c r="B218" s="7" t="s">
        <v>7</v>
      </c>
      <c r="C218" s="8">
        <v>46071</v>
      </c>
      <c r="D218" s="9">
        <v>0.47916666666666669</v>
      </c>
      <c r="E218" s="9">
        <v>0.54166666666666663</v>
      </c>
      <c r="F218" s="10">
        <v>60</v>
      </c>
    </row>
    <row r="219" spans="1:6" x14ac:dyDescent="0.25">
      <c r="A219" s="11" t="s">
        <v>24</v>
      </c>
      <c r="B219" s="12" t="s">
        <v>7</v>
      </c>
      <c r="C219" s="13">
        <v>46071</v>
      </c>
      <c r="D219" s="14">
        <v>0.58333333333333337</v>
      </c>
      <c r="E219" s="14">
        <v>0.64583333333333337</v>
      </c>
      <c r="F219" s="15">
        <v>60</v>
      </c>
    </row>
    <row r="220" spans="1:6" x14ac:dyDescent="0.25">
      <c r="A220" s="6" t="s">
        <v>8</v>
      </c>
      <c r="B220" s="7" t="s">
        <v>9</v>
      </c>
      <c r="C220" s="8">
        <v>46072</v>
      </c>
      <c r="D220" s="9">
        <v>0.375</v>
      </c>
      <c r="E220" s="9">
        <v>0.45833333333333331</v>
      </c>
      <c r="F220" s="10">
        <v>50</v>
      </c>
    </row>
    <row r="221" spans="1:6" x14ac:dyDescent="0.25">
      <c r="A221" s="11" t="s">
        <v>6</v>
      </c>
      <c r="B221" s="12" t="s">
        <v>7</v>
      </c>
      <c r="C221" s="13">
        <v>46073</v>
      </c>
      <c r="D221" s="14">
        <v>0.375</v>
      </c>
      <c r="E221" s="14">
        <v>0.42708333333333331</v>
      </c>
      <c r="F221" s="15">
        <v>60</v>
      </c>
    </row>
    <row r="222" spans="1:6" x14ac:dyDescent="0.25">
      <c r="A222" s="6" t="s">
        <v>6</v>
      </c>
      <c r="B222" s="7" t="s">
        <v>7</v>
      </c>
      <c r="C222" s="8">
        <v>46073</v>
      </c>
      <c r="D222" s="9">
        <v>0.4375</v>
      </c>
      <c r="E222" s="9">
        <v>0.48958333333333331</v>
      </c>
      <c r="F222" s="10">
        <v>60</v>
      </c>
    </row>
    <row r="223" spans="1:6" x14ac:dyDescent="0.25">
      <c r="A223" s="11" t="s">
        <v>11</v>
      </c>
      <c r="B223" s="12" t="s">
        <v>12</v>
      </c>
      <c r="C223" s="13">
        <v>46073</v>
      </c>
      <c r="D223" s="14">
        <v>0.51041666666666663</v>
      </c>
      <c r="E223" s="14">
        <v>0.59375</v>
      </c>
      <c r="F223" s="15">
        <v>40</v>
      </c>
    </row>
    <row r="224" spans="1:6" x14ac:dyDescent="0.25">
      <c r="A224" s="6" t="s">
        <v>17</v>
      </c>
      <c r="B224" s="7" t="s">
        <v>9</v>
      </c>
      <c r="C224" s="8">
        <v>46073</v>
      </c>
      <c r="D224" s="9">
        <v>0.60416666666666663</v>
      </c>
      <c r="E224" s="9">
        <v>0.65625</v>
      </c>
      <c r="F224" s="10">
        <v>50</v>
      </c>
    </row>
    <row r="225" spans="1:6" x14ac:dyDescent="0.25">
      <c r="A225" s="11" t="s">
        <v>25</v>
      </c>
      <c r="B225" s="12" t="s">
        <v>7</v>
      </c>
      <c r="C225" s="13">
        <v>46073</v>
      </c>
      <c r="D225" s="14">
        <v>0.69791666666666663</v>
      </c>
      <c r="E225" s="14">
        <v>0.76041666666666663</v>
      </c>
      <c r="F225" s="15">
        <v>60</v>
      </c>
    </row>
    <row r="226" spans="1:6" x14ac:dyDescent="0.25">
      <c r="A226" s="6" t="s">
        <v>16</v>
      </c>
      <c r="B226" s="7" t="s">
        <v>12</v>
      </c>
      <c r="C226" s="8">
        <v>46076</v>
      </c>
      <c r="D226" s="9">
        <v>0.375</v>
      </c>
      <c r="E226" s="9">
        <v>0.42708333333333331</v>
      </c>
      <c r="F226" s="10">
        <v>40</v>
      </c>
    </row>
    <row r="227" spans="1:6" x14ac:dyDescent="0.25">
      <c r="A227" s="11" t="s">
        <v>15</v>
      </c>
      <c r="B227" s="12" t="s">
        <v>12</v>
      </c>
      <c r="C227" s="13">
        <v>46077</v>
      </c>
      <c r="D227" s="14">
        <v>0.375</v>
      </c>
      <c r="E227" s="14">
        <v>0.4375</v>
      </c>
      <c r="F227" s="15">
        <v>40</v>
      </c>
    </row>
    <row r="228" spans="1:6" x14ac:dyDescent="0.25">
      <c r="A228" s="6" t="s">
        <v>6</v>
      </c>
      <c r="B228" s="7" t="s">
        <v>7</v>
      </c>
      <c r="C228" s="8">
        <v>46077</v>
      </c>
      <c r="D228" s="9">
        <v>0.4375</v>
      </c>
      <c r="E228" s="9">
        <v>0.51041666666666663</v>
      </c>
      <c r="F228" s="10">
        <v>60</v>
      </c>
    </row>
    <row r="229" spans="1:6" x14ac:dyDescent="0.25">
      <c r="A229" s="11" t="s">
        <v>19</v>
      </c>
      <c r="B229" s="12" t="s">
        <v>12</v>
      </c>
      <c r="C229" s="13">
        <v>46077</v>
      </c>
      <c r="D229" s="14">
        <v>0.52083333333333337</v>
      </c>
      <c r="E229" s="14">
        <v>0.58333333333333337</v>
      </c>
      <c r="F229" s="15">
        <v>40</v>
      </c>
    </row>
    <row r="230" spans="1:6" x14ac:dyDescent="0.25">
      <c r="A230" s="6" t="s">
        <v>16</v>
      </c>
      <c r="B230" s="7" t="s">
        <v>12</v>
      </c>
      <c r="C230" s="8">
        <v>46079</v>
      </c>
      <c r="D230" s="9">
        <v>0.375</v>
      </c>
      <c r="E230" s="9">
        <v>0.45833333333333331</v>
      </c>
      <c r="F230" s="10">
        <v>40</v>
      </c>
    </row>
    <row r="231" spans="1:6" x14ac:dyDescent="0.25">
      <c r="A231" s="11" t="s">
        <v>18</v>
      </c>
      <c r="B231" s="12" t="s">
        <v>12</v>
      </c>
      <c r="C231" s="13">
        <v>46079</v>
      </c>
      <c r="D231" s="14">
        <v>0.45833333333333331</v>
      </c>
      <c r="E231" s="14">
        <v>0.51041666666666663</v>
      </c>
      <c r="F231" s="15">
        <v>40</v>
      </c>
    </row>
    <row r="232" spans="1:6" x14ac:dyDescent="0.25">
      <c r="A232" s="6" t="s">
        <v>14</v>
      </c>
      <c r="B232" s="7" t="s">
        <v>7</v>
      </c>
      <c r="C232" s="8">
        <v>46079</v>
      </c>
      <c r="D232" s="9">
        <v>0.52083333333333337</v>
      </c>
      <c r="E232" s="9">
        <v>0.58333333333333337</v>
      </c>
      <c r="F232" s="10">
        <v>60</v>
      </c>
    </row>
    <row r="233" spans="1:6" x14ac:dyDescent="0.25">
      <c r="A233" s="11" t="s">
        <v>18</v>
      </c>
      <c r="B233" s="12" t="s">
        <v>12</v>
      </c>
      <c r="C233" s="13">
        <v>46080</v>
      </c>
      <c r="D233" s="14">
        <v>0.375</v>
      </c>
      <c r="E233" s="14">
        <v>0.44791666666666669</v>
      </c>
      <c r="F233" s="15">
        <v>40</v>
      </c>
    </row>
    <row r="234" spans="1:6" x14ac:dyDescent="0.25">
      <c r="A234" s="6" t="s">
        <v>19</v>
      </c>
      <c r="B234" s="7" t="s">
        <v>12</v>
      </c>
      <c r="C234" s="8">
        <v>46080</v>
      </c>
      <c r="D234" s="9">
        <v>0.45833333333333331</v>
      </c>
      <c r="E234" s="9">
        <v>0.53125</v>
      </c>
      <c r="F234" s="10">
        <v>40</v>
      </c>
    </row>
    <row r="235" spans="1:6" x14ac:dyDescent="0.25">
      <c r="A235" s="11" t="s">
        <v>10</v>
      </c>
      <c r="B235" s="12" t="s">
        <v>7</v>
      </c>
      <c r="C235" s="13">
        <v>46080</v>
      </c>
      <c r="D235" s="14">
        <v>0.53125</v>
      </c>
      <c r="E235" s="14">
        <v>0.58333333333333337</v>
      </c>
      <c r="F235" s="15">
        <v>60</v>
      </c>
    </row>
    <row r="236" spans="1:6" x14ac:dyDescent="0.25">
      <c r="A236" s="16" t="s">
        <v>13</v>
      </c>
      <c r="B236" s="17" t="s">
        <v>9</v>
      </c>
      <c r="C236" s="18">
        <v>46080</v>
      </c>
      <c r="D236" s="19">
        <v>0.59375</v>
      </c>
      <c r="E236" s="19">
        <v>0.65625</v>
      </c>
      <c r="F236" s="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F182-9148-4E3A-AE05-91A42A705E86}">
  <dimension ref="A1:N236"/>
  <sheetViews>
    <sheetView workbookViewId="0">
      <selection activeCell="P20" sqref="P20"/>
    </sheetView>
  </sheetViews>
  <sheetFormatPr defaultRowHeight="15" x14ac:dyDescent="0.25"/>
  <cols>
    <col min="1" max="1" width="15.5703125" bestFit="1" customWidth="1"/>
    <col min="2" max="2" width="12.42578125" bestFit="1" customWidth="1"/>
    <col min="3" max="3" width="10.140625" bestFit="1" customWidth="1"/>
    <col min="4" max="4" width="21.85546875" bestFit="1" customWidth="1"/>
    <col min="5" max="5" width="22.140625" bestFit="1" customWidth="1"/>
    <col min="6" max="6" width="19.5703125" bestFit="1" customWidth="1"/>
    <col min="7" max="7" width="25" style="22" customWidth="1"/>
    <col min="8" max="8" width="30.28515625" customWidth="1"/>
    <col min="9" max="9" width="19.42578125" customWidth="1"/>
    <col min="10" max="10" width="15.7109375" style="27" customWidth="1"/>
    <col min="12" max="12" width="17.85546875" bestFit="1" customWidth="1"/>
    <col min="13" max="13" width="18.85546875" customWidth="1"/>
    <col min="14" max="14" width="25.5703125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21" t="s">
        <v>27</v>
      </c>
      <c r="H1" s="20" t="s">
        <v>26</v>
      </c>
      <c r="I1" s="20" t="s">
        <v>28</v>
      </c>
      <c r="J1" s="26" t="s">
        <v>29</v>
      </c>
      <c r="L1" s="28" t="s">
        <v>31</v>
      </c>
      <c r="M1" t="s">
        <v>32</v>
      </c>
    </row>
    <row r="2" spans="1:13" x14ac:dyDescent="0.25">
      <c r="A2" s="6" t="s">
        <v>6</v>
      </c>
      <c r="B2" s="7" t="s">
        <v>7</v>
      </c>
      <c r="C2" s="8">
        <v>45931</v>
      </c>
      <c r="D2" s="9">
        <v>0.375</v>
      </c>
      <c r="E2" s="9">
        <v>0.41666666666666669</v>
      </c>
      <c r="F2" s="10">
        <v>60</v>
      </c>
      <c r="G2" s="22">
        <f>E2-D2</f>
        <v>4.1666666666666685E-2</v>
      </c>
      <c r="H2">
        <f xml:space="preserve"> G2 * 86400</f>
        <v>3600.0000000000018</v>
      </c>
      <c r="I2">
        <f>H2 / 60</f>
        <v>60.000000000000028</v>
      </c>
      <c r="J2" s="27">
        <f>(F2/60) * I2</f>
        <v>60.000000000000028</v>
      </c>
      <c r="L2" s="29" t="s">
        <v>8</v>
      </c>
      <c r="M2">
        <v>2062.5</v>
      </c>
    </row>
    <row r="3" spans="1:13" x14ac:dyDescent="0.25">
      <c r="A3" s="11" t="s">
        <v>8</v>
      </c>
      <c r="B3" s="12" t="s">
        <v>9</v>
      </c>
      <c r="C3" s="13">
        <v>45932</v>
      </c>
      <c r="D3" s="14">
        <v>0.375</v>
      </c>
      <c r="E3" s="14">
        <v>0.44791666666666669</v>
      </c>
      <c r="F3" s="15">
        <v>50</v>
      </c>
      <c r="G3" s="22">
        <f t="shared" ref="G3:G66" si="0">E3-D3</f>
        <v>7.2916666666666685E-2</v>
      </c>
      <c r="H3">
        <f t="shared" ref="H3:H66" si="1" xml:space="preserve"> G3 * 86400</f>
        <v>6300.0000000000018</v>
      </c>
      <c r="I3">
        <f t="shared" ref="I3:I66" si="2">H3 / 60</f>
        <v>105.00000000000003</v>
      </c>
      <c r="J3" s="27">
        <f t="shared" ref="J3:J66" si="3">(F3/60) * I3</f>
        <v>87.500000000000028</v>
      </c>
      <c r="L3" s="29" t="s">
        <v>14</v>
      </c>
      <c r="M3">
        <v>2040</v>
      </c>
    </row>
    <row r="4" spans="1:13" x14ac:dyDescent="0.25">
      <c r="A4" s="6" t="s">
        <v>10</v>
      </c>
      <c r="B4" s="7" t="s">
        <v>9</v>
      </c>
      <c r="C4" s="8">
        <v>45932</v>
      </c>
      <c r="D4" s="9">
        <v>0.46875</v>
      </c>
      <c r="E4" s="9">
        <v>0.55208333333333337</v>
      </c>
      <c r="F4" s="10">
        <v>50</v>
      </c>
      <c r="G4" s="22">
        <f t="shared" si="0"/>
        <v>8.333333333333337E-2</v>
      </c>
      <c r="H4">
        <f t="shared" si="1"/>
        <v>7200.0000000000036</v>
      </c>
      <c r="I4">
        <f t="shared" si="2"/>
        <v>120.00000000000006</v>
      </c>
      <c r="J4" s="27">
        <f t="shared" si="3"/>
        <v>100.00000000000006</v>
      </c>
      <c r="L4" s="29" t="s">
        <v>6</v>
      </c>
      <c r="M4">
        <v>1755.0000000000002</v>
      </c>
    </row>
    <row r="5" spans="1:13" x14ac:dyDescent="0.25">
      <c r="A5" s="11" t="s">
        <v>11</v>
      </c>
      <c r="B5" s="12" t="s">
        <v>12</v>
      </c>
      <c r="C5" s="13">
        <v>45936</v>
      </c>
      <c r="D5" s="14">
        <v>0.375</v>
      </c>
      <c r="E5" s="14">
        <v>0.45833333333333331</v>
      </c>
      <c r="F5" s="15">
        <v>40</v>
      </c>
      <c r="G5" s="22">
        <f t="shared" si="0"/>
        <v>8.3333333333333315E-2</v>
      </c>
      <c r="H5">
        <f t="shared" si="1"/>
        <v>7199.9999999999982</v>
      </c>
      <c r="I5">
        <f t="shared" si="2"/>
        <v>119.99999999999997</v>
      </c>
      <c r="J5" s="27">
        <f t="shared" si="3"/>
        <v>79.999999999999972</v>
      </c>
      <c r="L5" s="29" t="s">
        <v>10</v>
      </c>
      <c r="M5">
        <v>1540</v>
      </c>
    </row>
    <row r="6" spans="1:13" x14ac:dyDescent="0.25">
      <c r="A6" s="6" t="s">
        <v>8</v>
      </c>
      <c r="B6" s="7" t="s">
        <v>9</v>
      </c>
      <c r="C6" s="8">
        <v>45936</v>
      </c>
      <c r="D6" s="9">
        <v>0.47916666666666669</v>
      </c>
      <c r="E6" s="9">
        <v>0.52083333333333337</v>
      </c>
      <c r="F6" s="10">
        <v>50</v>
      </c>
      <c r="G6" s="22">
        <f t="shared" si="0"/>
        <v>4.1666666666666685E-2</v>
      </c>
      <c r="H6">
        <f t="shared" si="1"/>
        <v>3600.0000000000018</v>
      </c>
      <c r="I6">
        <f t="shared" si="2"/>
        <v>60.000000000000028</v>
      </c>
      <c r="J6" s="27">
        <f t="shared" si="3"/>
        <v>50.000000000000028</v>
      </c>
      <c r="L6" s="29" t="s">
        <v>11</v>
      </c>
      <c r="M6">
        <v>1520</v>
      </c>
    </row>
    <row r="7" spans="1:13" x14ac:dyDescent="0.25">
      <c r="A7" s="11" t="s">
        <v>13</v>
      </c>
      <c r="B7" s="12" t="s">
        <v>9</v>
      </c>
      <c r="C7" s="13">
        <v>45937</v>
      </c>
      <c r="D7" s="14">
        <v>0.375</v>
      </c>
      <c r="E7" s="14">
        <v>0.42708333333333331</v>
      </c>
      <c r="F7" s="15">
        <v>50</v>
      </c>
      <c r="G7" s="22">
        <f t="shared" si="0"/>
        <v>5.2083333333333315E-2</v>
      </c>
      <c r="H7">
        <f t="shared" si="1"/>
        <v>4499.9999999999982</v>
      </c>
      <c r="I7">
        <f t="shared" si="2"/>
        <v>74.999999999999972</v>
      </c>
      <c r="J7" s="27">
        <f t="shared" si="3"/>
        <v>62.499999999999979</v>
      </c>
      <c r="L7" s="29" t="s">
        <v>16</v>
      </c>
      <c r="M7">
        <v>1294.9999999999998</v>
      </c>
    </row>
    <row r="8" spans="1:13" x14ac:dyDescent="0.25">
      <c r="A8" s="6" t="s">
        <v>14</v>
      </c>
      <c r="B8" s="7" t="s">
        <v>7</v>
      </c>
      <c r="C8" s="8">
        <v>45937</v>
      </c>
      <c r="D8" s="9">
        <v>0.45833333333333331</v>
      </c>
      <c r="E8" s="9">
        <v>0.53125</v>
      </c>
      <c r="F8" s="10">
        <v>60</v>
      </c>
      <c r="G8" s="22">
        <f t="shared" si="0"/>
        <v>7.2916666666666685E-2</v>
      </c>
      <c r="H8">
        <f t="shared" si="1"/>
        <v>6300.0000000000018</v>
      </c>
      <c r="I8">
        <f t="shared" si="2"/>
        <v>105.00000000000003</v>
      </c>
      <c r="J8" s="27">
        <f t="shared" si="3"/>
        <v>105.00000000000003</v>
      </c>
      <c r="L8" s="29" t="s">
        <v>18</v>
      </c>
      <c r="M8">
        <v>1199.9999999999998</v>
      </c>
    </row>
    <row r="9" spans="1:13" x14ac:dyDescent="0.25">
      <c r="A9" s="11" t="s">
        <v>15</v>
      </c>
      <c r="B9" s="12" t="s">
        <v>12</v>
      </c>
      <c r="C9" s="13">
        <v>45937</v>
      </c>
      <c r="D9" s="14">
        <v>0.5625</v>
      </c>
      <c r="E9" s="14">
        <v>0.61458333333333337</v>
      </c>
      <c r="F9" s="15">
        <v>40</v>
      </c>
      <c r="G9" s="22">
        <f t="shared" si="0"/>
        <v>5.208333333333337E-2</v>
      </c>
      <c r="H9">
        <f t="shared" si="1"/>
        <v>4500.0000000000036</v>
      </c>
      <c r="I9">
        <f t="shared" si="2"/>
        <v>75.000000000000057</v>
      </c>
      <c r="J9" s="27">
        <f t="shared" si="3"/>
        <v>50.000000000000036</v>
      </c>
      <c r="L9" s="29" t="s">
        <v>13</v>
      </c>
      <c r="M9">
        <v>1192.5</v>
      </c>
    </row>
    <row r="10" spans="1:13" x14ac:dyDescent="0.25">
      <c r="A10" s="6" t="s">
        <v>14</v>
      </c>
      <c r="B10" s="7" t="s">
        <v>7</v>
      </c>
      <c r="C10" s="8">
        <v>45938</v>
      </c>
      <c r="D10" s="9">
        <v>0.375</v>
      </c>
      <c r="E10" s="9">
        <v>0.41666666666666669</v>
      </c>
      <c r="F10" s="10">
        <v>60</v>
      </c>
      <c r="G10" s="22">
        <f t="shared" si="0"/>
        <v>4.1666666666666685E-2</v>
      </c>
      <c r="H10">
        <f t="shared" si="1"/>
        <v>3600.0000000000018</v>
      </c>
      <c r="I10">
        <f t="shared" si="2"/>
        <v>60.000000000000028</v>
      </c>
      <c r="J10" s="27">
        <f t="shared" si="3"/>
        <v>60.000000000000028</v>
      </c>
      <c r="L10" s="29" t="s">
        <v>19</v>
      </c>
      <c r="M10">
        <v>1175</v>
      </c>
    </row>
    <row r="11" spans="1:13" x14ac:dyDescent="0.25">
      <c r="A11" s="11" t="s">
        <v>11</v>
      </c>
      <c r="B11" s="12" t="s">
        <v>12</v>
      </c>
      <c r="C11" s="13">
        <v>45938</v>
      </c>
      <c r="D11" s="14">
        <v>0.44791666666666669</v>
      </c>
      <c r="E11" s="14">
        <v>0.51041666666666663</v>
      </c>
      <c r="F11" s="15">
        <v>40</v>
      </c>
      <c r="G11" s="22">
        <f t="shared" si="0"/>
        <v>6.2499999999999944E-2</v>
      </c>
      <c r="H11">
        <f t="shared" si="1"/>
        <v>5399.9999999999955</v>
      </c>
      <c r="I11">
        <f t="shared" si="2"/>
        <v>89.999999999999929</v>
      </c>
      <c r="J11" s="27">
        <f t="shared" si="3"/>
        <v>59.99999999999995</v>
      </c>
      <c r="L11" s="29" t="s">
        <v>17</v>
      </c>
      <c r="M11">
        <v>1099.9999999999998</v>
      </c>
    </row>
    <row r="12" spans="1:13" x14ac:dyDescent="0.25">
      <c r="A12" s="6" t="s">
        <v>11</v>
      </c>
      <c r="B12" s="7" t="s">
        <v>12</v>
      </c>
      <c r="C12" s="8">
        <v>45938</v>
      </c>
      <c r="D12" s="9">
        <v>0.52083333333333337</v>
      </c>
      <c r="E12" s="9">
        <v>0.59375</v>
      </c>
      <c r="F12" s="10">
        <v>40</v>
      </c>
      <c r="G12" s="22">
        <f t="shared" si="0"/>
        <v>7.291666666666663E-2</v>
      </c>
      <c r="H12">
        <f t="shared" si="1"/>
        <v>6299.9999999999964</v>
      </c>
      <c r="I12">
        <f t="shared" si="2"/>
        <v>104.99999999999994</v>
      </c>
      <c r="J12" s="27">
        <f t="shared" si="3"/>
        <v>69.999999999999957</v>
      </c>
      <c r="L12" s="29" t="s">
        <v>15</v>
      </c>
      <c r="M12">
        <v>1095.0000000000002</v>
      </c>
    </row>
    <row r="13" spans="1:13" x14ac:dyDescent="0.25">
      <c r="A13" s="11" t="s">
        <v>8</v>
      </c>
      <c r="B13" s="12" t="s">
        <v>9</v>
      </c>
      <c r="C13" s="13">
        <v>45940</v>
      </c>
      <c r="D13" s="14">
        <v>0.375</v>
      </c>
      <c r="E13" s="14">
        <v>0.41666666666666669</v>
      </c>
      <c r="F13" s="15">
        <v>50</v>
      </c>
      <c r="G13" s="22">
        <f t="shared" si="0"/>
        <v>4.1666666666666685E-2</v>
      </c>
      <c r="H13">
        <f t="shared" si="1"/>
        <v>3600.0000000000018</v>
      </c>
      <c r="I13">
        <f t="shared" si="2"/>
        <v>60.000000000000028</v>
      </c>
      <c r="J13" s="27">
        <f t="shared" si="3"/>
        <v>50.000000000000028</v>
      </c>
      <c r="L13" s="29" t="s">
        <v>24</v>
      </c>
      <c r="M13">
        <v>780.00000000000011</v>
      </c>
    </row>
    <row r="14" spans="1:13" x14ac:dyDescent="0.25">
      <c r="A14" s="6" t="s">
        <v>6</v>
      </c>
      <c r="B14" s="7" t="s">
        <v>7</v>
      </c>
      <c r="C14" s="8">
        <v>45940</v>
      </c>
      <c r="D14" s="9">
        <v>0.4375</v>
      </c>
      <c r="E14" s="9">
        <v>0.5</v>
      </c>
      <c r="F14" s="10">
        <v>60</v>
      </c>
      <c r="G14" s="22">
        <f t="shared" si="0"/>
        <v>6.25E-2</v>
      </c>
      <c r="H14">
        <f t="shared" si="1"/>
        <v>5400</v>
      </c>
      <c r="I14">
        <f t="shared" si="2"/>
        <v>90</v>
      </c>
      <c r="J14" s="27">
        <f t="shared" si="3"/>
        <v>90</v>
      </c>
      <c r="L14" s="29" t="s">
        <v>23</v>
      </c>
      <c r="M14">
        <v>105.00000000000003</v>
      </c>
    </row>
    <row r="15" spans="1:13" x14ac:dyDescent="0.25">
      <c r="A15" s="11" t="s">
        <v>14</v>
      </c>
      <c r="B15" s="12" t="s">
        <v>7</v>
      </c>
      <c r="C15" s="13">
        <v>45940</v>
      </c>
      <c r="D15" s="14">
        <v>0.53125</v>
      </c>
      <c r="E15" s="14">
        <v>0.57291666666666663</v>
      </c>
      <c r="F15" s="15">
        <v>60</v>
      </c>
      <c r="G15" s="22">
        <f t="shared" si="0"/>
        <v>4.166666666666663E-2</v>
      </c>
      <c r="H15">
        <f t="shared" si="1"/>
        <v>3599.9999999999968</v>
      </c>
      <c r="I15">
        <f t="shared" si="2"/>
        <v>59.99999999999995</v>
      </c>
      <c r="J15" s="27">
        <f t="shared" si="3"/>
        <v>59.99999999999995</v>
      </c>
      <c r="L15" s="29" t="s">
        <v>25</v>
      </c>
      <c r="M15">
        <v>90</v>
      </c>
    </row>
    <row r="16" spans="1:13" x14ac:dyDescent="0.25">
      <c r="A16" s="6" t="s">
        <v>6</v>
      </c>
      <c r="B16" s="7" t="s">
        <v>7</v>
      </c>
      <c r="C16" s="8">
        <v>45940</v>
      </c>
      <c r="D16" s="9">
        <v>0.59375</v>
      </c>
      <c r="E16" s="9">
        <v>0.65625</v>
      </c>
      <c r="F16" s="10">
        <v>60</v>
      </c>
      <c r="G16" s="22">
        <f t="shared" si="0"/>
        <v>6.25E-2</v>
      </c>
      <c r="H16">
        <f t="shared" si="1"/>
        <v>5400</v>
      </c>
      <c r="I16">
        <f t="shared" si="2"/>
        <v>90</v>
      </c>
      <c r="J16" s="27">
        <f t="shared" si="3"/>
        <v>90</v>
      </c>
      <c r="L16" s="29" t="s">
        <v>20</v>
      </c>
      <c r="M16">
        <v>80.000000000000028</v>
      </c>
    </row>
    <row r="17" spans="1:14" x14ac:dyDescent="0.25">
      <c r="A17" s="11" t="s">
        <v>10</v>
      </c>
      <c r="B17" s="12" t="s">
        <v>7</v>
      </c>
      <c r="C17" s="13">
        <v>45943</v>
      </c>
      <c r="D17" s="14">
        <v>0.39583333333333331</v>
      </c>
      <c r="E17" s="14">
        <v>0.45833333333333331</v>
      </c>
      <c r="F17" s="15">
        <v>60</v>
      </c>
      <c r="G17" s="22">
        <f t="shared" si="0"/>
        <v>6.25E-2</v>
      </c>
      <c r="H17">
        <f t="shared" si="1"/>
        <v>5400</v>
      </c>
      <c r="I17">
        <f t="shared" si="2"/>
        <v>90</v>
      </c>
      <c r="J17" s="27">
        <f t="shared" si="3"/>
        <v>90</v>
      </c>
      <c r="L17" s="29" t="s">
        <v>21</v>
      </c>
      <c r="M17">
        <v>59.99999999999995</v>
      </c>
    </row>
    <row r="18" spans="1:14" x14ac:dyDescent="0.25">
      <c r="A18" s="6" t="s">
        <v>11</v>
      </c>
      <c r="B18" s="7" t="s">
        <v>12</v>
      </c>
      <c r="C18" s="8">
        <v>45943</v>
      </c>
      <c r="D18" s="9">
        <v>0.46875</v>
      </c>
      <c r="E18" s="9">
        <v>0.52083333333333337</v>
      </c>
      <c r="F18" s="10">
        <v>40</v>
      </c>
      <c r="G18" s="22">
        <f t="shared" si="0"/>
        <v>5.208333333333337E-2</v>
      </c>
      <c r="H18">
        <f t="shared" si="1"/>
        <v>4500.0000000000036</v>
      </c>
      <c r="I18">
        <f t="shared" si="2"/>
        <v>75.000000000000057</v>
      </c>
      <c r="J18" s="27">
        <f t="shared" si="3"/>
        <v>50.000000000000036</v>
      </c>
      <c r="L18" s="29" t="s">
        <v>22</v>
      </c>
      <c r="M18">
        <v>50.000000000000028</v>
      </c>
    </row>
    <row r="19" spans="1:14" x14ac:dyDescent="0.25">
      <c r="A19" s="11" t="s">
        <v>8</v>
      </c>
      <c r="B19" s="12" t="s">
        <v>9</v>
      </c>
      <c r="C19" s="13">
        <v>45943</v>
      </c>
      <c r="D19" s="14">
        <v>0.53125</v>
      </c>
      <c r="E19" s="14">
        <v>0.61458333333333337</v>
      </c>
      <c r="F19" s="15">
        <v>50</v>
      </c>
      <c r="G19" s="22">
        <f t="shared" si="0"/>
        <v>8.333333333333337E-2</v>
      </c>
      <c r="H19">
        <f t="shared" si="1"/>
        <v>7200.0000000000036</v>
      </c>
      <c r="I19">
        <f t="shared" si="2"/>
        <v>120.00000000000006</v>
      </c>
      <c r="J19" s="27">
        <f t="shared" si="3"/>
        <v>100.00000000000006</v>
      </c>
      <c r="L19" s="29" t="s">
        <v>34</v>
      </c>
    </row>
    <row r="20" spans="1:14" x14ac:dyDescent="0.25">
      <c r="A20" s="6" t="s">
        <v>11</v>
      </c>
      <c r="B20" s="7" t="s">
        <v>12</v>
      </c>
      <c r="C20" s="8">
        <v>45943</v>
      </c>
      <c r="D20" s="9">
        <v>0.625</v>
      </c>
      <c r="E20" s="9">
        <v>0.70833333333333337</v>
      </c>
      <c r="F20" s="10">
        <v>40</v>
      </c>
      <c r="G20" s="22">
        <f t="shared" si="0"/>
        <v>8.333333333333337E-2</v>
      </c>
      <c r="H20">
        <f t="shared" si="1"/>
        <v>7200.0000000000036</v>
      </c>
      <c r="I20">
        <f t="shared" si="2"/>
        <v>120.00000000000006</v>
      </c>
      <c r="J20" s="27">
        <f t="shared" si="3"/>
        <v>80.000000000000028</v>
      </c>
      <c r="L20" s="29" t="s">
        <v>33</v>
      </c>
      <c r="M20">
        <v>17140</v>
      </c>
    </row>
    <row r="21" spans="1:14" x14ac:dyDescent="0.25">
      <c r="A21" s="11" t="s">
        <v>16</v>
      </c>
      <c r="B21" s="12" t="s">
        <v>7</v>
      </c>
      <c r="C21" s="13">
        <v>45943</v>
      </c>
      <c r="D21" s="14">
        <v>0.70833333333333337</v>
      </c>
      <c r="E21" s="14">
        <v>0.76041666666666663</v>
      </c>
      <c r="F21" s="15">
        <v>60</v>
      </c>
      <c r="G21" s="22">
        <f t="shared" si="0"/>
        <v>5.2083333333333259E-2</v>
      </c>
      <c r="H21">
        <f t="shared" si="1"/>
        <v>4499.9999999999936</v>
      </c>
      <c r="I21">
        <f t="shared" si="2"/>
        <v>74.999999999999901</v>
      </c>
      <c r="J21" s="27">
        <f t="shared" si="3"/>
        <v>74.999999999999901</v>
      </c>
    </row>
    <row r="22" spans="1:14" x14ac:dyDescent="0.25">
      <c r="A22" s="6" t="s">
        <v>17</v>
      </c>
      <c r="B22" s="7" t="s">
        <v>9</v>
      </c>
      <c r="C22" s="8">
        <v>45944</v>
      </c>
      <c r="D22" s="9">
        <v>0.375</v>
      </c>
      <c r="E22" s="9">
        <v>0.42708333333333331</v>
      </c>
      <c r="F22" s="10">
        <v>50</v>
      </c>
      <c r="G22" s="22">
        <f t="shared" si="0"/>
        <v>5.2083333333333315E-2</v>
      </c>
      <c r="H22">
        <f t="shared" si="1"/>
        <v>4499.9999999999982</v>
      </c>
      <c r="I22">
        <f t="shared" si="2"/>
        <v>74.999999999999972</v>
      </c>
      <c r="J22" s="27">
        <f t="shared" si="3"/>
        <v>62.499999999999979</v>
      </c>
    </row>
    <row r="23" spans="1:14" x14ac:dyDescent="0.25">
      <c r="A23" s="11" t="s">
        <v>18</v>
      </c>
      <c r="B23" s="12" t="s">
        <v>12</v>
      </c>
      <c r="C23" s="13">
        <v>45944</v>
      </c>
      <c r="D23" s="14">
        <v>0.4375</v>
      </c>
      <c r="E23" s="14">
        <v>0.47916666666666669</v>
      </c>
      <c r="F23" s="15">
        <v>40</v>
      </c>
      <c r="G23" s="22">
        <f t="shared" si="0"/>
        <v>4.1666666666666685E-2</v>
      </c>
      <c r="H23">
        <f t="shared" si="1"/>
        <v>3600.0000000000018</v>
      </c>
      <c r="I23">
        <f t="shared" si="2"/>
        <v>60.000000000000028</v>
      </c>
      <c r="J23" s="27">
        <f t="shared" si="3"/>
        <v>40.000000000000014</v>
      </c>
    </row>
    <row r="24" spans="1:14" x14ac:dyDescent="0.25">
      <c r="A24" s="6" t="s">
        <v>18</v>
      </c>
      <c r="B24" s="7" t="s">
        <v>12</v>
      </c>
      <c r="C24" s="8">
        <v>45944</v>
      </c>
      <c r="D24" s="9">
        <v>0.47916666666666669</v>
      </c>
      <c r="E24" s="9">
        <v>0.53125</v>
      </c>
      <c r="F24" s="10">
        <v>40</v>
      </c>
      <c r="G24" s="22">
        <f t="shared" si="0"/>
        <v>5.2083333333333315E-2</v>
      </c>
      <c r="H24">
        <f t="shared" si="1"/>
        <v>4499.9999999999982</v>
      </c>
      <c r="I24">
        <f t="shared" si="2"/>
        <v>74.999999999999972</v>
      </c>
      <c r="J24" s="27">
        <f t="shared" si="3"/>
        <v>49.999999999999979</v>
      </c>
    </row>
    <row r="25" spans="1:14" x14ac:dyDescent="0.25">
      <c r="A25" s="11" t="s">
        <v>8</v>
      </c>
      <c r="B25" s="12" t="s">
        <v>9</v>
      </c>
      <c r="C25" s="13">
        <v>45944</v>
      </c>
      <c r="D25" s="14">
        <v>0.53125</v>
      </c>
      <c r="E25" s="14">
        <v>0.59375</v>
      </c>
      <c r="F25" s="15">
        <v>50</v>
      </c>
      <c r="G25" s="22">
        <f t="shared" si="0"/>
        <v>6.25E-2</v>
      </c>
      <c r="H25">
        <f t="shared" si="1"/>
        <v>5400</v>
      </c>
      <c r="I25">
        <f t="shared" si="2"/>
        <v>90</v>
      </c>
      <c r="J25" s="27">
        <f t="shared" si="3"/>
        <v>75</v>
      </c>
      <c r="L25" t="s">
        <v>35</v>
      </c>
      <c r="M25" s="30" t="s">
        <v>0</v>
      </c>
      <c r="N25" s="32" t="s">
        <v>36</v>
      </c>
    </row>
    <row r="26" spans="1:14" x14ac:dyDescent="0.25">
      <c r="A26" s="6" t="s">
        <v>19</v>
      </c>
      <c r="B26" s="7" t="s">
        <v>9</v>
      </c>
      <c r="C26" s="8">
        <v>45944</v>
      </c>
      <c r="D26" s="9">
        <v>0.60416666666666663</v>
      </c>
      <c r="E26" s="9">
        <v>0.64583333333333337</v>
      </c>
      <c r="F26" s="10">
        <v>50</v>
      </c>
      <c r="G26" s="22">
        <f t="shared" si="0"/>
        <v>4.1666666666666741E-2</v>
      </c>
      <c r="H26">
        <f t="shared" si="1"/>
        <v>3600.0000000000064</v>
      </c>
      <c r="I26">
        <f t="shared" si="2"/>
        <v>60.000000000000107</v>
      </c>
      <c r="J26" s="27">
        <f t="shared" si="3"/>
        <v>50.000000000000092</v>
      </c>
      <c r="M26" s="31" t="s">
        <v>8</v>
      </c>
      <c r="N26" s="33">
        <v>2062.5</v>
      </c>
    </row>
    <row r="27" spans="1:14" x14ac:dyDescent="0.25">
      <c r="A27" s="11" t="s">
        <v>17</v>
      </c>
      <c r="B27" s="12" t="s">
        <v>9</v>
      </c>
      <c r="C27" s="13">
        <v>45945</v>
      </c>
      <c r="D27" s="14">
        <v>0.375</v>
      </c>
      <c r="E27" s="14">
        <v>0.42708333333333331</v>
      </c>
      <c r="F27" s="15">
        <v>50</v>
      </c>
      <c r="G27" s="22">
        <f t="shared" si="0"/>
        <v>5.2083333333333315E-2</v>
      </c>
      <c r="H27">
        <f t="shared" si="1"/>
        <v>4499.9999999999982</v>
      </c>
      <c r="I27">
        <f t="shared" si="2"/>
        <v>74.999999999999972</v>
      </c>
      <c r="J27" s="27">
        <f t="shared" si="3"/>
        <v>62.499999999999979</v>
      </c>
      <c r="M27" s="31" t="s">
        <v>14</v>
      </c>
      <c r="N27" s="33">
        <v>2040</v>
      </c>
    </row>
    <row r="28" spans="1:14" x14ac:dyDescent="0.25">
      <c r="A28" s="6" t="s">
        <v>14</v>
      </c>
      <c r="B28" s="7" t="s">
        <v>7</v>
      </c>
      <c r="C28" s="8">
        <v>45945</v>
      </c>
      <c r="D28" s="9">
        <v>0.42708333333333331</v>
      </c>
      <c r="E28" s="9">
        <v>0.47916666666666669</v>
      </c>
      <c r="F28" s="10">
        <v>60</v>
      </c>
      <c r="G28" s="22">
        <f t="shared" si="0"/>
        <v>5.208333333333337E-2</v>
      </c>
      <c r="H28">
        <f t="shared" si="1"/>
        <v>4500.0000000000036</v>
      </c>
      <c r="I28">
        <f t="shared" si="2"/>
        <v>75.000000000000057</v>
      </c>
      <c r="J28" s="27">
        <f t="shared" si="3"/>
        <v>75.000000000000057</v>
      </c>
      <c r="M28" s="31" t="s">
        <v>6</v>
      </c>
      <c r="N28" s="33">
        <v>1755.0000000000002</v>
      </c>
    </row>
    <row r="29" spans="1:14" x14ac:dyDescent="0.25">
      <c r="A29" s="11" t="s">
        <v>15</v>
      </c>
      <c r="B29" s="12" t="s">
        <v>7</v>
      </c>
      <c r="C29" s="13">
        <v>45945</v>
      </c>
      <c r="D29" s="14">
        <v>0.51041666666666663</v>
      </c>
      <c r="E29" s="14">
        <v>0.58333333333333337</v>
      </c>
      <c r="F29" s="15">
        <v>60</v>
      </c>
      <c r="G29" s="22">
        <f t="shared" si="0"/>
        <v>7.2916666666666741E-2</v>
      </c>
      <c r="H29">
        <f t="shared" si="1"/>
        <v>6300.0000000000064</v>
      </c>
      <c r="I29">
        <f t="shared" si="2"/>
        <v>105.0000000000001</v>
      </c>
      <c r="J29" s="27">
        <f t="shared" si="3"/>
        <v>105.0000000000001</v>
      </c>
      <c r="M29" s="31" t="s">
        <v>10</v>
      </c>
      <c r="N29" s="33">
        <v>1540</v>
      </c>
    </row>
    <row r="30" spans="1:14" x14ac:dyDescent="0.25">
      <c r="A30" s="6" t="s">
        <v>8</v>
      </c>
      <c r="B30" s="7" t="s">
        <v>9</v>
      </c>
      <c r="C30" s="8">
        <v>45950</v>
      </c>
      <c r="D30" s="9">
        <v>0.375</v>
      </c>
      <c r="E30" s="9">
        <v>0.4375</v>
      </c>
      <c r="F30" s="10">
        <v>50</v>
      </c>
      <c r="G30" s="22">
        <f t="shared" si="0"/>
        <v>6.25E-2</v>
      </c>
      <c r="H30">
        <f t="shared" si="1"/>
        <v>5400</v>
      </c>
      <c r="I30">
        <f t="shared" si="2"/>
        <v>90</v>
      </c>
      <c r="J30" s="27">
        <f t="shared" si="3"/>
        <v>75</v>
      </c>
      <c r="M30" s="31" t="s">
        <v>11</v>
      </c>
      <c r="N30" s="33">
        <v>1520</v>
      </c>
    </row>
    <row r="31" spans="1:14" x14ac:dyDescent="0.25">
      <c r="A31" s="11" t="s">
        <v>19</v>
      </c>
      <c r="B31" s="12" t="s">
        <v>9</v>
      </c>
      <c r="C31" s="13">
        <v>45950</v>
      </c>
      <c r="D31" s="14">
        <v>0.45833333333333331</v>
      </c>
      <c r="E31" s="14">
        <v>0.54166666666666663</v>
      </c>
      <c r="F31" s="15">
        <v>50</v>
      </c>
      <c r="G31" s="22">
        <f t="shared" si="0"/>
        <v>8.3333333333333315E-2</v>
      </c>
      <c r="H31">
        <f t="shared" si="1"/>
        <v>7199.9999999999982</v>
      </c>
      <c r="I31">
        <f t="shared" si="2"/>
        <v>119.99999999999997</v>
      </c>
      <c r="J31" s="27">
        <f t="shared" si="3"/>
        <v>99.999999999999986</v>
      </c>
      <c r="M31" s="31" t="s">
        <v>16</v>
      </c>
      <c r="N31" s="33">
        <v>1294.9999999999998</v>
      </c>
    </row>
    <row r="32" spans="1:14" x14ac:dyDescent="0.25">
      <c r="A32" s="6" t="s">
        <v>16</v>
      </c>
      <c r="B32" s="7" t="s">
        <v>7</v>
      </c>
      <c r="C32" s="8">
        <v>45950</v>
      </c>
      <c r="D32" s="9">
        <v>0.58333333333333337</v>
      </c>
      <c r="E32" s="9">
        <v>0.625</v>
      </c>
      <c r="F32" s="10">
        <v>60</v>
      </c>
      <c r="G32" s="22">
        <f t="shared" si="0"/>
        <v>4.166666666666663E-2</v>
      </c>
      <c r="H32">
        <f t="shared" si="1"/>
        <v>3599.9999999999968</v>
      </c>
      <c r="I32">
        <f t="shared" si="2"/>
        <v>59.99999999999995</v>
      </c>
      <c r="J32" s="27">
        <f t="shared" si="3"/>
        <v>59.99999999999995</v>
      </c>
      <c r="M32" s="31" t="s">
        <v>18</v>
      </c>
      <c r="N32" s="33">
        <v>1199.9999999999998</v>
      </c>
    </row>
    <row r="33" spans="1:14" x14ac:dyDescent="0.25">
      <c r="A33" s="11" t="s">
        <v>11</v>
      </c>
      <c r="B33" s="12" t="s">
        <v>12</v>
      </c>
      <c r="C33" s="13">
        <v>45950</v>
      </c>
      <c r="D33" s="14">
        <v>0.63541666666666663</v>
      </c>
      <c r="E33" s="14">
        <v>0.69791666666666663</v>
      </c>
      <c r="F33" s="15">
        <v>40</v>
      </c>
      <c r="G33" s="22">
        <f t="shared" si="0"/>
        <v>6.25E-2</v>
      </c>
      <c r="H33">
        <f t="shared" si="1"/>
        <v>5400</v>
      </c>
      <c r="I33">
        <f t="shared" si="2"/>
        <v>90</v>
      </c>
      <c r="J33" s="27">
        <f t="shared" si="3"/>
        <v>60</v>
      </c>
      <c r="M33" s="31" t="s">
        <v>13</v>
      </c>
      <c r="N33" s="33">
        <v>1192.5</v>
      </c>
    </row>
    <row r="34" spans="1:14" x14ac:dyDescent="0.25">
      <c r="A34" s="6" t="s">
        <v>10</v>
      </c>
      <c r="B34" s="7" t="s">
        <v>9</v>
      </c>
      <c r="C34" s="8">
        <v>45951</v>
      </c>
      <c r="D34" s="9">
        <v>0.375</v>
      </c>
      <c r="E34" s="9">
        <v>0.45833333333333331</v>
      </c>
      <c r="F34" s="10">
        <v>50</v>
      </c>
      <c r="G34" s="22">
        <f t="shared" si="0"/>
        <v>8.3333333333333315E-2</v>
      </c>
      <c r="H34">
        <f t="shared" si="1"/>
        <v>7199.9999999999982</v>
      </c>
      <c r="I34">
        <f t="shared" si="2"/>
        <v>119.99999999999997</v>
      </c>
      <c r="J34" s="27">
        <f t="shared" si="3"/>
        <v>99.999999999999986</v>
      </c>
      <c r="M34" s="31" t="s">
        <v>19</v>
      </c>
      <c r="N34" s="33">
        <v>1175</v>
      </c>
    </row>
    <row r="35" spans="1:14" x14ac:dyDescent="0.25">
      <c r="A35" s="11" t="s">
        <v>10</v>
      </c>
      <c r="B35" s="12" t="s">
        <v>7</v>
      </c>
      <c r="C35" s="13">
        <v>45951</v>
      </c>
      <c r="D35" s="14">
        <v>0.47916666666666669</v>
      </c>
      <c r="E35" s="14">
        <v>0.55208333333333337</v>
      </c>
      <c r="F35" s="15">
        <v>60</v>
      </c>
      <c r="G35" s="22">
        <f t="shared" si="0"/>
        <v>7.2916666666666685E-2</v>
      </c>
      <c r="H35">
        <f t="shared" si="1"/>
        <v>6300.0000000000018</v>
      </c>
      <c r="I35">
        <f t="shared" si="2"/>
        <v>105.00000000000003</v>
      </c>
      <c r="J35" s="27">
        <f t="shared" si="3"/>
        <v>105.00000000000003</v>
      </c>
      <c r="M35" s="31" t="s">
        <v>17</v>
      </c>
      <c r="N35" s="33">
        <v>1099.9999999999998</v>
      </c>
    </row>
    <row r="36" spans="1:14" x14ac:dyDescent="0.25">
      <c r="A36" s="6" t="s">
        <v>19</v>
      </c>
      <c r="B36" s="7" t="s">
        <v>9</v>
      </c>
      <c r="C36" s="8">
        <v>45952</v>
      </c>
      <c r="D36" s="9">
        <v>0.375</v>
      </c>
      <c r="E36" s="9">
        <v>0.42708333333333331</v>
      </c>
      <c r="F36" s="10">
        <v>50</v>
      </c>
      <c r="G36" s="22">
        <f t="shared" si="0"/>
        <v>5.2083333333333315E-2</v>
      </c>
      <c r="H36">
        <f t="shared" si="1"/>
        <v>4499.9999999999982</v>
      </c>
      <c r="I36">
        <f t="shared" si="2"/>
        <v>74.999999999999972</v>
      </c>
      <c r="J36" s="27">
        <f t="shared" si="3"/>
        <v>62.499999999999979</v>
      </c>
      <c r="M36" s="31" t="s">
        <v>15</v>
      </c>
      <c r="N36" s="33">
        <v>1095.0000000000002</v>
      </c>
    </row>
    <row r="37" spans="1:14" x14ac:dyDescent="0.25">
      <c r="A37" s="11" t="s">
        <v>13</v>
      </c>
      <c r="B37" s="12" t="s">
        <v>7</v>
      </c>
      <c r="C37" s="13">
        <v>45952</v>
      </c>
      <c r="D37" s="14">
        <v>0.44791666666666669</v>
      </c>
      <c r="E37" s="14">
        <v>0.48958333333333331</v>
      </c>
      <c r="F37" s="15">
        <v>60</v>
      </c>
      <c r="G37" s="22">
        <f t="shared" si="0"/>
        <v>4.166666666666663E-2</v>
      </c>
      <c r="H37">
        <f t="shared" si="1"/>
        <v>3599.9999999999968</v>
      </c>
      <c r="I37">
        <f t="shared" si="2"/>
        <v>59.99999999999995</v>
      </c>
      <c r="J37" s="27">
        <f t="shared" si="3"/>
        <v>59.99999999999995</v>
      </c>
      <c r="M37" s="31" t="s">
        <v>24</v>
      </c>
      <c r="N37" s="33">
        <v>780.00000000000011</v>
      </c>
    </row>
    <row r="38" spans="1:14" x14ac:dyDescent="0.25">
      <c r="A38" s="6" t="s">
        <v>19</v>
      </c>
      <c r="B38" s="7" t="s">
        <v>12</v>
      </c>
      <c r="C38" s="8">
        <v>45953</v>
      </c>
      <c r="D38" s="9">
        <v>0.375</v>
      </c>
      <c r="E38" s="9">
        <v>0.41666666666666669</v>
      </c>
      <c r="F38" s="10">
        <v>40</v>
      </c>
      <c r="G38" s="22">
        <f t="shared" si="0"/>
        <v>4.1666666666666685E-2</v>
      </c>
      <c r="H38">
        <f t="shared" si="1"/>
        <v>3600.0000000000018</v>
      </c>
      <c r="I38">
        <f t="shared" si="2"/>
        <v>60.000000000000028</v>
      </c>
      <c r="J38" s="27">
        <f t="shared" si="3"/>
        <v>40.000000000000014</v>
      </c>
      <c r="M38" s="31" t="s">
        <v>23</v>
      </c>
      <c r="N38" s="33">
        <v>105.00000000000003</v>
      </c>
    </row>
    <row r="39" spans="1:14" x14ac:dyDescent="0.25">
      <c r="A39" s="11" t="s">
        <v>6</v>
      </c>
      <c r="B39" s="12" t="s">
        <v>7</v>
      </c>
      <c r="C39" s="13">
        <v>45954</v>
      </c>
      <c r="D39" s="14">
        <v>0.375</v>
      </c>
      <c r="E39" s="14">
        <v>0.41666666666666669</v>
      </c>
      <c r="F39" s="15">
        <v>60</v>
      </c>
      <c r="G39" s="22">
        <f t="shared" si="0"/>
        <v>4.1666666666666685E-2</v>
      </c>
      <c r="H39">
        <f t="shared" si="1"/>
        <v>3600.0000000000018</v>
      </c>
      <c r="I39">
        <f t="shared" si="2"/>
        <v>60.000000000000028</v>
      </c>
      <c r="J39" s="27">
        <f t="shared" si="3"/>
        <v>60.000000000000028</v>
      </c>
      <c r="M39" s="31" t="s">
        <v>25</v>
      </c>
      <c r="N39" s="33">
        <v>90</v>
      </c>
    </row>
    <row r="40" spans="1:14" x14ac:dyDescent="0.25">
      <c r="A40" s="6" t="s">
        <v>18</v>
      </c>
      <c r="B40" s="7" t="s">
        <v>12</v>
      </c>
      <c r="C40" s="8">
        <v>45954</v>
      </c>
      <c r="D40" s="9">
        <v>0.4375</v>
      </c>
      <c r="E40" s="9">
        <v>0.47916666666666669</v>
      </c>
      <c r="F40" s="10">
        <v>40</v>
      </c>
      <c r="G40" s="22">
        <f t="shared" si="0"/>
        <v>4.1666666666666685E-2</v>
      </c>
      <c r="H40">
        <f t="shared" si="1"/>
        <v>3600.0000000000018</v>
      </c>
      <c r="I40">
        <f t="shared" si="2"/>
        <v>60.000000000000028</v>
      </c>
      <c r="J40" s="27">
        <f t="shared" si="3"/>
        <v>40.000000000000014</v>
      </c>
      <c r="M40" s="31" t="s">
        <v>20</v>
      </c>
      <c r="N40" s="33">
        <v>80.000000000000028</v>
      </c>
    </row>
    <row r="41" spans="1:14" x14ac:dyDescent="0.25">
      <c r="A41" s="11" t="s">
        <v>15</v>
      </c>
      <c r="B41" s="12" t="s">
        <v>7</v>
      </c>
      <c r="C41" s="13">
        <v>45961</v>
      </c>
      <c r="D41" s="14">
        <v>0.375</v>
      </c>
      <c r="E41" s="14">
        <v>0.44791666666666669</v>
      </c>
      <c r="F41" s="15">
        <v>60</v>
      </c>
      <c r="G41" s="22">
        <f t="shared" si="0"/>
        <v>7.2916666666666685E-2</v>
      </c>
      <c r="H41">
        <f t="shared" si="1"/>
        <v>6300.0000000000018</v>
      </c>
      <c r="I41">
        <f t="shared" si="2"/>
        <v>105.00000000000003</v>
      </c>
      <c r="J41" s="27">
        <f t="shared" si="3"/>
        <v>105.00000000000003</v>
      </c>
      <c r="M41" s="31" t="s">
        <v>21</v>
      </c>
      <c r="N41" s="33">
        <v>59.99999999999995</v>
      </c>
    </row>
    <row r="42" spans="1:14" x14ac:dyDescent="0.25">
      <c r="A42" s="6" t="s">
        <v>14</v>
      </c>
      <c r="B42" s="7" t="s">
        <v>7</v>
      </c>
      <c r="C42" s="8">
        <v>45961</v>
      </c>
      <c r="D42" s="9">
        <v>0.44791666666666669</v>
      </c>
      <c r="E42" s="9">
        <v>0.51041666666666663</v>
      </c>
      <c r="F42" s="10">
        <v>60</v>
      </c>
      <c r="G42" s="22">
        <f t="shared" si="0"/>
        <v>6.2499999999999944E-2</v>
      </c>
      <c r="H42">
        <f t="shared" si="1"/>
        <v>5399.9999999999955</v>
      </c>
      <c r="I42">
        <f t="shared" si="2"/>
        <v>89.999999999999929</v>
      </c>
      <c r="J42" s="27">
        <f t="shared" si="3"/>
        <v>89.999999999999929</v>
      </c>
      <c r="M42" s="31" t="s">
        <v>22</v>
      </c>
      <c r="N42" s="33">
        <v>50.000000000000028</v>
      </c>
    </row>
    <row r="43" spans="1:14" x14ac:dyDescent="0.25">
      <c r="A43" s="11" t="s">
        <v>18</v>
      </c>
      <c r="B43" s="12" t="s">
        <v>12</v>
      </c>
      <c r="C43" s="13">
        <v>45961</v>
      </c>
      <c r="D43" s="14">
        <v>0.53125</v>
      </c>
      <c r="E43" s="14">
        <v>0.60416666666666663</v>
      </c>
      <c r="F43" s="15">
        <v>40</v>
      </c>
      <c r="G43" s="22">
        <f t="shared" si="0"/>
        <v>7.291666666666663E-2</v>
      </c>
      <c r="H43">
        <f t="shared" si="1"/>
        <v>6299.9999999999964</v>
      </c>
      <c r="I43">
        <f t="shared" si="2"/>
        <v>104.99999999999994</v>
      </c>
      <c r="J43" s="27">
        <f t="shared" si="3"/>
        <v>69.999999999999957</v>
      </c>
    </row>
    <row r="44" spans="1:14" x14ac:dyDescent="0.25">
      <c r="A44" s="6" t="s">
        <v>6</v>
      </c>
      <c r="B44" s="7" t="s">
        <v>7</v>
      </c>
      <c r="C44" s="8">
        <v>45961</v>
      </c>
      <c r="D44" s="9">
        <v>0.60416666666666663</v>
      </c>
      <c r="E44" s="9">
        <v>0.67708333333333337</v>
      </c>
      <c r="F44" s="10">
        <v>60</v>
      </c>
      <c r="G44" s="22">
        <f t="shared" si="0"/>
        <v>7.2916666666666741E-2</v>
      </c>
      <c r="H44">
        <f t="shared" si="1"/>
        <v>6300.0000000000064</v>
      </c>
      <c r="I44">
        <f t="shared" si="2"/>
        <v>105.0000000000001</v>
      </c>
      <c r="J44" s="27">
        <f t="shared" si="3"/>
        <v>105.0000000000001</v>
      </c>
    </row>
    <row r="45" spans="1:14" x14ac:dyDescent="0.25">
      <c r="A45" s="11" t="s">
        <v>10</v>
      </c>
      <c r="B45" s="12" t="s">
        <v>7</v>
      </c>
      <c r="C45" s="13">
        <v>45964</v>
      </c>
      <c r="D45" s="14">
        <v>0.375</v>
      </c>
      <c r="E45" s="14">
        <v>0.4375</v>
      </c>
      <c r="F45" s="15">
        <v>60</v>
      </c>
      <c r="G45" s="22">
        <f t="shared" si="0"/>
        <v>6.25E-2</v>
      </c>
      <c r="H45">
        <f t="shared" si="1"/>
        <v>5400</v>
      </c>
      <c r="I45">
        <f t="shared" si="2"/>
        <v>90</v>
      </c>
      <c r="J45" s="27">
        <f t="shared" si="3"/>
        <v>90</v>
      </c>
    </row>
    <row r="46" spans="1:14" x14ac:dyDescent="0.25">
      <c r="A46" s="6" t="s">
        <v>8</v>
      </c>
      <c r="B46" s="7" t="s">
        <v>9</v>
      </c>
      <c r="C46" s="8">
        <v>45966</v>
      </c>
      <c r="D46" s="9">
        <v>0.375</v>
      </c>
      <c r="E46" s="9">
        <v>0.41666666666666669</v>
      </c>
      <c r="F46" s="10">
        <v>50</v>
      </c>
      <c r="G46" s="22">
        <f t="shared" si="0"/>
        <v>4.1666666666666685E-2</v>
      </c>
      <c r="H46">
        <f t="shared" si="1"/>
        <v>3600.0000000000018</v>
      </c>
      <c r="I46">
        <f t="shared" si="2"/>
        <v>60.000000000000028</v>
      </c>
      <c r="J46" s="27">
        <f t="shared" si="3"/>
        <v>50.000000000000028</v>
      </c>
    </row>
    <row r="47" spans="1:14" x14ac:dyDescent="0.25">
      <c r="A47" s="11" t="s">
        <v>8</v>
      </c>
      <c r="B47" s="12" t="s">
        <v>9</v>
      </c>
      <c r="C47" s="13">
        <v>45966</v>
      </c>
      <c r="D47" s="14">
        <v>0.41666666666666669</v>
      </c>
      <c r="E47" s="14">
        <v>0.5</v>
      </c>
      <c r="F47" s="15">
        <v>50</v>
      </c>
      <c r="G47" s="22">
        <f t="shared" si="0"/>
        <v>8.3333333333333315E-2</v>
      </c>
      <c r="H47">
        <f t="shared" si="1"/>
        <v>7199.9999999999982</v>
      </c>
      <c r="I47">
        <f t="shared" si="2"/>
        <v>119.99999999999997</v>
      </c>
      <c r="J47" s="27">
        <f t="shared" si="3"/>
        <v>99.999999999999986</v>
      </c>
    </row>
    <row r="48" spans="1:14" x14ac:dyDescent="0.25">
      <c r="A48" s="6" t="s">
        <v>10</v>
      </c>
      <c r="B48" s="7" t="s">
        <v>7</v>
      </c>
      <c r="C48" s="8">
        <v>45966</v>
      </c>
      <c r="D48" s="9">
        <v>0.52083333333333337</v>
      </c>
      <c r="E48" s="9">
        <v>0.58333333333333337</v>
      </c>
      <c r="F48" s="10">
        <v>60</v>
      </c>
      <c r="G48" s="22">
        <f t="shared" si="0"/>
        <v>6.25E-2</v>
      </c>
      <c r="H48">
        <f t="shared" si="1"/>
        <v>5400</v>
      </c>
      <c r="I48">
        <f t="shared" si="2"/>
        <v>90</v>
      </c>
      <c r="J48" s="27">
        <f t="shared" si="3"/>
        <v>90</v>
      </c>
    </row>
    <row r="49" spans="1:10" x14ac:dyDescent="0.25">
      <c r="A49" s="11" t="s">
        <v>6</v>
      </c>
      <c r="B49" s="12" t="s">
        <v>7</v>
      </c>
      <c r="C49" s="13">
        <v>45967</v>
      </c>
      <c r="D49" s="14">
        <v>0.375</v>
      </c>
      <c r="E49" s="14">
        <v>0.4375</v>
      </c>
      <c r="F49" s="15">
        <v>60</v>
      </c>
      <c r="G49" s="22">
        <f t="shared" si="0"/>
        <v>6.25E-2</v>
      </c>
      <c r="H49">
        <f t="shared" si="1"/>
        <v>5400</v>
      </c>
      <c r="I49">
        <f t="shared" si="2"/>
        <v>90</v>
      </c>
      <c r="J49" s="27">
        <f t="shared" si="3"/>
        <v>90</v>
      </c>
    </row>
    <row r="50" spans="1:10" x14ac:dyDescent="0.25">
      <c r="A50" s="6" t="s">
        <v>17</v>
      </c>
      <c r="B50" s="7" t="s">
        <v>9</v>
      </c>
      <c r="C50" s="8">
        <v>45967</v>
      </c>
      <c r="D50" s="9">
        <v>0.45833333333333331</v>
      </c>
      <c r="E50" s="9">
        <v>0.53125</v>
      </c>
      <c r="F50" s="10">
        <v>50</v>
      </c>
      <c r="G50" s="22">
        <f t="shared" si="0"/>
        <v>7.2916666666666685E-2</v>
      </c>
      <c r="H50">
        <f t="shared" si="1"/>
        <v>6300.0000000000018</v>
      </c>
      <c r="I50">
        <f t="shared" si="2"/>
        <v>105.00000000000003</v>
      </c>
      <c r="J50" s="27">
        <f t="shared" si="3"/>
        <v>87.500000000000028</v>
      </c>
    </row>
    <row r="51" spans="1:10" x14ac:dyDescent="0.25">
      <c r="A51" s="11" t="s">
        <v>15</v>
      </c>
      <c r="B51" s="12" t="s">
        <v>12</v>
      </c>
      <c r="C51" s="13">
        <v>45967</v>
      </c>
      <c r="D51" s="14">
        <v>0.57291666666666663</v>
      </c>
      <c r="E51" s="14">
        <v>0.64583333333333337</v>
      </c>
      <c r="F51" s="15">
        <v>40</v>
      </c>
      <c r="G51" s="22">
        <f t="shared" si="0"/>
        <v>7.2916666666666741E-2</v>
      </c>
      <c r="H51">
        <f t="shared" si="1"/>
        <v>6300.0000000000064</v>
      </c>
      <c r="I51">
        <f t="shared" si="2"/>
        <v>105.0000000000001</v>
      </c>
      <c r="J51" s="27">
        <f t="shared" si="3"/>
        <v>70.000000000000057</v>
      </c>
    </row>
    <row r="52" spans="1:10" x14ac:dyDescent="0.25">
      <c r="A52" s="6" t="s">
        <v>13</v>
      </c>
      <c r="B52" s="7" t="s">
        <v>7</v>
      </c>
      <c r="C52" s="8">
        <v>45967</v>
      </c>
      <c r="D52" s="9">
        <v>0.64583333333333337</v>
      </c>
      <c r="E52" s="9">
        <v>0.70833333333333337</v>
      </c>
      <c r="F52" s="10">
        <v>60</v>
      </c>
      <c r="G52" s="22">
        <f t="shared" si="0"/>
        <v>6.25E-2</v>
      </c>
      <c r="H52">
        <f t="shared" si="1"/>
        <v>5400</v>
      </c>
      <c r="I52">
        <f t="shared" si="2"/>
        <v>90</v>
      </c>
      <c r="J52" s="27">
        <f t="shared" si="3"/>
        <v>90</v>
      </c>
    </row>
    <row r="53" spans="1:10" x14ac:dyDescent="0.25">
      <c r="A53" s="11" t="s">
        <v>10</v>
      </c>
      <c r="B53" s="12" t="s">
        <v>9</v>
      </c>
      <c r="C53" s="13">
        <v>45967</v>
      </c>
      <c r="D53" s="14">
        <v>0.70833333333333337</v>
      </c>
      <c r="E53" s="14">
        <v>0.75</v>
      </c>
      <c r="F53" s="15">
        <v>50</v>
      </c>
      <c r="G53" s="22">
        <f t="shared" si="0"/>
        <v>4.166666666666663E-2</v>
      </c>
      <c r="H53">
        <f t="shared" si="1"/>
        <v>3599.9999999999968</v>
      </c>
      <c r="I53">
        <f t="shared" si="2"/>
        <v>59.99999999999995</v>
      </c>
      <c r="J53" s="27">
        <f t="shared" si="3"/>
        <v>49.999999999999957</v>
      </c>
    </row>
    <row r="54" spans="1:10" x14ac:dyDescent="0.25">
      <c r="A54" s="6" t="s">
        <v>14</v>
      </c>
      <c r="B54" s="7" t="s">
        <v>7</v>
      </c>
      <c r="C54" s="8">
        <v>45968</v>
      </c>
      <c r="D54" s="9">
        <v>0.375</v>
      </c>
      <c r="E54" s="9">
        <v>0.41666666666666669</v>
      </c>
      <c r="F54" s="10">
        <v>60</v>
      </c>
      <c r="G54" s="22">
        <f t="shared" si="0"/>
        <v>4.1666666666666685E-2</v>
      </c>
      <c r="H54">
        <f t="shared" si="1"/>
        <v>3600.0000000000018</v>
      </c>
      <c r="I54">
        <f t="shared" si="2"/>
        <v>60.000000000000028</v>
      </c>
      <c r="J54" s="27">
        <f t="shared" si="3"/>
        <v>60.000000000000028</v>
      </c>
    </row>
    <row r="55" spans="1:10" x14ac:dyDescent="0.25">
      <c r="A55" s="11" t="s">
        <v>13</v>
      </c>
      <c r="B55" s="12" t="s">
        <v>7</v>
      </c>
      <c r="C55" s="13">
        <v>45968</v>
      </c>
      <c r="D55" s="14">
        <v>0.44791666666666669</v>
      </c>
      <c r="E55" s="14">
        <v>0.51041666666666663</v>
      </c>
      <c r="F55" s="15">
        <v>60</v>
      </c>
      <c r="G55" s="22">
        <f t="shared" si="0"/>
        <v>6.2499999999999944E-2</v>
      </c>
      <c r="H55">
        <f t="shared" si="1"/>
        <v>5399.9999999999955</v>
      </c>
      <c r="I55">
        <f t="shared" si="2"/>
        <v>89.999999999999929</v>
      </c>
      <c r="J55" s="27">
        <f t="shared" si="3"/>
        <v>89.999999999999929</v>
      </c>
    </row>
    <row r="56" spans="1:10" x14ac:dyDescent="0.25">
      <c r="A56" s="6" t="s">
        <v>11</v>
      </c>
      <c r="B56" s="7" t="s">
        <v>12</v>
      </c>
      <c r="C56" s="8">
        <v>45971</v>
      </c>
      <c r="D56" s="9">
        <v>0.375</v>
      </c>
      <c r="E56" s="9">
        <v>0.42708333333333331</v>
      </c>
      <c r="F56" s="10">
        <v>40</v>
      </c>
      <c r="G56" s="22">
        <f t="shared" si="0"/>
        <v>5.2083333333333315E-2</v>
      </c>
      <c r="H56">
        <f t="shared" si="1"/>
        <v>4499.9999999999982</v>
      </c>
      <c r="I56">
        <f t="shared" si="2"/>
        <v>74.999999999999972</v>
      </c>
      <c r="J56" s="27">
        <f t="shared" si="3"/>
        <v>49.999999999999979</v>
      </c>
    </row>
    <row r="57" spans="1:10" x14ac:dyDescent="0.25">
      <c r="A57" s="11" t="s">
        <v>11</v>
      </c>
      <c r="B57" s="12" t="s">
        <v>12</v>
      </c>
      <c r="C57" s="13">
        <v>45971</v>
      </c>
      <c r="D57" s="14">
        <v>0.42708333333333331</v>
      </c>
      <c r="E57" s="14">
        <v>0.47916666666666669</v>
      </c>
      <c r="F57" s="15">
        <v>40</v>
      </c>
      <c r="G57" s="22">
        <f t="shared" si="0"/>
        <v>5.208333333333337E-2</v>
      </c>
      <c r="H57">
        <f t="shared" si="1"/>
        <v>4500.0000000000036</v>
      </c>
      <c r="I57">
        <f t="shared" si="2"/>
        <v>75.000000000000057</v>
      </c>
      <c r="J57" s="27">
        <f t="shared" si="3"/>
        <v>50.000000000000036</v>
      </c>
    </row>
    <row r="58" spans="1:10" x14ac:dyDescent="0.25">
      <c r="A58" s="6" t="s">
        <v>16</v>
      </c>
      <c r="B58" s="7" t="s">
        <v>12</v>
      </c>
      <c r="C58" s="8">
        <v>45972</v>
      </c>
      <c r="D58" s="9">
        <v>0.375</v>
      </c>
      <c r="E58" s="9">
        <v>0.41666666666666669</v>
      </c>
      <c r="F58" s="10">
        <v>40</v>
      </c>
      <c r="G58" s="22">
        <f t="shared" si="0"/>
        <v>4.1666666666666685E-2</v>
      </c>
      <c r="H58">
        <f t="shared" si="1"/>
        <v>3600.0000000000018</v>
      </c>
      <c r="I58">
        <f t="shared" si="2"/>
        <v>60.000000000000028</v>
      </c>
      <c r="J58" s="27">
        <f t="shared" si="3"/>
        <v>40.000000000000014</v>
      </c>
    </row>
    <row r="59" spans="1:10" x14ac:dyDescent="0.25">
      <c r="A59" s="11" t="s">
        <v>10</v>
      </c>
      <c r="B59" s="12" t="s">
        <v>7</v>
      </c>
      <c r="C59" s="13">
        <v>45972</v>
      </c>
      <c r="D59" s="14">
        <v>0.41666666666666669</v>
      </c>
      <c r="E59" s="14">
        <v>0.46875</v>
      </c>
      <c r="F59" s="15">
        <v>60</v>
      </c>
      <c r="G59" s="22">
        <f t="shared" si="0"/>
        <v>5.2083333333333315E-2</v>
      </c>
      <c r="H59">
        <f t="shared" si="1"/>
        <v>4499.9999999999982</v>
      </c>
      <c r="I59">
        <f t="shared" si="2"/>
        <v>74.999999999999972</v>
      </c>
      <c r="J59" s="27">
        <f t="shared" si="3"/>
        <v>74.999999999999972</v>
      </c>
    </row>
    <row r="60" spans="1:10" x14ac:dyDescent="0.25">
      <c r="A60" s="6" t="s">
        <v>13</v>
      </c>
      <c r="B60" s="7" t="s">
        <v>7</v>
      </c>
      <c r="C60" s="8">
        <v>45972</v>
      </c>
      <c r="D60" s="9">
        <v>0.46875</v>
      </c>
      <c r="E60" s="9">
        <v>0.51041666666666663</v>
      </c>
      <c r="F60" s="10">
        <v>60</v>
      </c>
      <c r="G60" s="22">
        <f t="shared" si="0"/>
        <v>4.166666666666663E-2</v>
      </c>
      <c r="H60">
        <f t="shared" si="1"/>
        <v>3599.9999999999968</v>
      </c>
      <c r="I60">
        <f t="shared" si="2"/>
        <v>59.99999999999995</v>
      </c>
      <c r="J60" s="27">
        <f t="shared" si="3"/>
        <v>59.99999999999995</v>
      </c>
    </row>
    <row r="61" spans="1:10" x14ac:dyDescent="0.25">
      <c r="A61" s="11" t="s">
        <v>18</v>
      </c>
      <c r="B61" s="12" t="s">
        <v>12</v>
      </c>
      <c r="C61" s="13">
        <v>45973</v>
      </c>
      <c r="D61" s="14">
        <v>0.375</v>
      </c>
      <c r="E61" s="14">
        <v>0.41666666666666669</v>
      </c>
      <c r="F61" s="15">
        <v>40</v>
      </c>
      <c r="G61" s="22">
        <f t="shared" si="0"/>
        <v>4.1666666666666685E-2</v>
      </c>
      <c r="H61">
        <f t="shared" si="1"/>
        <v>3600.0000000000018</v>
      </c>
      <c r="I61">
        <f t="shared" si="2"/>
        <v>60.000000000000028</v>
      </c>
      <c r="J61" s="27">
        <f t="shared" si="3"/>
        <v>40.000000000000014</v>
      </c>
    </row>
    <row r="62" spans="1:10" x14ac:dyDescent="0.25">
      <c r="A62" s="6" t="s">
        <v>16</v>
      </c>
      <c r="B62" s="7" t="s">
        <v>7</v>
      </c>
      <c r="C62" s="8">
        <v>45973</v>
      </c>
      <c r="D62" s="9">
        <v>0.45833333333333331</v>
      </c>
      <c r="E62" s="9">
        <v>0.52083333333333337</v>
      </c>
      <c r="F62" s="10">
        <v>60</v>
      </c>
      <c r="G62" s="22">
        <f t="shared" si="0"/>
        <v>6.2500000000000056E-2</v>
      </c>
      <c r="H62">
        <f t="shared" si="1"/>
        <v>5400.0000000000045</v>
      </c>
      <c r="I62">
        <f t="shared" si="2"/>
        <v>90.000000000000071</v>
      </c>
      <c r="J62" s="27">
        <f t="shared" si="3"/>
        <v>90.000000000000071</v>
      </c>
    </row>
    <row r="63" spans="1:10" x14ac:dyDescent="0.25">
      <c r="A63" s="11" t="s">
        <v>6</v>
      </c>
      <c r="B63" s="12" t="s">
        <v>7</v>
      </c>
      <c r="C63" s="13">
        <v>45973</v>
      </c>
      <c r="D63" s="14">
        <v>0.53125</v>
      </c>
      <c r="E63" s="14">
        <v>0.57291666666666663</v>
      </c>
      <c r="F63" s="15">
        <v>60</v>
      </c>
      <c r="G63" s="22">
        <f t="shared" si="0"/>
        <v>4.166666666666663E-2</v>
      </c>
      <c r="H63">
        <f t="shared" si="1"/>
        <v>3599.9999999999968</v>
      </c>
      <c r="I63">
        <f t="shared" si="2"/>
        <v>59.99999999999995</v>
      </c>
      <c r="J63" s="27">
        <f t="shared" si="3"/>
        <v>59.99999999999995</v>
      </c>
    </row>
    <row r="64" spans="1:10" x14ac:dyDescent="0.25">
      <c r="A64" s="6" t="s">
        <v>13</v>
      </c>
      <c r="B64" s="7" t="s">
        <v>7</v>
      </c>
      <c r="C64" s="8">
        <v>45973</v>
      </c>
      <c r="D64" s="9">
        <v>0.57291666666666663</v>
      </c>
      <c r="E64" s="9">
        <v>0.625</v>
      </c>
      <c r="F64" s="10">
        <v>60</v>
      </c>
      <c r="G64" s="22">
        <f t="shared" si="0"/>
        <v>5.208333333333337E-2</v>
      </c>
      <c r="H64">
        <f t="shared" si="1"/>
        <v>4500.0000000000036</v>
      </c>
      <c r="I64">
        <f t="shared" si="2"/>
        <v>75.000000000000057</v>
      </c>
      <c r="J64" s="27">
        <f t="shared" si="3"/>
        <v>75.000000000000057</v>
      </c>
    </row>
    <row r="65" spans="1:10" x14ac:dyDescent="0.25">
      <c r="A65" s="11" t="s">
        <v>14</v>
      </c>
      <c r="B65" s="12" t="s">
        <v>7</v>
      </c>
      <c r="C65" s="13">
        <v>45973</v>
      </c>
      <c r="D65" s="14">
        <v>0.65625</v>
      </c>
      <c r="E65" s="14">
        <v>0.71875</v>
      </c>
      <c r="F65" s="15">
        <v>60</v>
      </c>
      <c r="G65" s="22">
        <f t="shared" si="0"/>
        <v>6.25E-2</v>
      </c>
      <c r="H65">
        <f t="shared" si="1"/>
        <v>5400</v>
      </c>
      <c r="I65">
        <f t="shared" si="2"/>
        <v>90</v>
      </c>
      <c r="J65" s="27">
        <f t="shared" si="3"/>
        <v>90</v>
      </c>
    </row>
    <row r="66" spans="1:10" x14ac:dyDescent="0.25">
      <c r="A66" s="6" t="s">
        <v>18</v>
      </c>
      <c r="B66" s="7" t="s">
        <v>12</v>
      </c>
      <c r="C66" s="8">
        <v>45974</v>
      </c>
      <c r="D66" s="9">
        <v>0.375</v>
      </c>
      <c r="E66" s="9">
        <v>0.45833333333333331</v>
      </c>
      <c r="F66" s="10">
        <v>40</v>
      </c>
      <c r="G66" s="22">
        <f t="shared" si="0"/>
        <v>8.3333333333333315E-2</v>
      </c>
      <c r="H66">
        <f t="shared" si="1"/>
        <v>7199.9999999999982</v>
      </c>
      <c r="I66">
        <f t="shared" si="2"/>
        <v>119.99999999999997</v>
      </c>
      <c r="J66" s="27">
        <f t="shared" si="3"/>
        <v>79.999999999999972</v>
      </c>
    </row>
    <row r="67" spans="1:10" x14ac:dyDescent="0.25">
      <c r="A67" s="11" t="s">
        <v>18</v>
      </c>
      <c r="B67" s="12" t="s">
        <v>12</v>
      </c>
      <c r="C67" s="13">
        <v>45974</v>
      </c>
      <c r="D67" s="14">
        <v>0.46875</v>
      </c>
      <c r="E67" s="14">
        <v>0.53125</v>
      </c>
      <c r="F67" s="15">
        <v>40</v>
      </c>
      <c r="G67" s="22">
        <f t="shared" ref="G67:G130" si="4">E67-D67</f>
        <v>6.25E-2</v>
      </c>
      <c r="H67">
        <f t="shared" ref="H67:H130" si="5" xml:space="preserve"> G67 * 86400</f>
        <v>5400</v>
      </c>
      <c r="I67">
        <f t="shared" ref="I67:I130" si="6">H67 / 60</f>
        <v>90</v>
      </c>
      <c r="J67" s="27">
        <f t="shared" ref="J67:J130" si="7">(F67/60) * I67</f>
        <v>60</v>
      </c>
    </row>
    <row r="68" spans="1:10" x14ac:dyDescent="0.25">
      <c r="A68" s="6" t="s">
        <v>13</v>
      </c>
      <c r="B68" s="7" t="s">
        <v>9</v>
      </c>
      <c r="C68" s="8">
        <v>45974</v>
      </c>
      <c r="D68" s="9">
        <v>0.5625</v>
      </c>
      <c r="E68" s="9">
        <v>0.63541666666666663</v>
      </c>
      <c r="F68" s="10">
        <v>50</v>
      </c>
      <c r="G68" s="22">
        <f t="shared" si="4"/>
        <v>7.291666666666663E-2</v>
      </c>
      <c r="H68">
        <f t="shared" si="5"/>
        <v>6299.9999999999964</v>
      </c>
      <c r="I68">
        <f t="shared" si="6"/>
        <v>104.99999999999994</v>
      </c>
      <c r="J68" s="27">
        <f t="shared" si="7"/>
        <v>87.499999999999957</v>
      </c>
    </row>
    <row r="69" spans="1:10" x14ac:dyDescent="0.25">
      <c r="A69" s="11" t="s">
        <v>20</v>
      </c>
      <c r="B69" s="12" t="s">
        <v>12</v>
      </c>
      <c r="C69" s="13">
        <v>45974</v>
      </c>
      <c r="D69" s="14">
        <v>0.66666666666666663</v>
      </c>
      <c r="E69" s="14">
        <v>0.75</v>
      </c>
      <c r="F69" s="15">
        <v>40</v>
      </c>
      <c r="G69" s="22">
        <f t="shared" si="4"/>
        <v>8.333333333333337E-2</v>
      </c>
      <c r="H69">
        <f t="shared" si="5"/>
        <v>7200.0000000000036</v>
      </c>
      <c r="I69">
        <f t="shared" si="6"/>
        <v>120.00000000000006</v>
      </c>
      <c r="J69" s="27">
        <f t="shared" si="7"/>
        <v>80.000000000000028</v>
      </c>
    </row>
    <row r="70" spans="1:10" x14ac:dyDescent="0.25">
      <c r="A70" s="6" t="s">
        <v>16</v>
      </c>
      <c r="B70" s="7" t="s">
        <v>12</v>
      </c>
      <c r="C70" s="8">
        <v>45975</v>
      </c>
      <c r="D70" s="9">
        <v>0.375</v>
      </c>
      <c r="E70" s="9">
        <v>0.42708333333333331</v>
      </c>
      <c r="F70" s="10">
        <v>40</v>
      </c>
      <c r="G70" s="22">
        <f t="shared" si="4"/>
        <v>5.2083333333333315E-2</v>
      </c>
      <c r="H70">
        <f t="shared" si="5"/>
        <v>4499.9999999999982</v>
      </c>
      <c r="I70">
        <f t="shared" si="6"/>
        <v>74.999999999999972</v>
      </c>
      <c r="J70" s="27">
        <f t="shared" si="7"/>
        <v>49.999999999999979</v>
      </c>
    </row>
    <row r="71" spans="1:10" x14ac:dyDescent="0.25">
      <c r="A71" s="11" t="s">
        <v>8</v>
      </c>
      <c r="B71" s="12" t="s">
        <v>9</v>
      </c>
      <c r="C71" s="13">
        <v>45975</v>
      </c>
      <c r="D71" s="14">
        <v>0.4375</v>
      </c>
      <c r="E71" s="14">
        <v>0.48958333333333331</v>
      </c>
      <c r="F71" s="15">
        <v>50</v>
      </c>
      <c r="G71" s="22">
        <f t="shared" si="4"/>
        <v>5.2083333333333315E-2</v>
      </c>
      <c r="H71">
        <f t="shared" si="5"/>
        <v>4499.9999999999982</v>
      </c>
      <c r="I71">
        <f t="shared" si="6"/>
        <v>74.999999999999972</v>
      </c>
      <c r="J71" s="27">
        <f t="shared" si="7"/>
        <v>62.499999999999979</v>
      </c>
    </row>
    <row r="72" spans="1:10" x14ac:dyDescent="0.25">
      <c r="A72" s="6" t="s">
        <v>11</v>
      </c>
      <c r="B72" s="7" t="s">
        <v>12</v>
      </c>
      <c r="C72" s="8">
        <v>45975</v>
      </c>
      <c r="D72" s="9">
        <v>0.51041666666666663</v>
      </c>
      <c r="E72" s="9">
        <v>0.59375</v>
      </c>
      <c r="F72" s="10">
        <v>40</v>
      </c>
      <c r="G72" s="22">
        <f t="shared" si="4"/>
        <v>8.333333333333337E-2</v>
      </c>
      <c r="H72">
        <f t="shared" si="5"/>
        <v>7200.0000000000036</v>
      </c>
      <c r="I72">
        <f t="shared" si="6"/>
        <v>120.00000000000006</v>
      </c>
      <c r="J72" s="27">
        <f t="shared" si="7"/>
        <v>80.000000000000028</v>
      </c>
    </row>
    <row r="73" spans="1:10" x14ac:dyDescent="0.25">
      <c r="A73" s="11" t="s">
        <v>11</v>
      </c>
      <c r="B73" s="12" t="s">
        <v>12</v>
      </c>
      <c r="C73" s="13">
        <v>45978</v>
      </c>
      <c r="D73" s="14">
        <v>0.375</v>
      </c>
      <c r="E73" s="14">
        <v>0.45833333333333331</v>
      </c>
      <c r="F73" s="15">
        <v>40</v>
      </c>
      <c r="G73" s="22">
        <f t="shared" si="4"/>
        <v>8.3333333333333315E-2</v>
      </c>
      <c r="H73">
        <f t="shared" si="5"/>
        <v>7199.9999999999982</v>
      </c>
      <c r="I73">
        <f t="shared" si="6"/>
        <v>119.99999999999997</v>
      </c>
      <c r="J73" s="27">
        <f t="shared" si="7"/>
        <v>79.999999999999972</v>
      </c>
    </row>
    <row r="74" spans="1:10" x14ac:dyDescent="0.25">
      <c r="A74" s="6" t="s">
        <v>6</v>
      </c>
      <c r="B74" s="7" t="s">
        <v>7</v>
      </c>
      <c r="C74" s="8">
        <v>45978</v>
      </c>
      <c r="D74" s="9">
        <v>0.47916666666666669</v>
      </c>
      <c r="E74" s="9">
        <v>0.55208333333333337</v>
      </c>
      <c r="F74" s="10">
        <v>60</v>
      </c>
      <c r="G74" s="22">
        <f t="shared" si="4"/>
        <v>7.2916666666666685E-2</v>
      </c>
      <c r="H74">
        <f t="shared" si="5"/>
        <v>6300.0000000000018</v>
      </c>
      <c r="I74">
        <f t="shared" si="6"/>
        <v>105.00000000000003</v>
      </c>
      <c r="J74" s="27">
        <f t="shared" si="7"/>
        <v>105.00000000000003</v>
      </c>
    </row>
    <row r="75" spans="1:10" x14ac:dyDescent="0.25">
      <c r="A75" s="11" t="s">
        <v>6</v>
      </c>
      <c r="B75" s="12" t="s">
        <v>7</v>
      </c>
      <c r="C75" s="13">
        <v>45978</v>
      </c>
      <c r="D75" s="14">
        <v>0.5625</v>
      </c>
      <c r="E75" s="14">
        <v>0.625</v>
      </c>
      <c r="F75" s="15">
        <v>60</v>
      </c>
      <c r="G75" s="22">
        <f t="shared" si="4"/>
        <v>6.25E-2</v>
      </c>
      <c r="H75">
        <f t="shared" si="5"/>
        <v>5400</v>
      </c>
      <c r="I75">
        <f t="shared" si="6"/>
        <v>90</v>
      </c>
      <c r="J75" s="27">
        <f t="shared" si="7"/>
        <v>90</v>
      </c>
    </row>
    <row r="76" spans="1:10" x14ac:dyDescent="0.25">
      <c r="A76" s="6" t="s">
        <v>19</v>
      </c>
      <c r="B76" s="7" t="s">
        <v>9</v>
      </c>
      <c r="C76" s="8">
        <v>45978</v>
      </c>
      <c r="D76" s="9">
        <v>0.67708333333333337</v>
      </c>
      <c r="E76" s="9">
        <v>0.76041666666666663</v>
      </c>
      <c r="F76" s="10">
        <v>50</v>
      </c>
      <c r="G76" s="22">
        <f t="shared" si="4"/>
        <v>8.3333333333333259E-2</v>
      </c>
      <c r="H76">
        <f t="shared" si="5"/>
        <v>7199.9999999999936</v>
      </c>
      <c r="I76">
        <f t="shared" si="6"/>
        <v>119.9999999999999</v>
      </c>
      <c r="J76" s="27">
        <f t="shared" si="7"/>
        <v>99.999999999999915</v>
      </c>
    </row>
    <row r="77" spans="1:10" x14ac:dyDescent="0.25">
      <c r="A77" s="11" t="s">
        <v>10</v>
      </c>
      <c r="B77" s="12" t="s">
        <v>7</v>
      </c>
      <c r="C77" s="13">
        <v>45979</v>
      </c>
      <c r="D77" s="14">
        <v>0.375</v>
      </c>
      <c r="E77" s="14">
        <v>0.41666666666666669</v>
      </c>
      <c r="F77" s="15">
        <v>60</v>
      </c>
      <c r="G77" s="22">
        <f t="shared" si="4"/>
        <v>4.1666666666666685E-2</v>
      </c>
      <c r="H77">
        <f t="shared" si="5"/>
        <v>3600.0000000000018</v>
      </c>
      <c r="I77">
        <f t="shared" si="6"/>
        <v>60.000000000000028</v>
      </c>
      <c r="J77" s="27">
        <f t="shared" si="7"/>
        <v>60.000000000000028</v>
      </c>
    </row>
    <row r="78" spans="1:10" x14ac:dyDescent="0.25">
      <c r="A78" s="6" t="s">
        <v>18</v>
      </c>
      <c r="B78" s="7" t="s">
        <v>12</v>
      </c>
      <c r="C78" s="8">
        <v>45979</v>
      </c>
      <c r="D78" s="9">
        <v>0.4375</v>
      </c>
      <c r="E78" s="9">
        <v>0.48958333333333331</v>
      </c>
      <c r="F78" s="10">
        <v>40</v>
      </c>
      <c r="G78" s="22">
        <f t="shared" si="4"/>
        <v>5.2083333333333315E-2</v>
      </c>
      <c r="H78">
        <f t="shared" si="5"/>
        <v>4499.9999999999982</v>
      </c>
      <c r="I78">
        <f t="shared" si="6"/>
        <v>74.999999999999972</v>
      </c>
      <c r="J78" s="27">
        <f t="shared" si="7"/>
        <v>49.999999999999979</v>
      </c>
    </row>
    <row r="79" spans="1:10" x14ac:dyDescent="0.25">
      <c r="A79" s="11" t="s">
        <v>17</v>
      </c>
      <c r="B79" s="12" t="s">
        <v>9</v>
      </c>
      <c r="C79" s="13">
        <v>45980</v>
      </c>
      <c r="D79" s="14">
        <v>0.375</v>
      </c>
      <c r="E79" s="14">
        <v>0.44791666666666669</v>
      </c>
      <c r="F79" s="15">
        <v>50</v>
      </c>
      <c r="G79" s="22">
        <f t="shared" si="4"/>
        <v>7.2916666666666685E-2</v>
      </c>
      <c r="H79">
        <f t="shared" si="5"/>
        <v>6300.0000000000018</v>
      </c>
      <c r="I79">
        <f t="shared" si="6"/>
        <v>105.00000000000003</v>
      </c>
      <c r="J79" s="27">
        <f t="shared" si="7"/>
        <v>87.500000000000028</v>
      </c>
    </row>
    <row r="80" spans="1:10" x14ac:dyDescent="0.25">
      <c r="A80" s="6" t="s">
        <v>21</v>
      </c>
      <c r="B80" s="7" t="s">
        <v>7</v>
      </c>
      <c r="C80" s="8">
        <v>45980</v>
      </c>
      <c r="D80" s="9">
        <v>0.46875</v>
      </c>
      <c r="E80" s="9">
        <v>0.51041666666666663</v>
      </c>
      <c r="F80" s="10">
        <v>60</v>
      </c>
      <c r="G80" s="22">
        <f t="shared" si="4"/>
        <v>4.166666666666663E-2</v>
      </c>
      <c r="H80">
        <f t="shared" si="5"/>
        <v>3599.9999999999968</v>
      </c>
      <c r="I80">
        <f t="shared" si="6"/>
        <v>59.99999999999995</v>
      </c>
      <c r="J80" s="27">
        <f t="shared" si="7"/>
        <v>59.99999999999995</v>
      </c>
    </row>
    <row r="81" spans="1:10" x14ac:dyDescent="0.25">
      <c r="A81" s="11" t="s">
        <v>18</v>
      </c>
      <c r="B81" s="12" t="s">
        <v>12</v>
      </c>
      <c r="C81" s="13">
        <v>45980</v>
      </c>
      <c r="D81" s="14">
        <v>0.54166666666666663</v>
      </c>
      <c r="E81" s="14">
        <v>0.61458333333333337</v>
      </c>
      <c r="F81" s="15">
        <v>40</v>
      </c>
      <c r="G81" s="22">
        <f t="shared" si="4"/>
        <v>7.2916666666666741E-2</v>
      </c>
      <c r="H81">
        <f t="shared" si="5"/>
        <v>6300.0000000000064</v>
      </c>
      <c r="I81">
        <f t="shared" si="6"/>
        <v>105.0000000000001</v>
      </c>
      <c r="J81" s="27">
        <f t="shared" si="7"/>
        <v>70.000000000000057</v>
      </c>
    </row>
    <row r="82" spans="1:10" x14ac:dyDescent="0.25">
      <c r="A82" s="6" t="s">
        <v>17</v>
      </c>
      <c r="B82" s="7" t="s">
        <v>9</v>
      </c>
      <c r="C82" s="8">
        <v>45980</v>
      </c>
      <c r="D82" s="9">
        <v>0.65625</v>
      </c>
      <c r="E82" s="9">
        <v>0.71875</v>
      </c>
      <c r="F82" s="10">
        <v>50</v>
      </c>
      <c r="G82" s="22">
        <f t="shared" si="4"/>
        <v>6.25E-2</v>
      </c>
      <c r="H82">
        <f t="shared" si="5"/>
        <v>5400</v>
      </c>
      <c r="I82">
        <f t="shared" si="6"/>
        <v>90</v>
      </c>
      <c r="J82" s="27">
        <f t="shared" si="7"/>
        <v>75</v>
      </c>
    </row>
    <row r="83" spans="1:10" x14ac:dyDescent="0.25">
      <c r="A83" s="11" t="s">
        <v>8</v>
      </c>
      <c r="B83" s="12" t="s">
        <v>9</v>
      </c>
      <c r="C83" s="13">
        <v>45981</v>
      </c>
      <c r="D83" s="14">
        <v>0.375</v>
      </c>
      <c r="E83" s="14">
        <v>0.41666666666666669</v>
      </c>
      <c r="F83" s="15">
        <v>50</v>
      </c>
      <c r="G83" s="22">
        <f t="shared" si="4"/>
        <v>4.1666666666666685E-2</v>
      </c>
      <c r="H83">
        <f t="shared" si="5"/>
        <v>3600.0000000000018</v>
      </c>
      <c r="I83">
        <f t="shared" si="6"/>
        <v>60.000000000000028</v>
      </c>
      <c r="J83" s="27">
        <f t="shared" si="7"/>
        <v>50.000000000000028</v>
      </c>
    </row>
    <row r="84" spans="1:10" x14ac:dyDescent="0.25">
      <c r="A84" s="6" t="s">
        <v>11</v>
      </c>
      <c r="B84" s="7" t="s">
        <v>12</v>
      </c>
      <c r="C84" s="8">
        <v>45981</v>
      </c>
      <c r="D84" s="9">
        <v>0.41666666666666669</v>
      </c>
      <c r="E84" s="9">
        <v>0.5</v>
      </c>
      <c r="F84" s="10">
        <v>40</v>
      </c>
      <c r="G84" s="22">
        <f t="shared" si="4"/>
        <v>8.3333333333333315E-2</v>
      </c>
      <c r="H84">
        <f t="shared" si="5"/>
        <v>7199.9999999999982</v>
      </c>
      <c r="I84">
        <f t="shared" si="6"/>
        <v>119.99999999999997</v>
      </c>
      <c r="J84" s="27">
        <f t="shared" si="7"/>
        <v>79.999999999999972</v>
      </c>
    </row>
    <row r="85" spans="1:10" x14ac:dyDescent="0.25">
      <c r="A85" s="11" t="s">
        <v>15</v>
      </c>
      <c r="B85" s="12" t="s">
        <v>12</v>
      </c>
      <c r="C85" s="13">
        <v>45981</v>
      </c>
      <c r="D85" s="14">
        <v>0.53125</v>
      </c>
      <c r="E85" s="14">
        <v>0.57291666666666663</v>
      </c>
      <c r="F85" s="15">
        <v>40</v>
      </c>
      <c r="G85" s="22">
        <f t="shared" si="4"/>
        <v>4.166666666666663E-2</v>
      </c>
      <c r="H85">
        <f t="shared" si="5"/>
        <v>3599.9999999999968</v>
      </c>
      <c r="I85">
        <f t="shared" si="6"/>
        <v>59.99999999999995</v>
      </c>
      <c r="J85" s="27">
        <f t="shared" si="7"/>
        <v>39.999999999999964</v>
      </c>
    </row>
    <row r="86" spans="1:10" x14ac:dyDescent="0.25">
      <c r="A86" s="6" t="s">
        <v>8</v>
      </c>
      <c r="B86" s="7" t="s">
        <v>9</v>
      </c>
      <c r="C86" s="8">
        <v>45981</v>
      </c>
      <c r="D86" s="9">
        <v>0.59375</v>
      </c>
      <c r="E86" s="9">
        <v>0.63541666666666663</v>
      </c>
      <c r="F86" s="10">
        <v>50</v>
      </c>
      <c r="G86" s="22">
        <f t="shared" si="4"/>
        <v>4.166666666666663E-2</v>
      </c>
      <c r="H86">
        <f t="shared" si="5"/>
        <v>3599.9999999999968</v>
      </c>
      <c r="I86">
        <f t="shared" si="6"/>
        <v>59.99999999999995</v>
      </c>
      <c r="J86" s="27">
        <f t="shared" si="7"/>
        <v>49.999999999999957</v>
      </c>
    </row>
    <row r="87" spans="1:10" x14ac:dyDescent="0.25">
      <c r="A87" s="11" t="s">
        <v>19</v>
      </c>
      <c r="B87" s="12" t="s">
        <v>9</v>
      </c>
      <c r="C87" s="13">
        <v>45981</v>
      </c>
      <c r="D87" s="14">
        <v>0.63541666666666663</v>
      </c>
      <c r="E87" s="14">
        <v>0.67708333333333337</v>
      </c>
      <c r="F87" s="15">
        <v>50</v>
      </c>
      <c r="G87" s="22">
        <f t="shared" si="4"/>
        <v>4.1666666666666741E-2</v>
      </c>
      <c r="H87">
        <f t="shared" si="5"/>
        <v>3600.0000000000064</v>
      </c>
      <c r="I87">
        <f t="shared" si="6"/>
        <v>60.000000000000107</v>
      </c>
      <c r="J87" s="27">
        <f t="shared" si="7"/>
        <v>50.000000000000092</v>
      </c>
    </row>
    <row r="88" spans="1:10" x14ac:dyDescent="0.25">
      <c r="A88" s="6" t="s">
        <v>11</v>
      </c>
      <c r="B88" s="7" t="s">
        <v>12</v>
      </c>
      <c r="C88" s="8">
        <v>45985</v>
      </c>
      <c r="D88" s="9">
        <v>0.375</v>
      </c>
      <c r="E88" s="9">
        <v>0.4375</v>
      </c>
      <c r="F88" s="10">
        <v>40</v>
      </c>
      <c r="G88" s="22">
        <f t="shared" si="4"/>
        <v>6.25E-2</v>
      </c>
      <c r="H88">
        <f t="shared" si="5"/>
        <v>5400</v>
      </c>
      <c r="I88">
        <f t="shared" si="6"/>
        <v>90</v>
      </c>
      <c r="J88" s="27">
        <f t="shared" si="7"/>
        <v>60</v>
      </c>
    </row>
    <row r="89" spans="1:10" x14ac:dyDescent="0.25">
      <c r="A89" s="11" t="s">
        <v>15</v>
      </c>
      <c r="B89" s="12" t="s">
        <v>12</v>
      </c>
      <c r="C89" s="13">
        <v>45985</v>
      </c>
      <c r="D89" s="14">
        <v>0.44791666666666669</v>
      </c>
      <c r="E89" s="14">
        <v>0.5</v>
      </c>
      <c r="F89" s="15">
        <v>40</v>
      </c>
      <c r="G89" s="22">
        <f t="shared" si="4"/>
        <v>5.2083333333333315E-2</v>
      </c>
      <c r="H89">
        <f t="shared" si="5"/>
        <v>4499.9999999999982</v>
      </c>
      <c r="I89">
        <f t="shared" si="6"/>
        <v>74.999999999999972</v>
      </c>
      <c r="J89" s="27">
        <f t="shared" si="7"/>
        <v>49.999999999999979</v>
      </c>
    </row>
    <row r="90" spans="1:10" x14ac:dyDescent="0.25">
      <c r="A90" s="6" t="s">
        <v>18</v>
      </c>
      <c r="B90" s="7" t="s">
        <v>12</v>
      </c>
      <c r="C90" s="8">
        <v>45985</v>
      </c>
      <c r="D90" s="9">
        <v>0.52083333333333337</v>
      </c>
      <c r="E90" s="9">
        <v>0.5625</v>
      </c>
      <c r="F90" s="10">
        <v>40</v>
      </c>
      <c r="G90" s="22">
        <f t="shared" si="4"/>
        <v>4.166666666666663E-2</v>
      </c>
      <c r="H90">
        <f t="shared" si="5"/>
        <v>3599.9999999999968</v>
      </c>
      <c r="I90">
        <f t="shared" si="6"/>
        <v>59.99999999999995</v>
      </c>
      <c r="J90" s="27">
        <f t="shared" si="7"/>
        <v>39.999999999999964</v>
      </c>
    </row>
    <row r="91" spans="1:10" x14ac:dyDescent="0.25">
      <c r="A91" s="11" t="s">
        <v>14</v>
      </c>
      <c r="B91" s="12" t="s">
        <v>7</v>
      </c>
      <c r="C91" s="13">
        <v>45985</v>
      </c>
      <c r="D91" s="14">
        <v>0.60416666666666663</v>
      </c>
      <c r="E91" s="14">
        <v>0.66666666666666663</v>
      </c>
      <c r="F91" s="15">
        <v>60</v>
      </c>
      <c r="G91" s="22">
        <f t="shared" si="4"/>
        <v>6.25E-2</v>
      </c>
      <c r="H91">
        <f t="shared" si="5"/>
        <v>5400</v>
      </c>
      <c r="I91">
        <f t="shared" si="6"/>
        <v>90</v>
      </c>
      <c r="J91" s="27">
        <f t="shared" si="7"/>
        <v>90</v>
      </c>
    </row>
    <row r="92" spans="1:10" x14ac:dyDescent="0.25">
      <c r="A92" s="6" t="s">
        <v>15</v>
      </c>
      <c r="B92" s="7" t="s">
        <v>7</v>
      </c>
      <c r="C92" s="8">
        <v>45985</v>
      </c>
      <c r="D92" s="9">
        <v>0.6875</v>
      </c>
      <c r="E92" s="9">
        <v>0.75</v>
      </c>
      <c r="F92" s="10">
        <v>60</v>
      </c>
      <c r="G92" s="22">
        <f t="shared" si="4"/>
        <v>6.25E-2</v>
      </c>
      <c r="H92">
        <f t="shared" si="5"/>
        <v>5400</v>
      </c>
      <c r="I92">
        <f t="shared" si="6"/>
        <v>90</v>
      </c>
      <c r="J92" s="27">
        <f t="shared" si="7"/>
        <v>90</v>
      </c>
    </row>
    <row r="93" spans="1:10" x14ac:dyDescent="0.25">
      <c r="A93" s="11" t="s">
        <v>13</v>
      </c>
      <c r="B93" s="12" t="s">
        <v>7</v>
      </c>
      <c r="C93" s="13">
        <v>45986</v>
      </c>
      <c r="D93" s="14">
        <v>0.375</v>
      </c>
      <c r="E93" s="14">
        <v>0.42708333333333331</v>
      </c>
      <c r="F93" s="15">
        <v>60</v>
      </c>
      <c r="G93" s="22">
        <f t="shared" si="4"/>
        <v>5.2083333333333315E-2</v>
      </c>
      <c r="H93">
        <f t="shared" si="5"/>
        <v>4499.9999999999982</v>
      </c>
      <c r="I93">
        <f t="shared" si="6"/>
        <v>74.999999999999972</v>
      </c>
      <c r="J93" s="27">
        <f t="shared" si="7"/>
        <v>74.999999999999972</v>
      </c>
    </row>
    <row r="94" spans="1:10" x14ac:dyDescent="0.25">
      <c r="A94" s="6" t="s">
        <v>13</v>
      </c>
      <c r="B94" s="7" t="s">
        <v>7</v>
      </c>
      <c r="C94" s="8">
        <v>45987</v>
      </c>
      <c r="D94" s="9">
        <v>0.375</v>
      </c>
      <c r="E94" s="9">
        <v>0.41666666666666669</v>
      </c>
      <c r="F94" s="10">
        <v>60</v>
      </c>
      <c r="G94" s="22">
        <f t="shared" si="4"/>
        <v>4.1666666666666685E-2</v>
      </c>
      <c r="H94">
        <f t="shared" si="5"/>
        <v>3600.0000000000018</v>
      </c>
      <c r="I94">
        <f t="shared" si="6"/>
        <v>60.000000000000028</v>
      </c>
      <c r="J94" s="27">
        <f t="shared" si="7"/>
        <v>60.000000000000028</v>
      </c>
    </row>
    <row r="95" spans="1:10" x14ac:dyDescent="0.25">
      <c r="A95" s="11" t="s">
        <v>19</v>
      </c>
      <c r="B95" s="12" t="s">
        <v>12</v>
      </c>
      <c r="C95" s="13">
        <v>45987</v>
      </c>
      <c r="D95" s="14">
        <v>0.45833333333333331</v>
      </c>
      <c r="E95" s="14">
        <v>0.53125</v>
      </c>
      <c r="F95" s="15">
        <v>40</v>
      </c>
      <c r="G95" s="22">
        <f t="shared" si="4"/>
        <v>7.2916666666666685E-2</v>
      </c>
      <c r="H95">
        <f t="shared" si="5"/>
        <v>6300.0000000000018</v>
      </c>
      <c r="I95">
        <f t="shared" si="6"/>
        <v>105.00000000000003</v>
      </c>
      <c r="J95" s="27">
        <f t="shared" si="7"/>
        <v>70.000000000000014</v>
      </c>
    </row>
    <row r="96" spans="1:10" x14ac:dyDescent="0.25">
      <c r="A96" s="6" t="s">
        <v>18</v>
      </c>
      <c r="B96" s="7" t="s">
        <v>12</v>
      </c>
      <c r="C96" s="8">
        <v>45987</v>
      </c>
      <c r="D96" s="9">
        <v>0.57291666666666663</v>
      </c>
      <c r="E96" s="9">
        <v>0.65625</v>
      </c>
      <c r="F96" s="10">
        <v>40</v>
      </c>
      <c r="G96" s="22">
        <f t="shared" si="4"/>
        <v>8.333333333333337E-2</v>
      </c>
      <c r="H96">
        <f t="shared" si="5"/>
        <v>7200.0000000000036</v>
      </c>
      <c r="I96">
        <f t="shared" si="6"/>
        <v>120.00000000000006</v>
      </c>
      <c r="J96" s="27">
        <f t="shared" si="7"/>
        <v>80.000000000000028</v>
      </c>
    </row>
    <row r="97" spans="1:10" x14ac:dyDescent="0.25">
      <c r="A97" s="11" t="s">
        <v>6</v>
      </c>
      <c r="B97" s="12" t="s">
        <v>7</v>
      </c>
      <c r="C97" s="13">
        <v>45987</v>
      </c>
      <c r="D97" s="14">
        <v>0.6875</v>
      </c>
      <c r="E97" s="14">
        <v>0.72916666666666663</v>
      </c>
      <c r="F97" s="15">
        <v>60</v>
      </c>
      <c r="G97" s="22">
        <f t="shared" si="4"/>
        <v>4.166666666666663E-2</v>
      </c>
      <c r="H97">
        <f t="shared" si="5"/>
        <v>3599.9999999999968</v>
      </c>
      <c r="I97">
        <f t="shared" si="6"/>
        <v>59.99999999999995</v>
      </c>
      <c r="J97" s="27">
        <f t="shared" si="7"/>
        <v>59.99999999999995</v>
      </c>
    </row>
    <row r="98" spans="1:10" x14ac:dyDescent="0.25">
      <c r="A98" s="6" t="s">
        <v>10</v>
      </c>
      <c r="B98" s="7" t="s">
        <v>7</v>
      </c>
      <c r="C98" s="8">
        <v>45989</v>
      </c>
      <c r="D98" s="9">
        <v>0.39583333333333331</v>
      </c>
      <c r="E98" s="9">
        <v>0.45833333333333331</v>
      </c>
      <c r="F98" s="10">
        <v>60</v>
      </c>
      <c r="G98" s="22">
        <f t="shared" si="4"/>
        <v>6.25E-2</v>
      </c>
      <c r="H98">
        <f t="shared" si="5"/>
        <v>5400</v>
      </c>
      <c r="I98">
        <f t="shared" si="6"/>
        <v>90</v>
      </c>
      <c r="J98" s="27">
        <f t="shared" si="7"/>
        <v>90</v>
      </c>
    </row>
    <row r="99" spans="1:10" x14ac:dyDescent="0.25">
      <c r="A99" s="11" t="s">
        <v>11</v>
      </c>
      <c r="B99" s="12" t="s">
        <v>12</v>
      </c>
      <c r="C99" s="13">
        <v>45989</v>
      </c>
      <c r="D99" s="14">
        <v>0.47916666666666669</v>
      </c>
      <c r="E99" s="14">
        <v>0.53125</v>
      </c>
      <c r="F99" s="15">
        <v>40</v>
      </c>
      <c r="G99" s="22">
        <f t="shared" si="4"/>
        <v>5.2083333333333315E-2</v>
      </c>
      <c r="H99">
        <f t="shared" si="5"/>
        <v>4499.9999999999982</v>
      </c>
      <c r="I99">
        <f t="shared" si="6"/>
        <v>74.999999999999972</v>
      </c>
      <c r="J99" s="27">
        <f t="shared" si="7"/>
        <v>49.999999999999979</v>
      </c>
    </row>
    <row r="100" spans="1:10" x14ac:dyDescent="0.25">
      <c r="A100" s="6" t="s">
        <v>22</v>
      </c>
      <c r="B100" s="7" t="s">
        <v>9</v>
      </c>
      <c r="C100" s="8">
        <v>45993</v>
      </c>
      <c r="D100" s="9">
        <v>0.375</v>
      </c>
      <c r="E100" s="9">
        <v>0.41666666666666669</v>
      </c>
      <c r="F100" s="10">
        <v>50</v>
      </c>
      <c r="G100" s="22">
        <f t="shared" si="4"/>
        <v>4.1666666666666685E-2</v>
      </c>
      <c r="H100">
        <f t="shared" si="5"/>
        <v>3600.0000000000018</v>
      </c>
      <c r="I100">
        <f t="shared" si="6"/>
        <v>60.000000000000028</v>
      </c>
      <c r="J100" s="27">
        <f t="shared" si="7"/>
        <v>50.000000000000028</v>
      </c>
    </row>
    <row r="101" spans="1:10" x14ac:dyDescent="0.25">
      <c r="A101" s="11" t="s">
        <v>15</v>
      </c>
      <c r="B101" s="12" t="s">
        <v>7</v>
      </c>
      <c r="C101" s="13">
        <v>45993</v>
      </c>
      <c r="D101" s="14">
        <v>0.4375</v>
      </c>
      <c r="E101" s="14">
        <v>0.47916666666666669</v>
      </c>
      <c r="F101" s="15">
        <v>60</v>
      </c>
      <c r="G101" s="22">
        <f t="shared" si="4"/>
        <v>4.1666666666666685E-2</v>
      </c>
      <c r="H101">
        <f t="shared" si="5"/>
        <v>3600.0000000000018</v>
      </c>
      <c r="I101">
        <f t="shared" si="6"/>
        <v>60.000000000000028</v>
      </c>
      <c r="J101" s="27">
        <f t="shared" si="7"/>
        <v>60.000000000000028</v>
      </c>
    </row>
    <row r="102" spans="1:10" x14ac:dyDescent="0.25">
      <c r="A102" s="6" t="s">
        <v>6</v>
      </c>
      <c r="B102" s="7" t="s">
        <v>7</v>
      </c>
      <c r="C102" s="8">
        <v>45993</v>
      </c>
      <c r="D102" s="9">
        <v>0.47916666666666669</v>
      </c>
      <c r="E102" s="9">
        <v>0.5625</v>
      </c>
      <c r="F102" s="10">
        <v>60</v>
      </c>
      <c r="G102" s="22">
        <f t="shared" si="4"/>
        <v>8.3333333333333315E-2</v>
      </c>
      <c r="H102">
        <f t="shared" si="5"/>
        <v>7199.9999999999982</v>
      </c>
      <c r="I102">
        <f t="shared" si="6"/>
        <v>119.99999999999997</v>
      </c>
      <c r="J102" s="27">
        <f t="shared" si="7"/>
        <v>119.99999999999997</v>
      </c>
    </row>
    <row r="103" spans="1:10" x14ac:dyDescent="0.25">
      <c r="A103" s="11" t="s">
        <v>17</v>
      </c>
      <c r="B103" s="12" t="s">
        <v>9</v>
      </c>
      <c r="C103" s="13">
        <v>45994</v>
      </c>
      <c r="D103" s="14">
        <v>0.375</v>
      </c>
      <c r="E103" s="14">
        <v>0.44791666666666669</v>
      </c>
      <c r="F103" s="15">
        <v>50</v>
      </c>
      <c r="G103" s="22">
        <f t="shared" si="4"/>
        <v>7.2916666666666685E-2</v>
      </c>
      <c r="H103">
        <f t="shared" si="5"/>
        <v>6300.0000000000018</v>
      </c>
      <c r="I103">
        <f t="shared" si="6"/>
        <v>105.00000000000003</v>
      </c>
      <c r="J103" s="27">
        <f t="shared" si="7"/>
        <v>87.500000000000028</v>
      </c>
    </row>
    <row r="104" spans="1:10" x14ac:dyDescent="0.25">
      <c r="A104" s="6" t="s">
        <v>18</v>
      </c>
      <c r="B104" s="7" t="s">
        <v>12</v>
      </c>
      <c r="C104" s="8">
        <v>45994</v>
      </c>
      <c r="D104" s="9">
        <v>0.47916666666666669</v>
      </c>
      <c r="E104" s="9">
        <v>0.54166666666666663</v>
      </c>
      <c r="F104" s="10">
        <v>40</v>
      </c>
      <c r="G104" s="22">
        <f t="shared" si="4"/>
        <v>6.2499999999999944E-2</v>
      </c>
      <c r="H104">
        <f t="shared" si="5"/>
        <v>5399.9999999999955</v>
      </c>
      <c r="I104">
        <f t="shared" si="6"/>
        <v>89.999999999999929</v>
      </c>
      <c r="J104" s="27">
        <f t="shared" si="7"/>
        <v>59.99999999999995</v>
      </c>
    </row>
    <row r="105" spans="1:10" x14ac:dyDescent="0.25">
      <c r="A105" s="11" t="s">
        <v>17</v>
      </c>
      <c r="B105" s="12" t="s">
        <v>9</v>
      </c>
      <c r="C105" s="13">
        <v>45994</v>
      </c>
      <c r="D105" s="14">
        <v>0.57291666666666663</v>
      </c>
      <c r="E105" s="14">
        <v>0.61458333333333337</v>
      </c>
      <c r="F105" s="15">
        <v>50</v>
      </c>
      <c r="G105" s="22">
        <f t="shared" si="4"/>
        <v>4.1666666666666741E-2</v>
      </c>
      <c r="H105">
        <f t="shared" si="5"/>
        <v>3600.0000000000064</v>
      </c>
      <c r="I105">
        <f t="shared" si="6"/>
        <v>60.000000000000107</v>
      </c>
      <c r="J105" s="27">
        <f t="shared" si="7"/>
        <v>50.000000000000092</v>
      </c>
    </row>
    <row r="106" spans="1:10" x14ac:dyDescent="0.25">
      <c r="A106" s="6" t="s">
        <v>19</v>
      </c>
      <c r="B106" s="7" t="s">
        <v>9</v>
      </c>
      <c r="C106" s="8">
        <v>45994</v>
      </c>
      <c r="D106" s="9">
        <v>0.65625</v>
      </c>
      <c r="E106" s="9">
        <v>0.71875</v>
      </c>
      <c r="F106" s="10">
        <v>50</v>
      </c>
      <c r="G106" s="22">
        <f t="shared" si="4"/>
        <v>6.25E-2</v>
      </c>
      <c r="H106">
        <f t="shared" si="5"/>
        <v>5400</v>
      </c>
      <c r="I106">
        <f t="shared" si="6"/>
        <v>90</v>
      </c>
      <c r="J106" s="27">
        <f t="shared" si="7"/>
        <v>75</v>
      </c>
    </row>
    <row r="107" spans="1:10" x14ac:dyDescent="0.25">
      <c r="A107" s="11" t="s">
        <v>18</v>
      </c>
      <c r="B107" s="12" t="s">
        <v>12</v>
      </c>
      <c r="C107" s="13">
        <v>45994</v>
      </c>
      <c r="D107" s="14">
        <v>0.75</v>
      </c>
      <c r="E107" s="14">
        <v>0.79166666666666663</v>
      </c>
      <c r="F107" s="15">
        <v>40</v>
      </c>
      <c r="G107" s="22">
        <f t="shared" si="4"/>
        <v>4.166666666666663E-2</v>
      </c>
      <c r="H107">
        <f t="shared" si="5"/>
        <v>3599.9999999999968</v>
      </c>
      <c r="I107">
        <f t="shared" si="6"/>
        <v>59.99999999999995</v>
      </c>
      <c r="J107" s="27">
        <f t="shared" si="7"/>
        <v>39.999999999999964</v>
      </c>
    </row>
    <row r="108" spans="1:10" x14ac:dyDescent="0.25">
      <c r="A108" s="6" t="s">
        <v>14</v>
      </c>
      <c r="B108" s="7" t="s">
        <v>7</v>
      </c>
      <c r="C108" s="8">
        <v>45996</v>
      </c>
      <c r="D108" s="9">
        <v>0.375</v>
      </c>
      <c r="E108" s="9">
        <v>0.44791666666666669</v>
      </c>
      <c r="F108" s="10">
        <v>60</v>
      </c>
      <c r="G108" s="22">
        <f t="shared" si="4"/>
        <v>7.2916666666666685E-2</v>
      </c>
      <c r="H108">
        <f t="shared" si="5"/>
        <v>6300.0000000000018</v>
      </c>
      <c r="I108">
        <f t="shared" si="6"/>
        <v>105.00000000000003</v>
      </c>
      <c r="J108" s="27">
        <f t="shared" si="7"/>
        <v>105.00000000000003</v>
      </c>
    </row>
    <row r="109" spans="1:10" x14ac:dyDescent="0.25">
      <c r="A109" s="11" t="s">
        <v>16</v>
      </c>
      <c r="B109" s="12" t="s">
        <v>12</v>
      </c>
      <c r="C109" s="13">
        <v>45996</v>
      </c>
      <c r="D109" s="14">
        <v>0.45833333333333331</v>
      </c>
      <c r="E109" s="14">
        <v>0.5</v>
      </c>
      <c r="F109" s="15">
        <v>40</v>
      </c>
      <c r="G109" s="22">
        <f t="shared" si="4"/>
        <v>4.1666666666666685E-2</v>
      </c>
      <c r="H109">
        <f t="shared" si="5"/>
        <v>3600.0000000000018</v>
      </c>
      <c r="I109">
        <f t="shared" si="6"/>
        <v>60.000000000000028</v>
      </c>
      <c r="J109" s="27">
        <f t="shared" si="7"/>
        <v>40.000000000000014</v>
      </c>
    </row>
    <row r="110" spans="1:10" x14ac:dyDescent="0.25">
      <c r="A110" s="6" t="s">
        <v>10</v>
      </c>
      <c r="B110" s="7" t="s">
        <v>7</v>
      </c>
      <c r="C110" s="8">
        <v>45996</v>
      </c>
      <c r="D110" s="9">
        <v>0.53125</v>
      </c>
      <c r="E110" s="9">
        <v>0.59375</v>
      </c>
      <c r="F110" s="10">
        <v>60</v>
      </c>
      <c r="G110" s="22">
        <f t="shared" si="4"/>
        <v>6.25E-2</v>
      </c>
      <c r="H110">
        <f t="shared" si="5"/>
        <v>5400</v>
      </c>
      <c r="I110">
        <f t="shared" si="6"/>
        <v>90</v>
      </c>
      <c r="J110" s="27">
        <f t="shared" si="7"/>
        <v>90</v>
      </c>
    </row>
    <row r="111" spans="1:10" x14ac:dyDescent="0.25">
      <c r="A111" s="11" t="s">
        <v>23</v>
      </c>
      <c r="B111" s="12" t="s">
        <v>7</v>
      </c>
      <c r="C111" s="13">
        <v>45999</v>
      </c>
      <c r="D111" s="14">
        <v>0.375</v>
      </c>
      <c r="E111" s="14">
        <v>0.44791666666666669</v>
      </c>
      <c r="F111" s="15">
        <v>60</v>
      </c>
      <c r="G111" s="22">
        <f t="shared" si="4"/>
        <v>7.2916666666666685E-2</v>
      </c>
      <c r="H111">
        <f t="shared" si="5"/>
        <v>6300.0000000000018</v>
      </c>
      <c r="I111">
        <f t="shared" si="6"/>
        <v>105.00000000000003</v>
      </c>
      <c r="J111" s="27">
        <f t="shared" si="7"/>
        <v>105.00000000000003</v>
      </c>
    </row>
    <row r="112" spans="1:10" x14ac:dyDescent="0.25">
      <c r="A112" s="6" t="s">
        <v>11</v>
      </c>
      <c r="B112" s="7" t="s">
        <v>12</v>
      </c>
      <c r="C112" s="8">
        <v>45999</v>
      </c>
      <c r="D112" s="9">
        <v>0.46875</v>
      </c>
      <c r="E112" s="9">
        <v>0.54166666666666663</v>
      </c>
      <c r="F112" s="10">
        <v>40</v>
      </c>
      <c r="G112" s="22">
        <f t="shared" si="4"/>
        <v>7.291666666666663E-2</v>
      </c>
      <c r="H112">
        <f t="shared" si="5"/>
        <v>6299.9999999999964</v>
      </c>
      <c r="I112">
        <f t="shared" si="6"/>
        <v>104.99999999999994</v>
      </c>
      <c r="J112" s="27">
        <f t="shared" si="7"/>
        <v>69.999999999999957</v>
      </c>
    </row>
    <row r="113" spans="1:10" x14ac:dyDescent="0.25">
      <c r="A113" s="11" t="s">
        <v>14</v>
      </c>
      <c r="B113" s="12" t="s">
        <v>7</v>
      </c>
      <c r="C113" s="13">
        <v>46000</v>
      </c>
      <c r="D113" s="14">
        <v>0.375</v>
      </c>
      <c r="E113" s="14">
        <v>0.42708333333333331</v>
      </c>
      <c r="F113" s="15">
        <v>60</v>
      </c>
      <c r="G113" s="22">
        <f t="shared" si="4"/>
        <v>5.2083333333333315E-2</v>
      </c>
      <c r="H113">
        <f t="shared" si="5"/>
        <v>4499.9999999999982</v>
      </c>
      <c r="I113">
        <f t="shared" si="6"/>
        <v>74.999999999999972</v>
      </c>
      <c r="J113" s="27">
        <f t="shared" si="7"/>
        <v>74.999999999999972</v>
      </c>
    </row>
    <row r="114" spans="1:10" x14ac:dyDescent="0.25">
      <c r="A114" s="6" t="s">
        <v>19</v>
      </c>
      <c r="B114" s="7" t="s">
        <v>9</v>
      </c>
      <c r="C114" s="8">
        <v>46000</v>
      </c>
      <c r="D114" s="9">
        <v>0.4375</v>
      </c>
      <c r="E114" s="9">
        <v>0.47916666666666669</v>
      </c>
      <c r="F114" s="10">
        <v>50</v>
      </c>
      <c r="G114" s="22">
        <f t="shared" si="4"/>
        <v>4.1666666666666685E-2</v>
      </c>
      <c r="H114">
        <f t="shared" si="5"/>
        <v>3600.0000000000018</v>
      </c>
      <c r="I114">
        <f t="shared" si="6"/>
        <v>60.000000000000028</v>
      </c>
      <c r="J114" s="27">
        <f t="shared" si="7"/>
        <v>50.000000000000028</v>
      </c>
    </row>
    <row r="115" spans="1:10" x14ac:dyDescent="0.25">
      <c r="A115" s="11" t="s">
        <v>18</v>
      </c>
      <c r="B115" s="12" t="s">
        <v>12</v>
      </c>
      <c r="C115" s="13">
        <v>46001</v>
      </c>
      <c r="D115" s="14">
        <v>0.375</v>
      </c>
      <c r="E115" s="14">
        <v>0.4375</v>
      </c>
      <c r="F115" s="15">
        <v>40</v>
      </c>
      <c r="G115" s="22">
        <f t="shared" si="4"/>
        <v>6.25E-2</v>
      </c>
      <c r="H115">
        <f t="shared" si="5"/>
        <v>5400</v>
      </c>
      <c r="I115">
        <f t="shared" si="6"/>
        <v>90</v>
      </c>
      <c r="J115" s="27">
        <f t="shared" si="7"/>
        <v>60</v>
      </c>
    </row>
    <row r="116" spans="1:10" x14ac:dyDescent="0.25">
      <c r="A116" s="6" t="s">
        <v>24</v>
      </c>
      <c r="B116" s="7" t="s">
        <v>7</v>
      </c>
      <c r="C116" s="8">
        <v>46001</v>
      </c>
      <c r="D116" s="9">
        <v>0.4375</v>
      </c>
      <c r="E116" s="9">
        <v>0.5</v>
      </c>
      <c r="F116" s="10">
        <v>60</v>
      </c>
      <c r="G116" s="22">
        <f t="shared" si="4"/>
        <v>6.25E-2</v>
      </c>
      <c r="H116">
        <f t="shared" si="5"/>
        <v>5400</v>
      </c>
      <c r="I116">
        <f t="shared" si="6"/>
        <v>90</v>
      </c>
      <c r="J116" s="27">
        <f t="shared" si="7"/>
        <v>90</v>
      </c>
    </row>
    <row r="117" spans="1:10" x14ac:dyDescent="0.25">
      <c r="A117" s="11" t="s">
        <v>13</v>
      </c>
      <c r="B117" s="12" t="s">
        <v>7</v>
      </c>
      <c r="C117" s="13">
        <v>46001</v>
      </c>
      <c r="D117" s="14">
        <v>0.54166666666666663</v>
      </c>
      <c r="E117" s="14">
        <v>0.59375</v>
      </c>
      <c r="F117" s="15">
        <v>60</v>
      </c>
      <c r="G117" s="22">
        <f t="shared" si="4"/>
        <v>5.208333333333337E-2</v>
      </c>
      <c r="H117">
        <f t="shared" si="5"/>
        <v>4500.0000000000036</v>
      </c>
      <c r="I117">
        <f t="shared" si="6"/>
        <v>75.000000000000057</v>
      </c>
      <c r="J117" s="27">
        <f t="shared" si="7"/>
        <v>75.000000000000057</v>
      </c>
    </row>
    <row r="118" spans="1:10" x14ac:dyDescent="0.25">
      <c r="A118" s="6" t="s">
        <v>16</v>
      </c>
      <c r="B118" s="7" t="s">
        <v>7</v>
      </c>
      <c r="C118" s="8">
        <v>46001</v>
      </c>
      <c r="D118" s="9">
        <v>0.61458333333333337</v>
      </c>
      <c r="E118" s="9">
        <v>0.65625</v>
      </c>
      <c r="F118" s="10">
        <v>60</v>
      </c>
      <c r="G118" s="22">
        <f t="shared" si="4"/>
        <v>4.166666666666663E-2</v>
      </c>
      <c r="H118">
        <f t="shared" si="5"/>
        <v>3599.9999999999968</v>
      </c>
      <c r="I118">
        <f t="shared" si="6"/>
        <v>59.99999999999995</v>
      </c>
      <c r="J118" s="27">
        <f t="shared" si="7"/>
        <v>59.99999999999995</v>
      </c>
    </row>
    <row r="119" spans="1:10" x14ac:dyDescent="0.25">
      <c r="A119" s="11" t="s">
        <v>11</v>
      </c>
      <c r="B119" s="12" t="s">
        <v>12</v>
      </c>
      <c r="C119" s="13">
        <v>46001</v>
      </c>
      <c r="D119" s="14">
        <v>0.67708333333333337</v>
      </c>
      <c r="E119" s="14">
        <v>0.73958333333333337</v>
      </c>
      <c r="F119" s="15">
        <v>40</v>
      </c>
      <c r="G119" s="22">
        <f t="shared" si="4"/>
        <v>6.25E-2</v>
      </c>
      <c r="H119">
        <f t="shared" si="5"/>
        <v>5400</v>
      </c>
      <c r="I119">
        <f t="shared" si="6"/>
        <v>90</v>
      </c>
      <c r="J119" s="27">
        <f t="shared" si="7"/>
        <v>60</v>
      </c>
    </row>
    <row r="120" spans="1:10" x14ac:dyDescent="0.25">
      <c r="A120" s="6" t="s">
        <v>15</v>
      </c>
      <c r="B120" s="7" t="s">
        <v>12</v>
      </c>
      <c r="C120" s="8">
        <v>46002</v>
      </c>
      <c r="D120" s="9">
        <v>0.375</v>
      </c>
      <c r="E120" s="9">
        <v>0.42708333333333331</v>
      </c>
      <c r="F120" s="10">
        <v>40</v>
      </c>
      <c r="G120" s="22">
        <f t="shared" si="4"/>
        <v>5.2083333333333315E-2</v>
      </c>
      <c r="H120">
        <f t="shared" si="5"/>
        <v>4499.9999999999982</v>
      </c>
      <c r="I120">
        <f t="shared" si="6"/>
        <v>74.999999999999972</v>
      </c>
      <c r="J120" s="27">
        <f t="shared" si="7"/>
        <v>49.999999999999979</v>
      </c>
    </row>
    <row r="121" spans="1:10" x14ac:dyDescent="0.25">
      <c r="A121" s="11" t="s">
        <v>10</v>
      </c>
      <c r="B121" s="12" t="s">
        <v>7</v>
      </c>
      <c r="C121" s="13">
        <v>46002</v>
      </c>
      <c r="D121" s="14">
        <v>0.4375</v>
      </c>
      <c r="E121" s="14">
        <v>0.48958333333333331</v>
      </c>
      <c r="F121" s="15">
        <v>60</v>
      </c>
      <c r="G121" s="22">
        <f t="shared" si="4"/>
        <v>5.2083333333333315E-2</v>
      </c>
      <c r="H121">
        <f t="shared" si="5"/>
        <v>4499.9999999999982</v>
      </c>
      <c r="I121">
        <f t="shared" si="6"/>
        <v>74.999999999999972</v>
      </c>
      <c r="J121" s="27">
        <f t="shared" si="7"/>
        <v>74.999999999999972</v>
      </c>
    </row>
    <row r="122" spans="1:10" x14ac:dyDescent="0.25">
      <c r="A122" s="6" t="s">
        <v>11</v>
      </c>
      <c r="B122" s="7" t="s">
        <v>12</v>
      </c>
      <c r="C122" s="8">
        <v>46003</v>
      </c>
      <c r="D122" s="9">
        <v>0.375</v>
      </c>
      <c r="E122" s="9">
        <v>0.42708333333333331</v>
      </c>
      <c r="F122" s="10">
        <v>40</v>
      </c>
      <c r="G122" s="22">
        <f t="shared" si="4"/>
        <v>5.2083333333333315E-2</v>
      </c>
      <c r="H122">
        <f t="shared" si="5"/>
        <v>4499.9999999999982</v>
      </c>
      <c r="I122">
        <f t="shared" si="6"/>
        <v>74.999999999999972</v>
      </c>
      <c r="J122" s="27">
        <f t="shared" si="7"/>
        <v>49.999999999999979</v>
      </c>
    </row>
    <row r="123" spans="1:10" x14ac:dyDescent="0.25">
      <c r="A123" s="11" t="s">
        <v>15</v>
      </c>
      <c r="B123" s="12" t="s">
        <v>7</v>
      </c>
      <c r="C123" s="13">
        <v>46003</v>
      </c>
      <c r="D123" s="14">
        <v>0.4375</v>
      </c>
      <c r="E123" s="14">
        <v>0.47916666666666669</v>
      </c>
      <c r="F123" s="15">
        <v>60</v>
      </c>
      <c r="G123" s="22">
        <f t="shared" si="4"/>
        <v>4.1666666666666685E-2</v>
      </c>
      <c r="H123">
        <f t="shared" si="5"/>
        <v>3600.0000000000018</v>
      </c>
      <c r="I123">
        <f t="shared" si="6"/>
        <v>60.000000000000028</v>
      </c>
      <c r="J123" s="27">
        <f t="shared" si="7"/>
        <v>60.000000000000028</v>
      </c>
    </row>
    <row r="124" spans="1:10" x14ac:dyDescent="0.25">
      <c r="A124" s="6" t="s">
        <v>6</v>
      </c>
      <c r="B124" s="7" t="s">
        <v>7</v>
      </c>
      <c r="C124" s="8">
        <v>46003</v>
      </c>
      <c r="D124" s="9">
        <v>0.47916666666666669</v>
      </c>
      <c r="E124" s="9">
        <v>0.55208333333333337</v>
      </c>
      <c r="F124" s="10">
        <v>60</v>
      </c>
      <c r="G124" s="22">
        <f t="shared" si="4"/>
        <v>7.2916666666666685E-2</v>
      </c>
      <c r="H124">
        <f t="shared" si="5"/>
        <v>6300.0000000000018</v>
      </c>
      <c r="I124">
        <f t="shared" si="6"/>
        <v>105.00000000000003</v>
      </c>
      <c r="J124" s="27">
        <f t="shared" si="7"/>
        <v>105.00000000000003</v>
      </c>
    </row>
    <row r="125" spans="1:10" x14ac:dyDescent="0.25">
      <c r="A125" s="11" t="s">
        <v>14</v>
      </c>
      <c r="B125" s="12" t="s">
        <v>7</v>
      </c>
      <c r="C125" s="13">
        <v>46006</v>
      </c>
      <c r="D125" s="14">
        <v>0.39583333333333331</v>
      </c>
      <c r="E125" s="14">
        <v>0.45833333333333331</v>
      </c>
      <c r="F125" s="15">
        <v>60</v>
      </c>
      <c r="G125" s="22">
        <f t="shared" si="4"/>
        <v>6.25E-2</v>
      </c>
      <c r="H125">
        <f t="shared" si="5"/>
        <v>5400</v>
      </c>
      <c r="I125">
        <f t="shared" si="6"/>
        <v>90</v>
      </c>
      <c r="J125" s="27">
        <f t="shared" si="7"/>
        <v>90</v>
      </c>
    </row>
    <row r="126" spans="1:10" x14ac:dyDescent="0.25">
      <c r="A126" s="6" t="s">
        <v>14</v>
      </c>
      <c r="B126" s="7" t="s">
        <v>7</v>
      </c>
      <c r="C126" s="8">
        <v>46006</v>
      </c>
      <c r="D126" s="9">
        <v>0.46875</v>
      </c>
      <c r="E126" s="9">
        <v>0.53125</v>
      </c>
      <c r="F126" s="10">
        <v>60</v>
      </c>
      <c r="G126" s="22">
        <f t="shared" si="4"/>
        <v>6.25E-2</v>
      </c>
      <c r="H126">
        <f t="shared" si="5"/>
        <v>5400</v>
      </c>
      <c r="I126">
        <f t="shared" si="6"/>
        <v>90</v>
      </c>
      <c r="J126" s="27">
        <f t="shared" si="7"/>
        <v>90</v>
      </c>
    </row>
    <row r="127" spans="1:10" x14ac:dyDescent="0.25">
      <c r="A127" s="11" t="s">
        <v>24</v>
      </c>
      <c r="B127" s="12" t="s">
        <v>7</v>
      </c>
      <c r="C127" s="13">
        <v>46007</v>
      </c>
      <c r="D127" s="14">
        <v>0.375</v>
      </c>
      <c r="E127" s="14">
        <v>0.41666666666666669</v>
      </c>
      <c r="F127" s="15">
        <v>60</v>
      </c>
      <c r="G127" s="22">
        <f t="shared" si="4"/>
        <v>4.1666666666666685E-2</v>
      </c>
      <c r="H127">
        <f t="shared" si="5"/>
        <v>3600.0000000000018</v>
      </c>
      <c r="I127">
        <f t="shared" si="6"/>
        <v>60.000000000000028</v>
      </c>
      <c r="J127" s="27">
        <f t="shared" si="7"/>
        <v>60.000000000000028</v>
      </c>
    </row>
    <row r="128" spans="1:10" x14ac:dyDescent="0.25">
      <c r="A128" s="6" t="s">
        <v>6</v>
      </c>
      <c r="B128" s="7" t="s">
        <v>7</v>
      </c>
      <c r="C128" s="8">
        <v>46027</v>
      </c>
      <c r="D128" s="9">
        <v>0.375</v>
      </c>
      <c r="E128" s="9">
        <v>0.44791666666666669</v>
      </c>
      <c r="F128" s="10">
        <v>60</v>
      </c>
      <c r="G128" s="22">
        <f t="shared" si="4"/>
        <v>7.2916666666666685E-2</v>
      </c>
      <c r="H128">
        <f t="shared" si="5"/>
        <v>6300.0000000000018</v>
      </c>
      <c r="I128">
        <f t="shared" si="6"/>
        <v>105.00000000000003</v>
      </c>
      <c r="J128" s="27">
        <f t="shared" si="7"/>
        <v>105.00000000000003</v>
      </c>
    </row>
    <row r="129" spans="1:10" x14ac:dyDescent="0.25">
      <c r="A129" s="11" t="s">
        <v>14</v>
      </c>
      <c r="B129" s="12" t="s">
        <v>7</v>
      </c>
      <c r="C129" s="13">
        <v>46027</v>
      </c>
      <c r="D129" s="14">
        <v>0.47916666666666669</v>
      </c>
      <c r="E129" s="14">
        <v>0.54166666666666663</v>
      </c>
      <c r="F129" s="15">
        <v>60</v>
      </c>
      <c r="G129" s="22">
        <f t="shared" si="4"/>
        <v>6.2499999999999944E-2</v>
      </c>
      <c r="H129">
        <f t="shared" si="5"/>
        <v>5399.9999999999955</v>
      </c>
      <c r="I129">
        <f t="shared" si="6"/>
        <v>89.999999999999929</v>
      </c>
      <c r="J129" s="27">
        <f t="shared" si="7"/>
        <v>89.999999999999929</v>
      </c>
    </row>
    <row r="130" spans="1:10" x14ac:dyDescent="0.25">
      <c r="A130" s="6" t="s">
        <v>24</v>
      </c>
      <c r="B130" s="7" t="s">
        <v>7</v>
      </c>
      <c r="C130" s="8">
        <v>46027</v>
      </c>
      <c r="D130" s="9">
        <v>0.57291666666666663</v>
      </c>
      <c r="E130" s="9">
        <v>0.61458333333333337</v>
      </c>
      <c r="F130" s="10">
        <v>60</v>
      </c>
      <c r="G130" s="22">
        <f t="shared" si="4"/>
        <v>4.1666666666666741E-2</v>
      </c>
      <c r="H130">
        <f t="shared" si="5"/>
        <v>3600.0000000000064</v>
      </c>
      <c r="I130">
        <f t="shared" si="6"/>
        <v>60.000000000000107</v>
      </c>
      <c r="J130" s="27">
        <f t="shared" si="7"/>
        <v>60.000000000000107</v>
      </c>
    </row>
    <row r="131" spans="1:10" x14ac:dyDescent="0.25">
      <c r="A131" s="11" t="s">
        <v>10</v>
      </c>
      <c r="B131" s="12" t="s">
        <v>9</v>
      </c>
      <c r="C131" s="13">
        <v>46027</v>
      </c>
      <c r="D131" s="14">
        <v>0.64583333333333337</v>
      </c>
      <c r="E131" s="14">
        <v>0.69791666666666663</v>
      </c>
      <c r="F131" s="15">
        <v>50</v>
      </c>
      <c r="G131" s="22">
        <f t="shared" ref="G131:G194" si="8">E131-D131</f>
        <v>5.2083333333333259E-2</v>
      </c>
      <c r="H131">
        <f t="shared" ref="H131:H194" si="9" xml:space="preserve"> G131 * 86400</f>
        <v>4499.9999999999936</v>
      </c>
      <c r="I131">
        <f t="shared" ref="I131:I194" si="10">H131 / 60</f>
        <v>74.999999999999901</v>
      </c>
      <c r="J131" s="27">
        <f t="shared" ref="J131:J194" si="11">(F131/60) * I131</f>
        <v>62.499999999999922</v>
      </c>
    </row>
    <row r="132" spans="1:10" x14ac:dyDescent="0.25">
      <c r="A132" s="6" t="s">
        <v>14</v>
      </c>
      <c r="B132" s="7" t="s">
        <v>7</v>
      </c>
      <c r="C132" s="8">
        <v>46027</v>
      </c>
      <c r="D132" s="9">
        <v>0.72916666666666663</v>
      </c>
      <c r="E132" s="9">
        <v>0.79166666666666663</v>
      </c>
      <c r="F132" s="10">
        <v>60</v>
      </c>
      <c r="G132" s="22">
        <f t="shared" si="8"/>
        <v>6.25E-2</v>
      </c>
      <c r="H132">
        <f t="shared" si="9"/>
        <v>5400</v>
      </c>
      <c r="I132">
        <f t="shared" si="10"/>
        <v>90</v>
      </c>
      <c r="J132" s="27">
        <f t="shared" si="11"/>
        <v>90</v>
      </c>
    </row>
    <row r="133" spans="1:10" x14ac:dyDescent="0.25">
      <c r="A133" s="11" t="s">
        <v>15</v>
      </c>
      <c r="B133" s="12" t="s">
        <v>12</v>
      </c>
      <c r="C133" s="13">
        <v>46029</v>
      </c>
      <c r="D133" s="14">
        <v>0.375</v>
      </c>
      <c r="E133" s="14">
        <v>0.44791666666666669</v>
      </c>
      <c r="F133" s="15">
        <v>40</v>
      </c>
      <c r="G133" s="22">
        <f t="shared" si="8"/>
        <v>7.2916666666666685E-2</v>
      </c>
      <c r="H133">
        <f t="shared" si="9"/>
        <v>6300.0000000000018</v>
      </c>
      <c r="I133">
        <f t="shared" si="10"/>
        <v>105.00000000000003</v>
      </c>
      <c r="J133" s="27">
        <f t="shared" si="11"/>
        <v>70.000000000000014</v>
      </c>
    </row>
    <row r="134" spans="1:10" x14ac:dyDescent="0.25">
      <c r="A134" s="6" t="s">
        <v>24</v>
      </c>
      <c r="B134" s="7" t="s">
        <v>7</v>
      </c>
      <c r="C134" s="8">
        <v>46029</v>
      </c>
      <c r="D134" s="9">
        <v>0.46875</v>
      </c>
      <c r="E134" s="9">
        <v>0.54166666666666663</v>
      </c>
      <c r="F134" s="10">
        <v>60</v>
      </c>
      <c r="G134" s="22">
        <f t="shared" si="8"/>
        <v>7.291666666666663E-2</v>
      </c>
      <c r="H134">
        <f t="shared" si="9"/>
        <v>6299.9999999999964</v>
      </c>
      <c r="I134">
        <f t="shared" si="10"/>
        <v>104.99999999999994</v>
      </c>
      <c r="J134" s="27">
        <f t="shared" si="11"/>
        <v>104.99999999999994</v>
      </c>
    </row>
    <row r="135" spans="1:10" x14ac:dyDescent="0.25">
      <c r="A135" s="11" t="s">
        <v>8</v>
      </c>
      <c r="B135" s="12" t="s">
        <v>9</v>
      </c>
      <c r="C135" s="13">
        <v>46029</v>
      </c>
      <c r="D135" s="14">
        <v>0.58333333333333337</v>
      </c>
      <c r="E135" s="14">
        <v>0.625</v>
      </c>
      <c r="F135" s="15">
        <v>50</v>
      </c>
      <c r="G135" s="22">
        <f t="shared" si="8"/>
        <v>4.166666666666663E-2</v>
      </c>
      <c r="H135">
        <f t="shared" si="9"/>
        <v>3599.9999999999968</v>
      </c>
      <c r="I135">
        <f t="shared" si="10"/>
        <v>59.99999999999995</v>
      </c>
      <c r="J135" s="27">
        <f t="shared" si="11"/>
        <v>49.999999999999957</v>
      </c>
    </row>
    <row r="136" spans="1:10" x14ac:dyDescent="0.25">
      <c r="A136" s="6" t="s">
        <v>8</v>
      </c>
      <c r="B136" s="7" t="s">
        <v>9</v>
      </c>
      <c r="C136" s="8">
        <v>46034</v>
      </c>
      <c r="D136" s="9">
        <v>0.375</v>
      </c>
      <c r="E136" s="9">
        <v>0.4375</v>
      </c>
      <c r="F136" s="10">
        <v>50</v>
      </c>
      <c r="G136" s="22">
        <f t="shared" si="8"/>
        <v>6.25E-2</v>
      </c>
      <c r="H136">
        <f t="shared" si="9"/>
        <v>5400</v>
      </c>
      <c r="I136">
        <f t="shared" si="10"/>
        <v>90</v>
      </c>
      <c r="J136" s="27">
        <f t="shared" si="11"/>
        <v>75</v>
      </c>
    </row>
    <row r="137" spans="1:10" x14ac:dyDescent="0.25">
      <c r="A137" s="11" t="s">
        <v>24</v>
      </c>
      <c r="B137" s="12" t="s">
        <v>7</v>
      </c>
      <c r="C137" s="13">
        <v>46034</v>
      </c>
      <c r="D137" s="14">
        <v>0.44791666666666669</v>
      </c>
      <c r="E137" s="14">
        <v>0.5</v>
      </c>
      <c r="F137" s="15">
        <v>60</v>
      </c>
      <c r="G137" s="22">
        <f t="shared" si="8"/>
        <v>5.2083333333333315E-2</v>
      </c>
      <c r="H137">
        <f t="shared" si="9"/>
        <v>4499.9999999999982</v>
      </c>
      <c r="I137">
        <f t="shared" si="10"/>
        <v>74.999999999999972</v>
      </c>
      <c r="J137" s="27">
        <f t="shared" si="11"/>
        <v>74.999999999999972</v>
      </c>
    </row>
    <row r="138" spans="1:10" x14ac:dyDescent="0.25">
      <c r="A138" s="6" t="s">
        <v>24</v>
      </c>
      <c r="B138" s="7" t="s">
        <v>7</v>
      </c>
      <c r="C138" s="8">
        <v>46034</v>
      </c>
      <c r="D138" s="9">
        <v>0.5</v>
      </c>
      <c r="E138" s="9">
        <v>0.54166666666666663</v>
      </c>
      <c r="F138" s="10">
        <v>60</v>
      </c>
      <c r="G138" s="22">
        <f t="shared" si="8"/>
        <v>4.166666666666663E-2</v>
      </c>
      <c r="H138">
        <f t="shared" si="9"/>
        <v>3599.9999999999968</v>
      </c>
      <c r="I138">
        <f t="shared" si="10"/>
        <v>59.99999999999995</v>
      </c>
      <c r="J138" s="27">
        <f t="shared" si="11"/>
        <v>59.99999999999995</v>
      </c>
    </row>
    <row r="139" spans="1:10" x14ac:dyDescent="0.25">
      <c r="A139" s="11" t="s">
        <v>17</v>
      </c>
      <c r="B139" s="12" t="s">
        <v>9</v>
      </c>
      <c r="C139" s="13">
        <v>46034</v>
      </c>
      <c r="D139" s="14">
        <v>0.55208333333333337</v>
      </c>
      <c r="E139" s="14">
        <v>0.63541666666666663</v>
      </c>
      <c r="F139" s="15">
        <v>50</v>
      </c>
      <c r="G139" s="22">
        <f t="shared" si="8"/>
        <v>8.3333333333333259E-2</v>
      </c>
      <c r="H139">
        <f t="shared" si="9"/>
        <v>7199.9999999999936</v>
      </c>
      <c r="I139">
        <f t="shared" si="10"/>
        <v>119.9999999999999</v>
      </c>
      <c r="J139" s="27">
        <f t="shared" si="11"/>
        <v>99.999999999999915</v>
      </c>
    </row>
    <row r="140" spans="1:10" x14ac:dyDescent="0.25">
      <c r="A140" s="6" t="s">
        <v>16</v>
      </c>
      <c r="B140" s="7" t="s">
        <v>7</v>
      </c>
      <c r="C140" s="8">
        <v>46034</v>
      </c>
      <c r="D140" s="9">
        <v>0.64583333333333337</v>
      </c>
      <c r="E140" s="9">
        <v>0.71875</v>
      </c>
      <c r="F140" s="10">
        <v>60</v>
      </c>
      <c r="G140" s="22">
        <f t="shared" si="8"/>
        <v>7.291666666666663E-2</v>
      </c>
      <c r="H140">
        <f t="shared" si="9"/>
        <v>6299.9999999999964</v>
      </c>
      <c r="I140">
        <f t="shared" si="10"/>
        <v>104.99999999999994</v>
      </c>
      <c r="J140" s="27">
        <f t="shared" si="11"/>
        <v>104.99999999999994</v>
      </c>
    </row>
    <row r="141" spans="1:10" x14ac:dyDescent="0.25">
      <c r="A141" s="11" t="s">
        <v>13</v>
      </c>
      <c r="B141" s="12" t="s">
        <v>9</v>
      </c>
      <c r="C141" s="13">
        <v>46035</v>
      </c>
      <c r="D141" s="14">
        <v>0.375</v>
      </c>
      <c r="E141" s="14">
        <v>0.45833333333333331</v>
      </c>
      <c r="F141" s="15">
        <v>50</v>
      </c>
      <c r="G141" s="22">
        <f t="shared" si="8"/>
        <v>8.3333333333333315E-2</v>
      </c>
      <c r="H141">
        <f t="shared" si="9"/>
        <v>7199.9999999999982</v>
      </c>
      <c r="I141">
        <f t="shared" si="10"/>
        <v>119.99999999999997</v>
      </c>
      <c r="J141" s="27">
        <f t="shared" si="11"/>
        <v>99.999999999999986</v>
      </c>
    </row>
    <row r="142" spans="1:10" x14ac:dyDescent="0.25">
      <c r="A142" s="6" t="s">
        <v>19</v>
      </c>
      <c r="B142" s="7" t="s">
        <v>9</v>
      </c>
      <c r="C142" s="8">
        <v>46035</v>
      </c>
      <c r="D142" s="9">
        <v>0.45833333333333331</v>
      </c>
      <c r="E142" s="9">
        <v>0.5</v>
      </c>
      <c r="F142" s="10">
        <v>50</v>
      </c>
      <c r="G142" s="22">
        <f t="shared" si="8"/>
        <v>4.1666666666666685E-2</v>
      </c>
      <c r="H142">
        <f t="shared" si="9"/>
        <v>3600.0000000000018</v>
      </c>
      <c r="I142">
        <f t="shared" si="10"/>
        <v>60.000000000000028</v>
      </c>
      <c r="J142" s="27">
        <f t="shared" si="11"/>
        <v>50.000000000000028</v>
      </c>
    </row>
    <row r="143" spans="1:10" x14ac:dyDescent="0.25">
      <c r="A143" s="11" t="s">
        <v>16</v>
      </c>
      <c r="B143" s="12" t="s">
        <v>12</v>
      </c>
      <c r="C143" s="13">
        <v>46035</v>
      </c>
      <c r="D143" s="14">
        <v>0.54166666666666663</v>
      </c>
      <c r="E143" s="14">
        <v>0.625</v>
      </c>
      <c r="F143" s="15">
        <v>40</v>
      </c>
      <c r="G143" s="22">
        <f t="shared" si="8"/>
        <v>8.333333333333337E-2</v>
      </c>
      <c r="H143">
        <f t="shared" si="9"/>
        <v>7200.0000000000036</v>
      </c>
      <c r="I143">
        <f t="shared" si="10"/>
        <v>120.00000000000006</v>
      </c>
      <c r="J143" s="27">
        <f t="shared" si="11"/>
        <v>80.000000000000028</v>
      </c>
    </row>
    <row r="144" spans="1:10" x14ac:dyDescent="0.25">
      <c r="A144" s="6" t="s">
        <v>6</v>
      </c>
      <c r="B144" s="7" t="s">
        <v>7</v>
      </c>
      <c r="C144" s="8">
        <v>46035</v>
      </c>
      <c r="D144" s="9">
        <v>0.65625</v>
      </c>
      <c r="E144" s="9">
        <v>0.72916666666666663</v>
      </c>
      <c r="F144" s="10">
        <v>60</v>
      </c>
      <c r="G144" s="22">
        <f t="shared" si="8"/>
        <v>7.291666666666663E-2</v>
      </c>
      <c r="H144">
        <f t="shared" si="9"/>
        <v>6299.9999999999964</v>
      </c>
      <c r="I144">
        <f t="shared" si="10"/>
        <v>104.99999999999994</v>
      </c>
      <c r="J144" s="27">
        <f t="shared" si="11"/>
        <v>104.99999999999994</v>
      </c>
    </row>
    <row r="145" spans="1:10" x14ac:dyDescent="0.25">
      <c r="A145" s="11" t="s">
        <v>14</v>
      </c>
      <c r="B145" s="12" t="s">
        <v>7</v>
      </c>
      <c r="C145" s="13">
        <v>46036</v>
      </c>
      <c r="D145" s="14">
        <v>0.375</v>
      </c>
      <c r="E145" s="14">
        <v>0.4375</v>
      </c>
      <c r="F145" s="15">
        <v>60</v>
      </c>
      <c r="G145" s="22">
        <f t="shared" si="8"/>
        <v>6.25E-2</v>
      </c>
      <c r="H145">
        <f t="shared" si="9"/>
        <v>5400</v>
      </c>
      <c r="I145">
        <f t="shared" si="10"/>
        <v>90</v>
      </c>
      <c r="J145" s="27">
        <f t="shared" si="11"/>
        <v>90</v>
      </c>
    </row>
    <row r="146" spans="1:10" x14ac:dyDescent="0.25">
      <c r="A146" s="6" t="s">
        <v>17</v>
      </c>
      <c r="B146" s="7" t="s">
        <v>9</v>
      </c>
      <c r="C146" s="8">
        <v>46036</v>
      </c>
      <c r="D146" s="9">
        <v>0.46875</v>
      </c>
      <c r="E146" s="9">
        <v>0.55208333333333337</v>
      </c>
      <c r="F146" s="10">
        <v>50</v>
      </c>
      <c r="G146" s="22">
        <f t="shared" si="8"/>
        <v>8.333333333333337E-2</v>
      </c>
      <c r="H146">
        <f t="shared" si="9"/>
        <v>7200.0000000000036</v>
      </c>
      <c r="I146">
        <f t="shared" si="10"/>
        <v>120.00000000000006</v>
      </c>
      <c r="J146" s="27">
        <f t="shared" si="11"/>
        <v>100.00000000000006</v>
      </c>
    </row>
    <row r="147" spans="1:10" x14ac:dyDescent="0.25">
      <c r="A147" s="11" t="s">
        <v>11</v>
      </c>
      <c r="B147" s="12" t="s">
        <v>12</v>
      </c>
      <c r="C147" s="13">
        <v>46036</v>
      </c>
      <c r="D147" s="14">
        <v>0.57291666666666663</v>
      </c>
      <c r="E147" s="14">
        <v>0.61458333333333337</v>
      </c>
      <c r="F147" s="15">
        <v>40</v>
      </c>
      <c r="G147" s="22">
        <f t="shared" si="8"/>
        <v>4.1666666666666741E-2</v>
      </c>
      <c r="H147">
        <f t="shared" si="9"/>
        <v>3600.0000000000064</v>
      </c>
      <c r="I147">
        <f t="shared" si="10"/>
        <v>60.000000000000107</v>
      </c>
      <c r="J147" s="27">
        <f t="shared" si="11"/>
        <v>40.000000000000071</v>
      </c>
    </row>
    <row r="148" spans="1:10" x14ac:dyDescent="0.25">
      <c r="A148" s="6" t="s">
        <v>17</v>
      </c>
      <c r="B148" s="7" t="s">
        <v>9</v>
      </c>
      <c r="C148" s="8">
        <v>46037</v>
      </c>
      <c r="D148" s="9">
        <v>0.375</v>
      </c>
      <c r="E148" s="9">
        <v>0.45833333333333331</v>
      </c>
      <c r="F148" s="10">
        <v>50</v>
      </c>
      <c r="G148" s="22">
        <f t="shared" si="8"/>
        <v>8.3333333333333315E-2</v>
      </c>
      <c r="H148">
        <f t="shared" si="9"/>
        <v>7199.9999999999982</v>
      </c>
      <c r="I148">
        <f t="shared" si="10"/>
        <v>119.99999999999997</v>
      </c>
      <c r="J148" s="27">
        <f t="shared" si="11"/>
        <v>99.999999999999986</v>
      </c>
    </row>
    <row r="149" spans="1:10" x14ac:dyDescent="0.25">
      <c r="A149" s="11" t="s">
        <v>6</v>
      </c>
      <c r="B149" s="12" t="s">
        <v>7</v>
      </c>
      <c r="C149" s="13">
        <v>46037</v>
      </c>
      <c r="D149" s="14">
        <v>0.45833333333333331</v>
      </c>
      <c r="E149" s="14">
        <v>0.51041666666666663</v>
      </c>
      <c r="F149" s="15">
        <v>60</v>
      </c>
      <c r="G149" s="22">
        <f t="shared" si="8"/>
        <v>5.2083333333333315E-2</v>
      </c>
      <c r="H149">
        <f t="shared" si="9"/>
        <v>4499.9999999999982</v>
      </c>
      <c r="I149">
        <f t="shared" si="10"/>
        <v>74.999999999999972</v>
      </c>
      <c r="J149" s="27">
        <f t="shared" si="11"/>
        <v>74.999999999999972</v>
      </c>
    </row>
    <row r="150" spans="1:10" x14ac:dyDescent="0.25">
      <c r="A150" s="6" t="s">
        <v>8</v>
      </c>
      <c r="B150" s="7" t="s">
        <v>9</v>
      </c>
      <c r="C150" s="8">
        <v>46037</v>
      </c>
      <c r="D150" s="9">
        <v>0.52083333333333337</v>
      </c>
      <c r="E150" s="9">
        <v>0.58333333333333337</v>
      </c>
      <c r="F150" s="10">
        <v>50</v>
      </c>
      <c r="G150" s="22">
        <f t="shared" si="8"/>
        <v>6.25E-2</v>
      </c>
      <c r="H150">
        <f t="shared" si="9"/>
        <v>5400</v>
      </c>
      <c r="I150">
        <f t="shared" si="10"/>
        <v>90</v>
      </c>
      <c r="J150" s="27">
        <f t="shared" si="11"/>
        <v>75</v>
      </c>
    </row>
    <row r="151" spans="1:10" x14ac:dyDescent="0.25">
      <c r="A151" s="11" t="s">
        <v>13</v>
      </c>
      <c r="B151" s="12" t="s">
        <v>9</v>
      </c>
      <c r="C151" s="13">
        <v>46037</v>
      </c>
      <c r="D151" s="14">
        <v>0.60416666666666663</v>
      </c>
      <c r="E151" s="14">
        <v>0.67708333333333337</v>
      </c>
      <c r="F151" s="15">
        <v>50</v>
      </c>
      <c r="G151" s="22">
        <f t="shared" si="8"/>
        <v>7.2916666666666741E-2</v>
      </c>
      <c r="H151">
        <f t="shared" si="9"/>
        <v>6300.0000000000064</v>
      </c>
      <c r="I151">
        <f t="shared" si="10"/>
        <v>105.0000000000001</v>
      </c>
      <c r="J151" s="27">
        <f t="shared" si="11"/>
        <v>87.500000000000085</v>
      </c>
    </row>
    <row r="152" spans="1:10" x14ac:dyDescent="0.25">
      <c r="A152" s="6" t="s">
        <v>8</v>
      </c>
      <c r="B152" s="7" t="s">
        <v>9</v>
      </c>
      <c r="C152" s="8">
        <v>46041</v>
      </c>
      <c r="D152" s="9">
        <v>0.375</v>
      </c>
      <c r="E152" s="9">
        <v>0.4375</v>
      </c>
      <c r="F152" s="10">
        <v>50</v>
      </c>
      <c r="G152" s="22">
        <f t="shared" si="8"/>
        <v>6.25E-2</v>
      </c>
      <c r="H152">
        <f t="shared" si="9"/>
        <v>5400</v>
      </c>
      <c r="I152">
        <f t="shared" si="10"/>
        <v>90</v>
      </c>
      <c r="J152" s="27">
        <f t="shared" si="11"/>
        <v>75</v>
      </c>
    </row>
    <row r="153" spans="1:10" x14ac:dyDescent="0.25">
      <c r="A153" s="11" t="s">
        <v>24</v>
      </c>
      <c r="B153" s="12" t="s">
        <v>7</v>
      </c>
      <c r="C153" s="13">
        <v>46041</v>
      </c>
      <c r="D153" s="14">
        <v>0.45833333333333331</v>
      </c>
      <c r="E153" s="14">
        <v>0.52083333333333337</v>
      </c>
      <c r="F153" s="15">
        <v>60</v>
      </c>
      <c r="G153" s="22">
        <f t="shared" si="8"/>
        <v>6.2500000000000056E-2</v>
      </c>
      <c r="H153">
        <f t="shared" si="9"/>
        <v>5400.0000000000045</v>
      </c>
      <c r="I153">
        <f t="shared" si="10"/>
        <v>90.000000000000071</v>
      </c>
      <c r="J153" s="27">
        <f t="shared" si="11"/>
        <v>90.000000000000071</v>
      </c>
    </row>
    <row r="154" spans="1:10" x14ac:dyDescent="0.25">
      <c r="A154" s="6" t="s">
        <v>14</v>
      </c>
      <c r="B154" s="7" t="s">
        <v>7</v>
      </c>
      <c r="C154" s="8">
        <v>46041</v>
      </c>
      <c r="D154" s="9">
        <v>0.54166666666666663</v>
      </c>
      <c r="E154" s="9">
        <v>0.60416666666666663</v>
      </c>
      <c r="F154" s="10">
        <v>60</v>
      </c>
      <c r="G154" s="22">
        <f t="shared" si="8"/>
        <v>6.25E-2</v>
      </c>
      <c r="H154">
        <f t="shared" si="9"/>
        <v>5400</v>
      </c>
      <c r="I154">
        <f t="shared" si="10"/>
        <v>90</v>
      </c>
      <c r="J154" s="27">
        <f t="shared" si="11"/>
        <v>90</v>
      </c>
    </row>
    <row r="155" spans="1:10" x14ac:dyDescent="0.25">
      <c r="A155" s="11" t="s">
        <v>18</v>
      </c>
      <c r="B155" s="12" t="s">
        <v>12</v>
      </c>
      <c r="C155" s="13">
        <v>46041</v>
      </c>
      <c r="D155" s="14">
        <v>0.63541666666666663</v>
      </c>
      <c r="E155" s="14">
        <v>0.6875</v>
      </c>
      <c r="F155" s="15">
        <v>40</v>
      </c>
      <c r="G155" s="22">
        <f t="shared" si="8"/>
        <v>5.208333333333337E-2</v>
      </c>
      <c r="H155">
        <f t="shared" si="9"/>
        <v>4500.0000000000036</v>
      </c>
      <c r="I155">
        <f t="shared" si="10"/>
        <v>75.000000000000057</v>
      </c>
      <c r="J155" s="27">
        <f t="shared" si="11"/>
        <v>50.000000000000036</v>
      </c>
    </row>
    <row r="156" spans="1:10" x14ac:dyDescent="0.25">
      <c r="A156" s="6" t="s">
        <v>18</v>
      </c>
      <c r="B156" s="7" t="s">
        <v>12</v>
      </c>
      <c r="C156" s="8">
        <v>46042</v>
      </c>
      <c r="D156" s="9">
        <v>0.375</v>
      </c>
      <c r="E156" s="9">
        <v>0.4375</v>
      </c>
      <c r="F156" s="10">
        <v>40</v>
      </c>
      <c r="G156" s="22">
        <f t="shared" si="8"/>
        <v>6.25E-2</v>
      </c>
      <c r="H156">
        <f t="shared" si="9"/>
        <v>5400</v>
      </c>
      <c r="I156">
        <f t="shared" si="10"/>
        <v>90</v>
      </c>
      <c r="J156" s="27">
        <f t="shared" si="11"/>
        <v>60</v>
      </c>
    </row>
    <row r="157" spans="1:10" x14ac:dyDescent="0.25">
      <c r="A157" s="11" t="s">
        <v>16</v>
      </c>
      <c r="B157" s="12" t="s">
        <v>7</v>
      </c>
      <c r="C157" s="13">
        <v>46042</v>
      </c>
      <c r="D157" s="14">
        <v>0.4375</v>
      </c>
      <c r="E157" s="14">
        <v>0.47916666666666669</v>
      </c>
      <c r="F157" s="15">
        <v>60</v>
      </c>
      <c r="G157" s="22">
        <f t="shared" si="8"/>
        <v>4.1666666666666685E-2</v>
      </c>
      <c r="H157">
        <f t="shared" si="9"/>
        <v>3600.0000000000018</v>
      </c>
      <c r="I157">
        <f t="shared" si="10"/>
        <v>60.000000000000028</v>
      </c>
      <c r="J157" s="27">
        <f t="shared" si="11"/>
        <v>60.000000000000028</v>
      </c>
    </row>
    <row r="158" spans="1:10" x14ac:dyDescent="0.25">
      <c r="A158" s="6" t="s">
        <v>16</v>
      </c>
      <c r="B158" s="7" t="s">
        <v>12</v>
      </c>
      <c r="C158" s="8">
        <v>46043</v>
      </c>
      <c r="D158" s="9">
        <v>0.375</v>
      </c>
      <c r="E158" s="9">
        <v>0.44791666666666669</v>
      </c>
      <c r="F158" s="10">
        <v>40</v>
      </c>
      <c r="G158" s="22">
        <f t="shared" si="8"/>
        <v>7.2916666666666685E-2</v>
      </c>
      <c r="H158">
        <f t="shared" si="9"/>
        <v>6300.0000000000018</v>
      </c>
      <c r="I158">
        <f t="shared" si="10"/>
        <v>105.00000000000003</v>
      </c>
      <c r="J158" s="27">
        <f t="shared" si="11"/>
        <v>70.000000000000014</v>
      </c>
    </row>
    <row r="159" spans="1:10" x14ac:dyDescent="0.25">
      <c r="A159" s="11" t="s">
        <v>19</v>
      </c>
      <c r="B159" s="12" t="s">
        <v>12</v>
      </c>
      <c r="C159" s="13">
        <v>46043</v>
      </c>
      <c r="D159" s="14">
        <v>0.48958333333333331</v>
      </c>
      <c r="E159" s="14">
        <v>0.57291666666666663</v>
      </c>
      <c r="F159" s="15">
        <v>40</v>
      </c>
      <c r="G159" s="22">
        <f t="shared" si="8"/>
        <v>8.3333333333333315E-2</v>
      </c>
      <c r="H159">
        <f t="shared" si="9"/>
        <v>7199.9999999999982</v>
      </c>
      <c r="I159">
        <f t="shared" si="10"/>
        <v>119.99999999999997</v>
      </c>
      <c r="J159" s="27">
        <f t="shared" si="11"/>
        <v>79.999999999999972</v>
      </c>
    </row>
    <row r="160" spans="1:10" x14ac:dyDescent="0.25">
      <c r="A160" s="6" t="s">
        <v>24</v>
      </c>
      <c r="B160" s="7" t="s">
        <v>7</v>
      </c>
      <c r="C160" s="8">
        <v>46044</v>
      </c>
      <c r="D160" s="9">
        <v>0.375</v>
      </c>
      <c r="E160" s="9">
        <v>0.42708333333333331</v>
      </c>
      <c r="F160" s="10">
        <v>60</v>
      </c>
      <c r="G160" s="22">
        <f t="shared" si="8"/>
        <v>5.2083333333333315E-2</v>
      </c>
      <c r="H160">
        <f t="shared" si="9"/>
        <v>4499.9999999999982</v>
      </c>
      <c r="I160">
        <f t="shared" si="10"/>
        <v>74.999999999999972</v>
      </c>
      <c r="J160" s="27">
        <f t="shared" si="11"/>
        <v>74.999999999999972</v>
      </c>
    </row>
    <row r="161" spans="1:10" x14ac:dyDescent="0.25">
      <c r="A161" s="11" t="s">
        <v>17</v>
      </c>
      <c r="B161" s="12" t="s">
        <v>9</v>
      </c>
      <c r="C161" s="13">
        <v>46044</v>
      </c>
      <c r="D161" s="14">
        <v>0.4375</v>
      </c>
      <c r="E161" s="14">
        <v>0.48958333333333331</v>
      </c>
      <c r="F161" s="15">
        <v>50</v>
      </c>
      <c r="G161" s="22">
        <f t="shared" si="8"/>
        <v>5.2083333333333315E-2</v>
      </c>
      <c r="H161">
        <f t="shared" si="9"/>
        <v>4499.9999999999982</v>
      </c>
      <c r="I161">
        <f t="shared" si="10"/>
        <v>74.999999999999972</v>
      </c>
      <c r="J161" s="27">
        <f t="shared" si="11"/>
        <v>62.499999999999979</v>
      </c>
    </row>
    <row r="162" spans="1:10" x14ac:dyDescent="0.25">
      <c r="A162" s="6" t="s">
        <v>10</v>
      </c>
      <c r="B162" s="7" t="s">
        <v>9</v>
      </c>
      <c r="C162" s="8">
        <v>46044</v>
      </c>
      <c r="D162" s="9">
        <v>0.48958333333333331</v>
      </c>
      <c r="E162" s="9">
        <v>0.57291666666666663</v>
      </c>
      <c r="F162" s="10">
        <v>50</v>
      </c>
      <c r="G162" s="22">
        <f t="shared" si="8"/>
        <v>8.3333333333333315E-2</v>
      </c>
      <c r="H162">
        <f t="shared" si="9"/>
        <v>7199.9999999999982</v>
      </c>
      <c r="I162">
        <f t="shared" si="10"/>
        <v>119.99999999999997</v>
      </c>
      <c r="J162" s="27">
        <f t="shared" si="11"/>
        <v>99.999999999999986</v>
      </c>
    </row>
    <row r="163" spans="1:10" x14ac:dyDescent="0.25">
      <c r="A163" s="11" t="s">
        <v>8</v>
      </c>
      <c r="B163" s="12" t="s">
        <v>9</v>
      </c>
      <c r="C163" s="13">
        <v>46044</v>
      </c>
      <c r="D163" s="14">
        <v>0.59375</v>
      </c>
      <c r="E163" s="14">
        <v>0.63541666666666663</v>
      </c>
      <c r="F163" s="15">
        <v>50</v>
      </c>
      <c r="G163" s="22">
        <f t="shared" si="8"/>
        <v>4.166666666666663E-2</v>
      </c>
      <c r="H163">
        <f t="shared" si="9"/>
        <v>3599.9999999999968</v>
      </c>
      <c r="I163">
        <f t="shared" si="10"/>
        <v>59.99999999999995</v>
      </c>
      <c r="J163" s="27">
        <f t="shared" si="11"/>
        <v>49.999999999999957</v>
      </c>
    </row>
    <row r="164" spans="1:10" x14ac:dyDescent="0.25">
      <c r="A164" s="6" t="s">
        <v>8</v>
      </c>
      <c r="B164" s="7" t="s">
        <v>9</v>
      </c>
      <c r="C164" s="8">
        <v>46044</v>
      </c>
      <c r="D164" s="9">
        <v>0.66666666666666663</v>
      </c>
      <c r="E164" s="9">
        <v>0.73958333333333337</v>
      </c>
      <c r="F164" s="10">
        <v>50</v>
      </c>
      <c r="G164" s="22">
        <f t="shared" si="8"/>
        <v>7.2916666666666741E-2</v>
      </c>
      <c r="H164">
        <f t="shared" si="9"/>
        <v>6300.0000000000064</v>
      </c>
      <c r="I164">
        <f t="shared" si="10"/>
        <v>105.0000000000001</v>
      </c>
      <c r="J164" s="27">
        <f t="shared" si="11"/>
        <v>87.500000000000085</v>
      </c>
    </row>
    <row r="165" spans="1:10" x14ac:dyDescent="0.25">
      <c r="A165" s="11" t="s">
        <v>13</v>
      </c>
      <c r="B165" s="12" t="s">
        <v>7</v>
      </c>
      <c r="C165" s="13">
        <v>46045</v>
      </c>
      <c r="D165" s="14">
        <v>0.375</v>
      </c>
      <c r="E165" s="14">
        <v>0.41666666666666669</v>
      </c>
      <c r="F165" s="15">
        <v>60</v>
      </c>
      <c r="G165" s="22">
        <f t="shared" si="8"/>
        <v>4.1666666666666685E-2</v>
      </c>
      <c r="H165">
        <f t="shared" si="9"/>
        <v>3600.0000000000018</v>
      </c>
      <c r="I165">
        <f t="shared" si="10"/>
        <v>60.000000000000028</v>
      </c>
      <c r="J165" s="27">
        <f t="shared" si="11"/>
        <v>60.000000000000028</v>
      </c>
    </row>
    <row r="166" spans="1:10" x14ac:dyDescent="0.25">
      <c r="A166" s="6" t="s">
        <v>11</v>
      </c>
      <c r="B166" s="7" t="s">
        <v>12</v>
      </c>
      <c r="C166" s="8">
        <v>46045</v>
      </c>
      <c r="D166" s="9">
        <v>0.41666666666666669</v>
      </c>
      <c r="E166" s="9">
        <v>0.45833333333333331</v>
      </c>
      <c r="F166" s="10">
        <v>40</v>
      </c>
      <c r="G166" s="22">
        <f t="shared" si="8"/>
        <v>4.166666666666663E-2</v>
      </c>
      <c r="H166">
        <f t="shared" si="9"/>
        <v>3599.9999999999968</v>
      </c>
      <c r="I166">
        <f t="shared" si="10"/>
        <v>59.99999999999995</v>
      </c>
      <c r="J166" s="27">
        <f t="shared" si="11"/>
        <v>39.999999999999964</v>
      </c>
    </row>
    <row r="167" spans="1:10" x14ac:dyDescent="0.25">
      <c r="A167" s="11" t="s">
        <v>13</v>
      </c>
      <c r="B167" s="12" t="s">
        <v>9</v>
      </c>
      <c r="C167" s="13">
        <v>46045</v>
      </c>
      <c r="D167" s="14">
        <v>0.46875</v>
      </c>
      <c r="E167" s="14">
        <v>0.53125</v>
      </c>
      <c r="F167" s="15">
        <v>50</v>
      </c>
      <c r="G167" s="22">
        <f t="shared" si="8"/>
        <v>6.25E-2</v>
      </c>
      <c r="H167">
        <f t="shared" si="9"/>
        <v>5400</v>
      </c>
      <c r="I167">
        <f t="shared" si="10"/>
        <v>90</v>
      </c>
      <c r="J167" s="27">
        <f t="shared" si="11"/>
        <v>75</v>
      </c>
    </row>
    <row r="168" spans="1:10" x14ac:dyDescent="0.25">
      <c r="A168" s="6" t="s">
        <v>11</v>
      </c>
      <c r="B168" s="7" t="s">
        <v>12</v>
      </c>
      <c r="C168" s="8">
        <v>46045</v>
      </c>
      <c r="D168" s="9">
        <v>0.57291666666666663</v>
      </c>
      <c r="E168" s="9">
        <v>0.63541666666666663</v>
      </c>
      <c r="F168" s="10">
        <v>40</v>
      </c>
      <c r="G168" s="22">
        <f t="shared" si="8"/>
        <v>6.25E-2</v>
      </c>
      <c r="H168">
        <f t="shared" si="9"/>
        <v>5400</v>
      </c>
      <c r="I168">
        <f t="shared" si="10"/>
        <v>90</v>
      </c>
      <c r="J168" s="27">
        <f t="shared" si="11"/>
        <v>60</v>
      </c>
    </row>
    <row r="169" spans="1:10" x14ac:dyDescent="0.25">
      <c r="A169" s="11" t="s">
        <v>8</v>
      </c>
      <c r="B169" s="12" t="s">
        <v>9</v>
      </c>
      <c r="C169" s="13">
        <v>46045</v>
      </c>
      <c r="D169" s="14">
        <v>0.65625</v>
      </c>
      <c r="E169" s="14">
        <v>0.69791666666666663</v>
      </c>
      <c r="F169" s="15">
        <v>50</v>
      </c>
      <c r="G169" s="22">
        <f t="shared" si="8"/>
        <v>4.166666666666663E-2</v>
      </c>
      <c r="H169">
        <f t="shared" si="9"/>
        <v>3599.9999999999968</v>
      </c>
      <c r="I169">
        <f t="shared" si="10"/>
        <v>59.99999999999995</v>
      </c>
      <c r="J169" s="27">
        <f t="shared" si="11"/>
        <v>49.999999999999957</v>
      </c>
    </row>
    <row r="170" spans="1:10" x14ac:dyDescent="0.25">
      <c r="A170" s="6" t="s">
        <v>10</v>
      </c>
      <c r="B170" s="7" t="s">
        <v>7</v>
      </c>
      <c r="C170" s="8">
        <v>46048</v>
      </c>
      <c r="D170" s="9">
        <v>0.375</v>
      </c>
      <c r="E170" s="9">
        <v>0.4375</v>
      </c>
      <c r="F170" s="10">
        <v>60</v>
      </c>
      <c r="G170" s="22">
        <f t="shared" si="8"/>
        <v>6.25E-2</v>
      </c>
      <c r="H170">
        <f t="shared" si="9"/>
        <v>5400</v>
      </c>
      <c r="I170">
        <f t="shared" si="10"/>
        <v>90</v>
      </c>
      <c r="J170" s="27">
        <f t="shared" si="11"/>
        <v>90</v>
      </c>
    </row>
    <row r="171" spans="1:10" x14ac:dyDescent="0.25">
      <c r="A171" s="11" t="s">
        <v>19</v>
      </c>
      <c r="B171" s="12" t="s">
        <v>12</v>
      </c>
      <c r="C171" s="13">
        <v>46049</v>
      </c>
      <c r="D171" s="14">
        <v>0.375</v>
      </c>
      <c r="E171" s="14">
        <v>0.45833333333333331</v>
      </c>
      <c r="F171" s="15">
        <v>40</v>
      </c>
      <c r="G171" s="22">
        <f t="shared" si="8"/>
        <v>8.3333333333333315E-2</v>
      </c>
      <c r="H171">
        <f t="shared" si="9"/>
        <v>7199.9999999999982</v>
      </c>
      <c r="I171">
        <f t="shared" si="10"/>
        <v>119.99999999999997</v>
      </c>
      <c r="J171" s="27">
        <f t="shared" si="11"/>
        <v>79.999999999999972</v>
      </c>
    </row>
    <row r="172" spans="1:10" x14ac:dyDescent="0.25">
      <c r="A172" s="6" t="s">
        <v>14</v>
      </c>
      <c r="B172" s="7" t="s">
        <v>7</v>
      </c>
      <c r="C172" s="8">
        <v>46049</v>
      </c>
      <c r="D172" s="9">
        <v>0.52083333333333337</v>
      </c>
      <c r="E172" s="9">
        <v>0.58333333333333337</v>
      </c>
      <c r="F172" s="10">
        <v>60</v>
      </c>
      <c r="G172" s="22">
        <f t="shared" si="8"/>
        <v>6.25E-2</v>
      </c>
      <c r="H172">
        <f t="shared" si="9"/>
        <v>5400</v>
      </c>
      <c r="I172">
        <f t="shared" si="10"/>
        <v>90</v>
      </c>
      <c r="J172" s="27">
        <f t="shared" si="11"/>
        <v>90</v>
      </c>
    </row>
    <row r="173" spans="1:10" x14ac:dyDescent="0.25">
      <c r="A173" s="11" t="s">
        <v>18</v>
      </c>
      <c r="B173" s="12" t="s">
        <v>12</v>
      </c>
      <c r="C173" s="13">
        <v>46050</v>
      </c>
      <c r="D173" s="14">
        <v>0.375</v>
      </c>
      <c r="E173" s="14">
        <v>0.41666666666666669</v>
      </c>
      <c r="F173" s="15">
        <v>40</v>
      </c>
      <c r="G173" s="22">
        <f t="shared" si="8"/>
        <v>4.1666666666666685E-2</v>
      </c>
      <c r="H173">
        <f t="shared" si="9"/>
        <v>3600.0000000000018</v>
      </c>
      <c r="I173">
        <f t="shared" si="10"/>
        <v>60.000000000000028</v>
      </c>
      <c r="J173" s="27">
        <f t="shared" si="11"/>
        <v>40.000000000000014</v>
      </c>
    </row>
    <row r="174" spans="1:10" x14ac:dyDescent="0.25">
      <c r="A174" s="6" t="s">
        <v>8</v>
      </c>
      <c r="B174" s="7" t="s">
        <v>9</v>
      </c>
      <c r="C174" s="8">
        <v>46051</v>
      </c>
      <c r="D174" s="9">
        <v>0.375</v>
      </c>
      <c r="E174" s="9">
        <v>0.4375</v>
      </c>
      <c r="F174" s="10">
        <v>50</v>
      </c>
      <c r="G174" s="22">
        <f t="shared" si="8"/>
        <v>6.25E-2</v>
      </c>
      <c r="H174">
        <f t="shared" si="9"/>
        <v>5400</v>
      </c>
      <c r="I174">
        <f t="shared" si="10"/>
        <v>90</v>
      </c>
      <c r="J174" s="27">
        <f t="shared" si="11"/>
        <v>75</v>
      </c>
    </row>
    <row r="175" spans="1:10" x14ac:dyDescent="0.25">
      <c r="A175" s="11" t="s">
        <v>18</v>
      </c>
      <c r="B175" s="12" t="s">
        <v>12</v>
      </c>
      <c r="C175" s="13">
        <v>46051</v>
      </c>
      <c r="D175" s="14">
        <v>0.4375</v>
      </c>
      <c r="E175" s="14">
        <v>0.51041666666666663</v>
      </c>
      <c r="F175" s="15">
        <v>40</v>
      </c>
      <c r="G175" s="22">
        <f t="shared" si="8"/>
        <v>7.291666666666663E-2</v>
      </c>
      <c r="H175">
        <f t="shared" si="9"/>
        <v>6299.9999999999964</v>
      </c>
      <c r="I175">
        <f t="shared" si="10"/>
        <v>104.99999999999994</v>
      </c>
      <c r="J175" s="27">
        <f t="shared" si="11"/>
        <v>69.999999999999957</v>
      </c>
    </row>
    <row r="176" spans="1:10" x14ac:dyDescent="0.25">
      <c r="A176" s="6" t="s">
        <v>15</v>
      </c>
      <c r="B176" s="7" t="s">
        <v>7</v>
      </c>
      <c r="C176" s="8">
        <v>46051</v>
      </c>
      <c r="D176" s="9">
        <v>0.53125</v>
      </c>
      <c r="E176" s="9">
        <v>0.57291666666666663</v>
      </c>
      <c r="F176" s="10">
        <v>60</v>
      </c>
      <c r="G176" s="22">
        <f t="shared" si="8"/>
        <v>4.166666666666663E-2</v>
      </c>
      <c r="H176">
        <f t="shared" si="9"/>
        <v>3599.9999999999968</v>
      </c>
      <c r="I176">
        <f t="shared" si="10"/>
        <v>59.99999999999995</v>
      </c>
      <c r="J176" s="27">
        <f t="shared" si="11"/>
        <v>59.99999999999995</v>
      </c>
    </row>
    <row r="177" spans="1:10" x14ac:dyDescent="0.25">
      <c r="A177" s="11" t="s">
        <v>16</v>
      </c>
      <c r="B177" s="12" t="s">
        <v>7</v>
      </c>
      <c r="C177" s="13">
        <v>46056</v>
      </c>
      <c r="D177" s="14">
        <v>0.375</v>
      </c>
      <c r="E177" s="14">
        <v>0.42708333333333331</v>
      </c>
      <c r="F177" s="15">
        <v>60</v>
      </c>
      <c r="G177" s="22">
        <f t="shared" si="8"/>
        <v>5.2083333333333315E-2</v>
      </c>
      <c r="H177">
        <f t="shared" si="9"/>
        <v>4499.9999999999982</v>
      </c>
      <c r="I177">
        <f t="shared" si="10"/>
        <v>74.999999999999972</v>
      </c>
      <c r="J177" s="27">
        <f t="shared" si="11"/>
        <v>74.999999999999972</v>
      </c>
    </row>
    <row r="178" spans="1:10" x14ac:dyDescent="0.25">
      <c r="A178" s="6" t="s">
        <v>16</v>
      </c>
      <c r="B178" s="7" t="s">
        <v>7</v>
      </c>
      <c r="C178" s="8">
        <v>46056</v>
      </c>
      <c r="D178" s="9">
        <v>0.46875</v>
      </c>
      <c r="E178" s="9">
        <v>0.54166666666666663</v>
      </c>
      <c r="F178" s="10">
        <v>60</v>
      </c>
      <c r="G178" s="22">
        <f t="shared" si="8"/>
        <v>7.291666666666663E-2</v>
      </c>
      <c r="H178">
        <f t="shared" si="9"/>
        <v>6299.9999999999964</v>
      </c>
      <c r="I178">
        <f t="shared" si="10"/>
        <v>104.99999999999994</v>
      </c>
      <c r="J178" s="27">
        <f t="shared" si="11"/>
        <v>104.99999999999994</v>
      </c>
    </row>
    <row r="179" spans="1:10" x14ac:dyDescent="0.25">
      <c r="A179" s="11" t="s">
        <v>17</v>
      </c>
      <c r="B179" s="12" t="s">
        <v>9</v>
      </c>
      <c r="C179" s="13">
        <v>46056</v>
      </c>
      <c r="D179" s="14">
        <v>0.58333333333333337</v>
      </c>
      <c r="E179" s="14">
        <v>0.66666666666666663</v>
      </c>
      <c r="F179" s="15">
        <v>50</v>
      </c>
      <c r="G179" s="22">
        <f t="shared" si="8"/>
        <v>8.3333333333333259E-2</v>
      </c>
      <c r="H179">
        <f t="shared" si="9"/>
        <v>7199.9999999999936</v>
      </c>
      <c r="I179">
        <f t="shared" si="10"/>
        <v>119.9999999999999</v>
      </c>
      <c r="J179" s="27">
        <f t="shared" si="11"/>
        <v>99.999999999999915</v>
      </c>
    </row>
    <row r="180" spans="1:10" x14ac:dyDescent="0.25">
      <c r="A180" s="6" t="s">
        <v>11</v>
      </c>
      <c r="B180" s="7" t="s">
        <v>12</v>
      </c>
      <c r="C180" s="8">
        <v>46056</v>
      </c>
      <c r="D180" s="9">
        <v>0.66666666666666663</v>
      </c>
      <c r="E180" s="9">
        <v>0.72916666666666663</v>
      </c>
      <c r="F180" s="10">
        <v>40</v>
      </c>
      <c r="G180" s="22">
        <f t="shared" si="8"/>
        <v>6.25E-2</v>
      </c>
      <c r="H180">
        <f t="shared" si="9"/>
        <v>5400</v>
      </c>
      <c r="I180">
        <f t="shared" si="10"/>
        <v>90</v>
      </c>
      <c r="J180" s="27">
        <f t="shared" si="11"/>
        <v>60</v>
      </c>
    </row>
    <row r="181" spans="1:10" x14ac:dyDescent="0.25">
      <c r="A181" s="11" t="s">
        <v>14</v>
      </c>
      <c r="B181" s="12" t="s">
        <v>7</v>
      </c>
      <c r="C181" s="13">
        <v>46057</v>
      </c>
      <c r="D181" s="14">
        <v>0.375</v>
      </c>
      <c r="E181" s="14">
        <v>0.41666666666666669</v>
      </c>
      <c r="F181" s="15">
        <v>60</v>
      </c>
      <c r="G181" s="22">
        <f t="shared" si="8"/>
        <v>4.1666666666666685E-2</v>
      </c>
      <c r="H181">
        <f t="shared" si="9"/>
        <v>3600.0000000000018</v>
      </c>
      <c r="I181">
        <f t="shared" si="10"/>
        <v>60.000000000000028</v>
      </c>
      <c r="J181" s="27">
        <f t="shared" si="11"/>
        <v>60.000000000000028</v>
      </c>
    </row>
    <row r="182" spans="1:10" x14ac:dyDescent="0.25">
      <c r="A182" s="6" t="s">
        <v>19</v>
      </c>
      <c r="B182" s="7" t="s">
        <v>12</v>
      </c>
      <c r="C182" s="8">
        <v>46057</v>
      </c>
      <c r="D182" s="9">
        <v>0.42708333333333331</v>
      </c>
      <c r="E182" s="9">
        <v>0.48958333333333331</v>
      </c>
      <c r="F182" s="10">
        <v>40</v>
      </c>
      <c r="G182" s="22">
        <f t="shared" si="8"/>
        <v>6.25E-2</v>
      </c>
      <c r="H182">
        <f t="shared" si="9"/>
        <v>5400</v>
      </c>
      <c r="I182">
        <f t="shared" si="10"/>
        <v>90</v>
      </c>
      <c r="J182" s="27">
        <f t="shared" si="11"/>
        <v>60</v>
      </c>
    </row>
    <row r="183" spans="1:10" x14ac:dyDescent="0.25">
      <c r="A183" s="11" t="s">
        <v>14</v>
      </c>
      <c r="B183" s="12" t="s">
        <v>7</v>
      </c>
      <c r="C183" s="13">
        <v>46057</v>
      </c>
      <c r="D183" s="14">
        <v>0.5</v>
      </c>
      <c r="E183" s="14">
        <v>0.5625</v>
      </c>
      <c r="F183" s="15">
        <v>60</v>
      </c>
      <c r="G183" s="22">
        <f t="shared" si="8"/>
        <v>6.25E-2</v>
      </c>
      <c r="H183">
        <f t="shared" si="9"/>
        <v>5400</v>
      </c>
      <c r="I183">
        <f t="shared" si="10"/>
        <v>90</v>
      </c>
      <c r="J183" s="27">
        <f t="shared" si="11"/>
        <v>90</v>
      </c>
    </row>
    <row r="184" spans="1:10" x14ac:dyDescent="0.25">
      <c r="A184" s="6" t="s">
        <v>8</v>
      </c>
      <c r="B184" s="7" t="s">
        <v>9</v>
      </c>
      <c r="C184" s="8">
        <v>46057</v>
      </c>
      <c r="D184" s="9">
        <v>0.59375</v>
      </c>
      <c r="E184" s="9">
        <v>0.63541666666666663</v>
      </c>
      <c r="F184" s="10">
        <v>50</v>
      </c>
      <c r="G184" s="22">
        <f t="shared" si="8"/>
        <v>4.166666666666663E-2</v>
      </c>
      <c r="H184">
        <f t="shared" si="9"/>
        <v>3599.9999999999968</v>
      </c>
      <c r="I184">
        <f t="shared" si="10"/>
        <v>59.99999999999995</v>
      </c>
      <c r="J184" s="27">
        <f t="shared" si="11"/>
        <v>49.999999999999957</v>
      </c>
    </row>
    <row r="185" spans="1:10" x14ac:dyDescent="0.25">
      <c r="A185" s="11" t="s">
        <v>14</v>
      </c>
      <c r="B185" s="12" t="s">
        <v>7</v>
      </c>
      <c r="C185" s="13">
        <v>46058</v>
      </c>
      <c r="D185" s="14">
        <v>0.375</v>
      </c>
      <c r="E185" s="14">
        <v>0.4375</v>
      </c>
      <c r="F185" s="15">
        <v>60</v>
      </c>
      <c r="G185" s="22">
        <f t="shared" si="8"/>
        <v>6.25E-2</v>
      </c>
      <c r="H185">
        <f t="shared" si="9"/>
        <v>5400</v>
      </c>
      <c r="I185">
        <f t="shared" si="10"/>
        <v>90</v>
      </c>
      <c r="J185" s="27">
        <f t="shared" si="11"/>
        <v>90</v>
      </c>
    </row>
    <row r="186" spans="1:10" x14ac:dyDescent="0.25">
      <c r="A186" s="6" t="s">
        <v>14</v>
      </c>
      <c r="B186" s="7" t="s">
        <v>7</v>
      </c>
      <c r="C186" s="8">
        <v>46058</v>
      </c>
      <c r="D186" s="9">
        <v>0.45833333333333331</v>
      </c>
      <c r="E186" s="9">
        <v>0.53125</v>
      </c>
      <c r="F186" s="10">
        <v>60</v>
      </c>
      <c r="G186" s="22">
        <f t="shared" si="8"/>
        <v>7.2916666666666685E-2</v>
      </c>
      <c r="H186">
        <f t="shared" si="9"/>
        <v>6300.0000000000018</v>
      </c>
      <c r="I186">
        <f t="shared" si="10"/>
        <v>105.00000000000003</v>
      </c>
      <c r="J186" s="27">
        <f t="shared" si="11"/>
        <v>105.00000000000003</v>
      </c>
    </row>
    <row r="187" spans="1:10" x14ac:dyDescent="0.25">
      <c r="A187" s="11" t="s">
        <v>19</v>
      </c>
      <c r="B187" s="12" t="s">
        <v>12</v>
      </c>
      <c r="C187" s="13">
        <v>46058</v>
      </c>
      <c r="D187" s="14">
        <v>0.53125</v>
      </c>
      <c r="E187" s="14">
        <v>0.57291666666666663</v>
      </c>
      <c r="F187" s="15">
        <v>40</v>
      </c>
      <c r="G187" s="22">
        <f t="shared" si="8"/>
        <v>4.166666666666663E-2</v>
      </c>
      <c r="H187">
        <f t="shared" si="9"/>
        <v>3599.9999999999968</v>
      </c>
      <c r="I187">
        <f t="shared" si="10"/>
        <v>59.99999999999995</v>
      </c>
      <c r="J187" s="27">
        <f t="shared" si="11"/>
        <v>39.999999999999964</v>
      </c>
    </row>
    <row r="188" spans="1:10" x14ac:dyDescent="0.25">
      <c r="A188" s="6" t="s">
        <v>6</v>
      </c>
      <c r="B188" s="7" t="s">
        <v>7</v>
      </c>
      <c r="C188" s="8">
        <v>46058</v>
      </c>
      <c r="D188" s="9">
        <v>0.57291666666666663</v>
      </c>
      <c r="E188" s="9">
        <v>0.63541666666666663</v>
      </c>
      <c r="F188" s="10">
        <v>60</v>
      </c>
      <c r="G188" s="22">
        <f t="shared" si="8"/>
        <v>6.25E-2</v>
      </c>
      <c r="H188">
        <f t="shared" si="9"/>
        <v>5400</v>
      </c>
      <c r="I188">
        <f t="shared" si="10"/>
        <v>90</v>
      </c>
      <c r="J188" s="27">
        <f t="shared" si="11"/>
        <v>90</v>
      </c>
    </row>
    <row r="189" spans="1:10" x14ac:dyDescent="0.25">
      <c r="A189" s="11" t="s">
        <v>19</v>
      </c>
      <c r="B189" s="12" t="s">
        <v>9</v>
      </c>
      <c r="C189" s="13">
        <v>46059</v>
      </c>
      <c r="D189" s="14">
        <v>0.375</v>
      </c>
      <c r="E189" s="14">
        <v>0.44791666666666669</v>
      </c>
      <c r="F189" s="15">
        <v>50</v>
      </c>
      <c r="G189" s="22">
        <f t="shared" si="8"/>
        <v>7.2916666666666685E-2</v>
      </c>
      <c r="H189">
        <f t="shared" si="9"/>
        <v>6300.0000000000018</v>
      </c>
      <c r="I189">
        <f t="shared" si="10"/>
        <v>105.00000000000003</v>
      </c>
      <c r="J189" s="27">
        <f t="shared" si="11"/>
        <v>87.500000000000028</v>
      </c>
    </row>
    <row r="190" spans="1:10" x14ac:dyDescent="0.25">
      <c r="A190" s="6" t="s">
        <v>8</v>
      </c>
      <c r="B190" s="7" t="s">
        <v>9</v>
      </c>
      <c r="C190" s="8">
        <v>46059</v>
      </c>
      <c r="D190" s="9">
        <v>0.45833333333333331</v>
      </c>
      <c r="E190" s="9">
        <v>0.54166666666666663</v>
      </c>
      <c r="F190" s="10">
        <v>50</v>
      </c>
      <c r="G190" s="22">
        <f t="shared" si="8"/>
        <v>8.3333333333333315E-2</v>
      </c>
      <c r="H190">
        <f t="shared" si="9"/>
        <v>7199.9999999999982</v>
      </c>
      <c r="I190">
        <f t="shared" si="10"/>
        <v>119.99999999999997</v>
      </c>
      <c r="J190" s="27">
        <f t="shared" si="11"/>
        <v>99.999999999999986</v>
      </c>
    </row>
    <row r="191" spans="1:10" x14ac:dyDescent="0.25">
      <c r="A191" s="11" t="s">
        <v>10</v>
      </c>
      <c r="B191" s="12" t="s">
        <v>7</v>
      </c>
      <c r="C191" s="13">
        <v>46059</v>
      </c>
      <c r="D191" s="14">
        <v>0.57291666666666663</v>
      </c>
      <c r="E191" s="14">
        <v>0.61458333333333337</v>
      </c>
      <c r="F191" s="15">
        <v>60</v>
      </c>
      <c r="G191" s="22">
        <f t="shared" si="8"/>
        <v>4.1666666666666741E-2</v>
      </c>
      <c r="H191">
        <f t="shared" si="9"/>
        <v>3600.0000000000064</v>
      </c>
      <c r="I191">
        <f t="shared" si="10"/>
        <v>60.000000000000107</v>
      </c>
      <c r="J191" s="27">
        <f t="shared" si="11"/>
        <v>60.000000000000107</v>
      </c>
    </row>
    <row r="192" spans="1:10" x14ac:dyDescent="0.25">
      <c r="A192" s="6" t="s">
        <v>11</v>
      </c>
      <c r="B192" s="7" t="s">
        <v>12</v>
      </c>
      <c r="C192" s="8">
        <v>46059</v>
      </c>
      <c r="D192" s="9">
        <v>0.64583333333333337</v>
      </c>
      <c r="E192" s="9">
        <v>0.72916666666666663</v>
      </c>
      <c r="F192" s="10">
        <v>40</v>
      </c>
      <c r="G192" s="22">
        <f t="shared" si="8"/>
        <v>8.3333333333333259E-2</v>
      </c>
      <c r="H192">
        <f t="shared" si="9"/>
        <v>7199.9999999999936</v>
      </c>
      <c r="I192">
        <f t="shared" si="10"/>
        <v>119.9999999999999</v>
      </c>
      <c r="J192" s="27">
        <f t="shared" si="11"/>
        <v>79.999999999999929</v>
      </c>
    </row>
    <row r="193" spans="1:10" x14ac:dyDescent="0.25">
      <c r="A193" s="11" t="s">
        <v>8</v>
      </c>
      <c r="B193" s="12" t="s">
        <v>9</v>
      </c>
      <c r="C193" s="13">
        <v>46062</v>
      </c>
      <c r="D193" s="14">
        <v>0.375</v>
      </c>
      <c r="E193" s="14">
        <v>0.42708333333333331</v>
      </c>
      <c r="F193" s="15">
        <v>50</v>
      </c>
      <c r="G193" s="22">
        <f t="shared" si="8"/>
        <v>5.2083333333333315E-2</v>
      </c>
      <c r="H193">
        <f t="shared" si="9"/>
        <v>4499.9999999999982</v>
      </c>
      <c r="I193">
        <f t="shared" si="10"/>
        <v>74.999999999999972</v>
      </c>
      <c r="J193" s="27">
        <f t="shared" si="11"/>
        <v>62.499999999999979</v>
      </c>
    </row>
    <row r="194" spans="1:10" x14ac:dyDescent="0.25">
      <c r="A194" s="6" t="s">
        <v>14</v>
      </c>
      <c r="B194" s="7" t="s">
        <v>7</v>
      </c>
      <c r="C194" s="8">
        <v>46063</v>
      </c>
      <c r="D194" s="9">
        <v>0.375</v>
      </c>
      <c r="E194" s="9">
        <v>0.41666666666666669</v>
      </c>
      <c r="F194" s="10">
        <v>60</v>
      </c>
      <c r="G194" s="22">
        <f t="shared" si="8"/>
        <v>4.1666666666666685E-2</v>
      </c>
      <c r="H194">
        <f t="shared" si="9"/>
        <v>3600.0000000000018</v>
      </c>
      <c r="I194">
        <f t="shared" si="10"/>
        <v>60.000000000000028</v>
      </c>
      <c r="J194" s="27">
        <f t="shared" si="11"/>
        <v>60.000000000000028</v>
      </c>
    </row>
    <row r="195" spans="1:10" x14ac:dyDescent="0.25">
      <c r="A195" s="11" t="s">
        <v>16</v>
      </c>
      <c r="B195" s="12" t="s">
        <v>7</v>
      </c>
      <c r="C195" s="13">
        <v>46063</v>
      </c>
      <c r="D195" s="14">
        <v>0.44791666666666669</v>
      </c>
      <c r="E195" s="14">
        <v>0.52083333333333337</v>
      </c>
      <c r="F195" s="15">
        <v>60</v>
      </c>
      <c r="G195" s="22">
        <f t="shared" ref="G195:G236" si="12">E195-D195</f>
        <v>7.2916666666666685E-2</v>
      </c>
      <c r="H195">
        <f t="shared" ref="H195:H236" si="13" xml:space="preserve"> G195 * 86400</f>
        <v>6300.0000000000018</v>
      </c>
      <c r="I195">
        <f t="shared" ref="I195:I236" si="14">H195 / 60</f>
        <v>105.00000000000003</v>
      </c>
      <c r="J195" s="27">
        <f t="shared" ref="J195:J236" si="15">(F195/60) * I195</f>
        <v>105.00000000000003</v>
      </c>
    </row>
    <row r="196" spans="1:10" x14ac:dyDescent="0.25">
      <c r="A196" s="6" t="s">
        <v>8</v>
      </c>
      <c r="B196" s="7" t="s">
        <v>9</v>
      </c>
      <c r="C196" s="8">
        <v>46063</v>
      </c>
      <c r="D196" s="9">
        <v>0.5625</v>
      </c>
      <c r="E196" s="9">
        <v>0.63541666666666663</v>
      </c>
      <c r="F196" s="10">
        <v>50</v>
      </c>
      <c r="G196" s="22">
        <f t="shared" si="12"/>
        <v>7.291666666666663E-2</v>
      </c>
      <c r="H196">
        <f t="shared" si="13"/>
        <v>6299.9999999999964</v>
      </c>
      <c r="I196">
        <f t="shared" si="14"/>
        <v>104.99999999999994</v>
      </c>
      <c r="J196" s="27">
        <f t="shared" si="15"/>
        <v>87.499999999999957</v>
      </c>
    </row>
    <row r="197" spans="1:10" x14ac:dyDescent="0.25">
      <c r="A197" s="11" t="s">
        <v>19</v>
      </c>
      <c r="B197" s="12" t="s">
        <v>9</v>
      </c>
      <c r="C197" s="13">
        <v>46063</v>
      </c>
      <c r="D197" s="14">
        <v>0.64583333333333337</v>
      </c>
      <c r="E197" s="14">
        <v>0.6875</v>
      </c>
      <c r="F197" s="15">
        <v>50</v>
      </c>
      <c r="G197" s="22">
        <f t="shared" si="12"/>
        <v>4.166666666666663E-2</v>
      </c>
      <c r="H197">
        <f t="shared" si="13"/>
        <v>3599.9999999999968</v>
      </c>
      <c r="I197">
        <f t="shared" si="14"/>
        <v>59.99999999999995</v>
      </c>
      <c r="J197" s="27">
        <f t="shared" si="15"/>
        <v>49.999999999999957</v>
      </c>
    </row>
    <row r="198" spans="1:10" x14ac:dyDescent="0.25">
      <c r="A198" s="6" t="s">
        <v>14</v>
      </c>
      <c r="B198" s="7" t="s">
        <v>7</v>
      </c>
      <c r="C198" s="8">
        <v>46063</v>
      </c>
      <c r="D198" s="9">
        <v>0.69791666666666663</v>
      </c>
      <c r="E198" s="9">
        <v>0.77083333333333337</v>
      </c>
      <c r="F198" s="10">
        <v>60</v>
      </c>
      <c r="G198" s="22">
        <f t="shared" si="12"/>
        <v>7.2916666666666741E-2</v>
      </c>
      <c r="H198">
        <f t="shared" si="13"/>
        <v>6300.0000000000064</v>
      </c>
      <c r="I198">
        <f t="shared" si="14"/>
        <v>105.0000000000001</v>
      </c>
      <c r="J198" s="27">
        <f t="shared" si="15"/>
        <v>105.0000000000001</v>
      </c>
    </row>
    <row r="199" spans="1:10" x14ac:dyDescent="0.25">
      <c r="A199" s="11" t="s">
        <v>11</v>
      </c>
      <c r="B199" s="12" t="s">
        <v>12</v>
      </c>
      <c r="C199" s="13">
        <v>46064</v>
      </c>
      <c r="D199" s="14">
        <v>0.375</v>
      </c>
      <c r="E199" s="14">
        <v>0.42708333333333331</v>
      </c>
      <c r="F199" s="15">
        <v>40</v>
      </c>
      <c r="G199" s="22">
        <f t="shared" si="12"/>
        <v>5.2083333333333315E-2</v>
      </c>
      <c r="H199">
        <f t="shared" si="13"/>
        <v>4499.9999999999982</v>
      </c>
      <c r="I199">
        <f t="shared" si="14"/>
        <v>74.999999999999972</v>
      </c>
      <c r="J199" s="27">
        <f t="shared" si="15"/>
        <v>49.999999999999979</v>
      </c>
    </row>
    <row r="200" spans="1:10" x14ac:dyDescent="0.25">
      <c r="A200" s="6" t="s">
        <v>24</v>
      </c>
      <c r="B200" s="7" t="s">
        <v>7</v>
      </c>
      <c r="C200" s="8">
        <v>46064</v>
      </c>
      <c r="D200" s="9">
        <v>0.44791666666666669</v>
      </c>
      <c r="E200" s="9">
        <v>0.5</v>
      </c>
      <c r="F200" s="10">
        <v>60</v>
      </c>
      <c r="G200" s="22">
        <f t="shared" si="12"/>
        <v>5.2083333333333315E-2</v>
      </c>
      <c r="H200">
        <f t="shared" si="13"/>
        <v>4499.9999999999982</v>
      </c>
      <c r="I200">
        <f t="shared" si="14"/>
        <v>74.999999999999972</v>
      </c>
      <c r="J200" s="27">
        <f t="shared" si="15"/>
        <v>74.999999999999972</v>
      </c>
    </row>
    <row r="201" spans="1:10" x14ac:dyDescent="0.25">
      <c r="A201" s="11" t="s">
        <v>8</v>
      </c>
      <c r="B201" s="12" t="s">
        <v>9</v>
      </c>
      <c r="C201" s="13">
        <v>46064</v>
      </c>
      <c r="D201" s="14">
        <v>0.5</v>
      </c>
      <c r="E201" s="14">
        <v>0.54166666666666663</v>
      </c>
      <c r="F201" s="15">
        <v>50</v>
      </c>
      <c r="G201" s="22">
        <f t="shared" si="12"/>
        <v>4.166666666666663E-2</v>
      </c>
      <c r="H201">
        <f t="shared" si="13"/>
        <v>3599.9999999999968</v>
      </c>
      <c r="I201">
        <f t="shared" si="14"/>
        <v>59.99999999999995</v>
      </c>
      <c r="J201" s="27">
        <f t="shared" si="15"/>
        <v>49.999999999999957</v>
      </c>
    </row>
    <row r="202" spans="1:10" x14ac:dyDescent="0.25">
      <c r="A202" s="6" t="s">
        <v>13</v>
      </c>
      <c r="B202" s="7" t="s">
        <v>7</v>
      </c>
      <c r="C202" s="8">
        <v>46064</v>
      </c>
      <c r="D202" s="9">
        <v>0.55208333333333337</v>
      </c>
      <c r="E202" s="9">
        <v>0.59375</v>
      </c>
      <c r="F202" s="10">
        <v>60</v>
      </c>
      <c r="G202" s="22">
        <f t="shared" si="12"/>
        <v>4.166666666666663E-2</v>
      </c>
      <c r="H202">
        <f t="shared" si="13"/>
        <v>3599.9999999999968</v>
      </c>
      <c r="I202">
        <f t="shared" si="14"/>
        <v>59.99999999999995</v>
      </c>
      <c r="J202" s="27">
        <f t="shared" si="15"/>
        <v>59.99999999999995</v>
      </c>
    </row>
    <row r="203" spans="1:10" x14ac:dyDescent="0.25">
      <c r="A203" s="11" t="s">
        <v>18</v>
      </c>
      <c r="B203" s="12" t="s">
        <v>12</v>
      </c>
      <c r="C203" s="13">
        <v>46064</v>
      </c>
      <c r="D203" s="14">
        <v>0.59375</v>
      </c>
      <c r="E203" s="14">
        <v>0.63541666666666663</v>
      </c>
      <c r="F203" s="15">
        <v>40</v>
      </c>
      <c r="G203" s="22">
        <f t="shared" si="12"/>
        <v>4.166666666666663E-2</v>
      </c>
      <c r="H203">
        <f t="shared" si="13"/>
        <v>3599.9999999999968</v>
      </c>
      <c r="I203">
        <f t="shared" si="14"/>
        <v>59.99999999999995</v>
      </c>
      <c r="J203" s="27">
        <f t="shared" si="15"/>
        <v>39.999999999999964</v>
      </c>
    </row>
    <row r="204" spans="1:10" x14ac:dyDescent="0.25">
      <c r="A204" s="6" t="s">
        <v>15</v>
      </c>
      <c r="B204" s="7" t="s">
        <v>7</v>
      </c>
      <c r="C204" s="8">
        <v>46065</v>
      </c>
      <c r="D204" s="9">
        <v>0.39583333333333331</v>
      </c>
      <c r="E204" s="9">
        <v>0.45833333333333331</v>
      </c>
      <c r="F204" s="10">
        <v>60</v>
      </c>
      <c r="G204" s="22">
        <f t="shared" si="12"/>
        <v>6.25E-2</v>
      </c>
      <c r="H204">
        <f t="shared" si="13"/>
        <v>5400</v>
      </c>
      <c r="I204">
        <f t="shared" si="14"/>
        <v>90</v>
      </c>
      <c r="J204" s="27">
        <f t="shared" si="15"/>
        <v>90</v>
      </c>
    </row>
    <row r="205" spans="1:10" x14ac:dyDescent="0.25">
      <c r="A205" s="11" t="s">
        <v>10</v>
      </c>
      <c r="B205" s="12" t="s">
        <v>9</v>
      </c>
      <c r="C205" s="13">
        <v>46065</v>
      </c>
      <c r="D205" s="14">
        <v>0.45833333333333331</v>
      </c>
      <c r="E205" s="14">
        <v>0.51041666666666663</v>
      </c>
      <c r="F205" s="15">
        <v>50</v>
      </c>
      <c r="G205" s="22">
        <f t="shared" si="12"/>
        <v>5.2083333333333315E-2</v>
      </c>
      <c r="H205">
        <f t="shared" si="13"/>
        <v>4499.9999999999982</v>
      </c>
      <c r="I205">
        <f t="shared" si="14"/>
        <v>74.999999999999972</v>
      </c>
      <c r="J205" s="27">
        <f t="shared" si="15"/>
        <v>62.499999999999979</v>
      </c>
    </row>
    <row r="206" spans="1:10" x14ac:dyDescent="0.25">
      <c r="A206" s="6" t="s">
        <v>16</v>
      </c>
      <c r="B206" s="7" t="s">
        <v>7</v>
      </c>
      <c r="C206" s="8">
        <v>46065</v>
      </c>
      <c r="D206" s="9">
        <v>0.55208333333333337</v>
      </c>
      <c r="E206" s="9">
        <v>0.60416666666666663</v>
      </c>
      <c r="F206" s="10">
        <v>60</v>
      </c>
      <c r="G206" s="22">
        <f t="shared" si="12"/>
        <v>5.2083333333333259E-2</v>
      </c>
      <c r="H206">
        <f t="shared" si="13"/>
        <v>4499.9999999999936</v>
      </c>
      <c r="I206">
        <f t="shared" si="14"/>
        <v>74.999999999999901</v>
      </c>
      <c r="J206" s="27">
        <f t="shared" si="15"/>
        <v>74.999999999999901</v>
      </c>
    </row>
    <row r="207" spans="1:10" x14ac:dyDescent="0.25">
      <c r="A207" s="11" t="s">
        <v>16</v>
      </c>
      <c r="B207" s="12" t="s">
        <v>7</v>
      </c>
      <c r="C207" s="13">
        <v>46066</v>
      </c>
      <c r="D207" s="14">
        <v>0.375</v>
      </c>
      <c r="E207" s="14">
        <v>0.42708333333333331</v>
      </c>
      <c r="F207" s="15">
        <v>60</v>
      </c>
      <c r="G207" s="22">
        <f t="shared" si="12"/>
        <v>5.2083333333333315E-2</v>
      </c>
      <c r="H207">
        <f t="shared" si="13"/>
        <v>4499.9999999999982</v>
      </c>
      <c r="I207">
        <f t="shared" si="14"/>
        <v>74.999999999999972</v>
      </c>
      <c r="J207" s="27">
        <f t="shared" si="15"/>
        <v>74.999999999999972</v>
      </c>
    </row>
    <row r="208" spans="1:10" x14ac:dyDescent="0.25">
      <c r="A208" s="6" t="s">
        <v>18</v>
      </c>
      <c r="B208" s="7" t="s">
        <v>12</v>
      </c>
      <c r="C208" s="8">
        <v>46066</v>
      </c>
      <c r="D208" s="9">
        <v>0.45833333333333331</v>
      </c>
      <c r="E208" s="9">
        <v>0.5</v>
      </c>
      <c r="F208" s="10">
        <v>40</v>
      </c>
      <c r="G208" s="22">
        <f t="shared" si="12"/>
        <v>4.1666666666666685E-2</v>
      </c>
      <c r="H208">
        <f t="shared" si="13"/>
        <v>3600.0000000000018</v>
      </c>
      <c r="I208">
        <f t="shared" si="14"/>
        <v>60.000000000000028</v>
      </c>
      <c r="J208" s="27">
        <f t="shared" si="15"/>
        <v>40.000000000000014</v>
      </c>
    </row>
    <row r="209" spans="1:10" x14ac:dyDescent="0.25">
      <c r="A209" s="11" t="s">
        <v>17</v>
      </c>
      <c r="B209" s="12" t="s">
        <v>9</v>
      </c>
      <c r="C209" s="13">
        <v>46066</v>
      </c>
      <c r="D209" s="14">
        <v>0.52083333333333337</v>
      </c>
      <c r="E209" s="14">
        <v>0.57291666666666663</v>
      </c>
      <c r="F209" s="15">
        <v>50</v>
      </c>
      <c r="G209" s="22">
        <f t="shared" si="12"/>
        <v>5.2083333333333259E-2</v>
      </c>
      <c r="H209">
        <f t="shared" si="13"/>
        <v>4499.9999999999936</v>
      </c>
      <c r="I209">
        <f t="shared" si="14"/>
        <v>74.999999999999901</v>
      </c>
      <c r="J209" s="27">
        <f t="shared" si="15"/>
        <v>62.499999999999922</v>
      </c>
    </row>
    <row r="210" spans="1:10" x14ac:dyDescent="0.25">
      <c r="A210" s="6" t="s">
        <v>8</v>
      </c>
      <c r="B210" s="7" t="s">
        <v>9</v>
      </c>
      <c r="C210" s="8">
        <v>46066</v>
      </c>
      <c r="D210" s="9">
        <v>0.60416666666666663</v>
      </c>
      <c r="E210" s="9">
        <v>0.67708333333333337</v>
      </c>
      <c r="F210" s="10">
        <v>50</v>
      </c>
      <c r="G210" s="22">
        <f t="shared" si="12"/>
        <v>7.2916666666666741E-2</v>
      </c>
      <c r="H210">
        <f t="shared" si="13"/>
        <v>6300.0000000000064</v>
      </c>
      <c r="I210">
        <f t="shared" si="14"/>
        <v>105.0000000000001</v>
      </c>
      <c r="J210" s="27">
        <f t="shared" si="15"/>
        <v>87.500000000000085</v>
      </c>
    </row>
    <row r="211" spans="1:10" x14ac:dyDescent="0.25">
      <c r="A211" s="11" t="s">
        <v>15</v>
      </c>
      <c r="B211" s="12" t="s">
        <v>12</v>
      </c>
      <c r="C211" s="13">
        <v>46069</v>
      </c>
      <c r="D211" s="14">
        <v>0.375</v>
      </c>
      <c r="E211" s="14">
        <v>0.4375</v>
      </c>
      <c r="F211" s="15">
        <v>40</v>
      </c>
      <c r="G211" s="22">
        <f t="shared" si="12"/>
        <v>6.25E-2</v>
      </c>
      <c r="H211">
        <f t="shared" si="13"/>
        <v>5400</v>
      </c>
      <c r="I211">
        <f t="shared" si="14"/>
        <v>90</v>
      </c>
      <c r="J211" s="27">
        <f t="shared" si="15"/>
        <v>60</v>
      </c>
    </row>
    <row r="212" spans="1:10" x14ac:dyDescent="0.25">
      <c r="A212" s="6" t="s">
        <v>8</v>
      </c>
      <c r="B212" s="7" t="s">
        <v>9</v>
      </c>
      <c r="C212" s="8">
        <v>46069</v>
      </c>
      <c r="D212" s="9">
        <v>0.47916666666666669</v>
      </c>
      <c r="E212" s="9">
        <v>0.54166666666666663</v>
      </c>
      <c r="F212" s="10">
        <v>50</v>
      </c>
      <c r="G212" s="22">
        <f t="shared" si="12"/>
        <v>6.2499999999999944E-2</v>
      </c>
      <c r="H212">
        <f t="shared" si="13"/>
        <v>5399.9999999999955</v>
      </c>
      <c r="I212">
        <f t="shared" si="14"/>
        <v>89.999999999999929</v>
      </c>
      <c r="J212" s="27">
        <f t="shared" si="15"/>
        <v>74.999999999999943</v>
      </c>
    </row>
    <row r="213" spans="1:10" x14ac:dyDescent="0.25">
      <c r="A213" s="11" t="s">
        <v>15</v>
      </c>
      <c r="B213" s="12" t="s">
        <v>7</v>
      </c>
      <c r="C213" s="13">
        <v>46070</v>
      </c>
      <c r="D213" s="14">
        <v>0.375</v>
      </c>
      <c r="E213" s="14">
        <v>0.42708333333333331</v>
      </c>
      <c r="F213" s="15">
        <v>60</v>
      </c>
      <c r="G213" s="22">
        <f t="shared" si="12"/>
        <v>5.2083333333333315E-2</v>
      </c>
      <c r="H213">
        <f t="shared" si="13"/>
        <v>4499.9999999999982</v>
      </c>
      <c r="I213">
        <f t="shared" si="14"/>
        <v>74.999999999999972</v>
      </c>
      <c r="J213" s="27">
        <f t="shared" si="15"/>
        <v>74.999999999999972</v>
      </c>
    </row>
    <row r="214" spans="1:10" x14ac:dyDescent="0.25">
      <c r="A214" s="6" t="s">
        <v>8</v>
      </c>
      <c r="B214" s="7" t="s">
        <v>9</v>
      </c>
      <c r="C214" s="8">
        <v>46070</v>
      </c>
      <c r="D214" s="9">
        <v>0.4375</v>
      </c>
      <c r="E214" s="9">
        <v>0.51041666666666663</v>
      </c>
      <c r="F214" s="10">
        <v>50</v>
      </c>
      <c r="G214" s="22">
        <f t="shared" si="12"/>
        <v>7.291666666666663E-2</v>
      </c>
      <c r="H214">
        <f t="shared" si="13"/>
        <v>6299.9999999999964</v>
      </c>
      <c r="I214">
        <f t="shared" si="14"/>
        <v>104.99999999999994</v>
      </c>
      <c r="J214" s="27">
        <f t="shared" si="15"/>
        <v>87.499999999999957</v>
      </c>
    </row>
    <row r="215" spans="1:10" x14ac:dyDescent="0.25">
      <c r="A215" s="11" t="s">
        <v>11</v>
      </c>
      <c r="B215" s="12" t="s">
        <v>12</v>
      </c>
      <c r="C215" s="13">
        <v>46070</v>
      </c>
      <c r="D215" s="14">
        <v>0.55208333333333337</v>
      </c>
      <c r="E215" s="14">
        <v>0.63541666666666663</v>
      </c>
      <c r="F215" s="15">
        <v>40</v>
      </c>
      <c r="G215" s="22">
        <f t="shared" si="12"/>
        <v>8.3333333333333259E-2</v>
      </c>
      <c r="H215">
        <f t="shared" si="13"/>
        <v>7199.9999999999936</v>
      </c>
      <c r="I215">
        <f t="shared" si="14"/>
        <v>119.9999999999999</v>
      </c>
      <c r="J215" s="27">
        <f t="shared" si="15"/>
        <v>79.999999999999929</v>
      </c>
    </row>
    <row r="216" spans="1:10" x14ac:dyDescent="0.25">
      <c r="A216" s="6" t="s">
        <v>10</v>
      </c>
      <c r="B216" s="7" t="s">
        <v>9</v>
      </c>
      <c r="C216" s="8">
        <v>46070</v>
      </c>
      <c r="D216" s="9">
        <v>0.63541666666666663</v>
      </c>
      <c r="E216" s="9">
        <v>0.69791666666666663</v>
      </c>
      <c r="F216" s="10">
        <v>50</v>
      </c>
      <c r="G216" s="22">
        <f t="shared" si="12"/>
        <v>6.25E-2</v>
      </c>
      <c r="H216">
        <f t="shared" si="13"/>
        <v>5400</v>
      </c>
      <c r="I216">
        <f t="shared" si="14"/>
        <v>90</v>
      </c>
      <c r="J216" s="27">
        <f t="shared" si="15"/>
        <v>75</v>
      </c>
    </row>
    <row r="217" spans="1:10" x14ac:dyDescent="0.25">
      <c r="A217" s="11" t="s">
        <v>8</v>
      </c>
      <c r="B217" s="12" t="s">
        <v>9</v>
      </c>
      <c r="C217" s="13">
        <v>46071</v>
      </c>
      <c r="D217" s="14">
        <v>0.375</v>
      </c>
      <c r="E217" s="14">
        <v>0.4375</v>
      </c>
      <c r="F217" s="15">
        <v>50</v>
      </c>
      <c r="G217" s="22">
        <f t="shared" si="12"/>
        <v>6.25E-2</v>
      </c>
      <c r="H217">
        <f t="shared" si="13"/>
        <v>5400</v>
      </c>
      <c r="I217">
        <f t="shared" si="14"/>
        <v>90</v>
      </c>
      <c r="J217" s="27">
        <f t="shared" si="15"/>
        <v>75</v>
      </c>
    </row>
    <row r="218" spans="1:10" x14ac:dyDescent="0.25">
      <c r="A218" s="6" t="s">
        <v>6</v>
      </c>
      <c r="B218" s="7" t="s">
        <v>7</v>
      </c>
      <c r="C218" s="8">
        <v>46071</v>
      </c>
      <c r="D218" s="9">
        <v>0.47916666666666669</v>
      </c>
      <c r="E218" s="9">
        <v>0.54166666666666663</v>
      </c>
      <c r="F218" s="10">
        <v>60</v>
      </c>
      <c r="G218" s="22">
        <f t="shared" si="12"/>
        <v>6.2499999999999944E-2</v>
      </c>
      <c r="H218">
        <f t="shared" si="13"/>
        <v>5399.9999999999955</v>
      </c>
      <c r="I218">
        <f t="shared" si="14"/>
        <v>89.999999999999929</v>
      </c>
      <c r="J218" s="27">
        <f t="shared" si="15"/>
        <v>89.999999999999929</v>
      </c>
    </row>
    <row r="219" spans="1:10" x14ac:dyDescent="0.25">
      <c r="A219" s="11" t="s">
        <v>24</v>
      </c>
      <c r="B219" s="12" t="s">
        <v>7</v>
      </c>
      <c r="C219" s="13">
        <v>46071</v>
      </c>
      <c r="D219" s="14">
        <v>0.58333333333333337</v>
      </c>
      <c r="E219" s="14">
        <v>0.64583333333333337</v>
      </c>
      <c r="F219" s="15">
        <v>60</v>
      </c>
      <c r="G219" s="22">
        <f t="shared" si="12"/>
        <v>6.25E-2</v>
      </c>
      <c r="H219">
        <f t="shared" si="13"/>
        <v>5400</v>
      </c>
      <c r="I219">
        <f t="shared" si="14"/>
        <v>90</v>
      </c>
      <c r="J219" s="27">
        <f t="shared" si="15"/>
        <v>90</v>
      </c>
    </row>
    <row r="220" spans="1:10" x14ac:dyDescent="0.25">
      <c r="A220" s="6" t="s">
        <v>8</v>
      </c>
      <c r="B220" s="7" t="s">
        <v>9</v>
      </c>
      <c r="C220" s="8">
        <v>46072</v>
      </c>
      <c r="D220" s="9">
        <v>0.375</v>
      </c>
      <c r="E220" s="9">
        <v>0.45833333333333331</v>
      </c>
      <c r="F220" s="10">
        <v>50</v>
      </c>
      <c r="G220" s="22">
        <f t="shared" si="12"/>
        <v>8.3333333333333315E-2</v>
      </c>
      <c r="H220">
        <f t="shared" si="13"/>
        <v>7199.9999999999982</v>
      </c>
      <c r="I220">
        <f t="shared" si="14"/>
        <v>119.99999999999997</v>
      </c>
      <c r="J220" s="27">
        <f t="shared" si="15"/>
        <v>99.999999999999986</v>
      </c>
    </row>
    <row r="221" spans="1:10" x14ac:dyDescent="0.25">
      <c r="A221" s="11" t="s">
        <v>6</v>
      </c>
      <c r="B221" s="12" t="s">
        <v>7</v>
      </c>
      <c r="C221" s="13">
        <v>46073</v>
      </c>
      <c r="D221" s="14">
        <v>0.375</v>
      </c>
      <c r="E221" s="14">
        <v>0.42708333333333331</v>
      </c>
      <c r="F221" s="15">
        <v>60</v>
      </c>
      <c r="G221" s="22">
        <f t="shared" si="12"/>
        <v>5.2083333333333315E-2</v>
      </c>
      <c r="H221">
        <f t="shared" si="13"/>
        <v>4499.9999999999982</v>
      </c>
      <c r="I221">
        <f t="shared" si="14"/>
        <v>74.999999999999972</v>
      </c>
      <c r="J221" s="27">
        <f t="shared" si="15"/>
        <v>74.999999999999972</v>
      </c>
    </row>
    <row r="222" spans="1:10" x14ac:dyDescent="0.25">
      <c r="A222" s="6" t="s">
        <v>6</v>
      </c>
      <c r="B222" s="7" t="s">
        <v>7</v>
      </c>
      <c r="C222" s="8">
        <v>46073</v>
      </c>
      <c r="D222" s="9">
        <v>0.4375</v>
      </c>
      <c r="E222" s="9">
        <v>0.48958333333333331</v>
      </c>
      <c r="F222" s="10">
        <v>60</v>
      </c>
      <c r="G222" s="22">
        <f t="shared" si="12"/>
        <v>5.2083333333333315E-2</v>
      </c>
      <c r="H222">
        <f t="shared" si="13"/>
        <v>4499.9999999999982</v>
      </c>
      <c r="I222">
        <f t="shared" si="14"/>
        <v>74.999999999999972</v>
      </c>
      <c r="J222" s="27">
        <f t="shared" si="15"/>
        <v>74.999999999999972</v>
      </c>
    </row>
    <row r="223" spans="1:10" x14ac:dyDescent="0.25">
      <c r="A223" s="11" t="s">
        <v>11</v>
      </c>
      <c r="B223" s="12" t="s">
        <v>12</v>
      </c>
      <c r="C223" s="13">
        <v>46073</v>
      </c>
      <c r="D223" s="14">
        <v>0.51041666666666663</v>
      </c>
      <c r="E223" s="14">
        <v>0.59375</v>
      </c>
      <c r="F223" s="15">
        <v>40</v>
      </c>
      <c r="G223" s="22">
        <f t="shared" si="12"/>
        <v>8.333333333333337E-2</v>
      </c>
      <c r="H223">
        <f t="shared" si="13"/>
        <v>7200.0000000000036</v>
      </c>
      <c r="I223">
        <f t="shared" si="14"/>
        <v>120.00000000000006</v>
      </c>
      <c r="J223" s="27">
        <f t="shared" si="15"/>
        <v>80.000000000000028</v>
      </c>
    </row>
    <row r="224" spans="1:10" x14ac:dyDescent="0.25">
      <c r="A224" s="6" t="s">
        <v>17</v>
      </c>
      <c r="B224" s="7" t="s">
        <v>9</v>
      </c>
      <c r="C224" s="8">
        <v>46073</v>
      </c>
      <c r="D224" s="9">
        <v>0.60416666666666663</v>
      </c>
      <c r="E224" s="9">
        <v>0.65625</v>
      </c>
      <c r="F224" s="10">
        <v>50</v>
      </c>
      <c r="G224" s="22">
        <f t="shared" si="12"/>
        <v>5.208333333333337E-2</v>
      </c>
      <c r="H224">
        <f t="shared" si="13"/>
        <v>4500.0000000000036</v>
      </c>
      <c r="I224">
        <f t="shared" si="14"/>
        <v>75.000000000000057</v>
      </c>
      <c r="J224" s="27">
        <f t="shared" si="15"/>
        <v>62.50000000000005</v>
      </c>
    </row>
    <row r="225" spans="1:10" x14ac:dyDescent="0.25">
      <c r="A225" s="11" t="s">
        <v>25</v>
      </c>
      <c r="B225" s="12" t="s">
        <v>7</v>
      </c>
      <c r="C225" s="13">
        <v>46073</v>
      </c>
      <c r="D225" s="14">
        <v>0.69791666666666663</v>
      </c>
      <c r="E225" s="14">
        <v>0.76041666666666663</v>
      </c>
      <c r="F225" s="15">
        <v>60</v>
      </c>
      <c r="G225" s="22">
        <f t="shared" si="12"/>
        <v>6.25E-2</v>
      </c>
      <c r="H225">
        <f t="shared" si="13"/>
        <v>5400</v>
      </c>
      <c r="I225">
        <f t="shared" si="14"/>
        <v>90</v>
      </c>
      <c r="J225" s="27">
        <f t="shared" si="15"/>
        <v>90</v>
      </c>
    </row>
    <row r="226" spans="1:10" x14ac:dyDescent="0.25">
      <c r="A226" s="6" t="s">
        <v>16</v>
      </c>
      <c r="B226" s="7" t="s">
        <v>12</v>
      </c>
      <c r="C226" s="8">
        <v>46076</v>
      </c>
      <c r="D226" s="9">
        <v>0.375</v>
      </c>
      <c r="E226" s="9">
        <v>0.42708333333333331</v>
      </c>
      <c r="F226" s="10">
        <v>40</v>
      </c>
      <c r="G226" s="22">
        <f t="shared" si="12"/>
        <v>5.2083333333333315E-2</v>
      </c>
      <c r="H226">
        <f t="shared" si="13"/>
        <v>4499.9999999999982</v>
      </c>
      <c r="I226">
        <f t="shared" si="14"/>
        <v>74.999999999999972</v>
      </c>
      <c r="J226" s="27">
        <f t="shared" si="15"/>
        <v>49.999999999999979</v>
      </c>
    </row>
    <row r="227" spans="1:10" x14ac:dyDescent="0.25">
      <c r="A227" s="11" t="s">
        <v>15</v>
      </c>
      <c r="B227" s="12" t="s">
        <v>12</v>
      </c>
      <c r="C227" s="13">
        <v>46077</v>
      </c>
      <c r="D227" s="14">
        <v>0.375</v>
      </c>
      <c r="E227" s="14">
        <v>0.4375</v>
      </c>
      <c r="F227" s="15">
        <v>40</v>
      </c>
      <c r="G227" s="22">
        <f t="shared" si="12"/>
        <v>6.25E-2</v>
      </c>
      <c r="H227">
        <f t="shared" si="13"/>
        <v>5400</v>
      </c>
      <c r="I227">
        <f t="shared" si="14"/>
        <v>90</v>
      </c>
      <c r="J227" s="27">
        <f t="shared" si="15"/>
        <v>60</v>
      </c>
    </row>
    <row r="228" spans="1:10" x14ac:dyDescent="0.25">
      <c r="A228" s="6" t="s">
        <v>6</v>
      </c>
      <c r="B228" s="7" t="s">
        <v>7</v>
      </c>
      <c r="C228" s="8">
        <v>46077</v>
      </c>
      <c r="D228" s="9">
        <v>0.4375</v>
      </c>
      <c r="E228" s="9">
        <v>0.51041666666666663</v>
      </c>
      <c r="F228" s="10">
        <v>60</v>
      </c>
      <c r="G228" s="22">
        <f t="shared" si="12"/>
        <v>7.291666666666663E-2</v>
      </c>
      <c r="H228">
        <f t="shared" si="13"/>
        <v>6299.9999999999964</v>
      </c>
      <c r="I228">
        <f t="shared" si="14"/>
        <v>104.99999999999994</v>
      </c>
      <c r="J228" s="27">
        <f t="shared" si="15"/>
        <v>104.99999999999994</v>
      </c>
    </row>
    <row r="229" spans="1:10" x14ac:dyDescent="0.25">
      <c r="A229" s="11" t="s">
        <v>19</v>
      </c>
      <c r="B229" s="12" t="s">
        <v>12</v>
      </c>
      <c r="C229" s="13">
        <v>46077</v>
      </c>
      <c r="D229" s="14">
        <v>0.52083333333333337</v>
      </c>
      <c r="E229" s="14">
        <v>0.58333333333333337</v>
      </c>
      <c r="F229" s="15">
        <v>40</v>
      </c>
      <c r="G229" s="22">
        <f t="shared" si="12"/>
        <v>6.25E-2</v>
      </c>
      <c r="H229">
        <f t="shared" si="13"/>
        <v>5400</v>
      </c>
      <c r="I229">
        <f t="shared" si="14"/>
        <v>90</v>
      </c>
      <c r="J229" s="27">
        <f t="shared" si="15"/>
        <v>60</v>
      </c>
    </row>
    <row r="230" spans="1:10" x14ac:dyDescent="0.25">
      <c r="A230" s="6" t="s">
        <v>16</v>
      </c>
      <c r="B230" s="7" t="s">
        <v>12</v>
      </c>
      <c r="C230" s="8">
        <v>46079</v>
      </c>
      <c r="D230" s="9">
        <v>0.375</v>
      </c>
      <c r="E230" s="9">
        <v>0.45833333333333331</v>
      </c>
      <c r="F230" s="10">
        <v>40</v>
      </c>
      <c r="G230" s="22">
        <f t="shared" si="12"/>
        <v>8.3333333333333315E-2</v>
      </c>
      <c r="H230">
        <f t="shared" si="13"/>
        <v>7199.9999999999982</v>
      </c>
      <c r="I230">
        <f t="shared" si="14"/>
        <v>119.99999999999997</v>
      </c>
      <c r="J230" s="27">
        <f t="shared" si="15"/>
        <v>79.999999999999972</v>
      </c>
    </row>
    <row r="231" spans="1:10" x14ac:dyDescent="0.25">
      <c r="A231" s="11" t="s">
        <v>18</v>
      </c>
      <c r="B231" s="12" t="s">
        <v>12</v>
      </c>
      <c r="C231" s="13">
        <v>46079</v>
      </c>
      <c r="D231" s="14">
        <v>0.45833333333333331</v>
      </c>
      <c r="E231" s="14">
        <v>0.51041666666666663</v>
      </c>
      <c r="F231" s="15">
        <v>40</v>
      </c>
      <c r="G231" s="22">
        <f t="shared" si="12"/>
        <v>5.2083333333333315E-2</v>
      </c>
      <c r="H231">
        <f t="shared" si="13"/>
        <v>4499.9999999999982</v>
      </c>
      <c r="I231">
        <f t="shared" si="14"/>
        <v>74.999999999999972</v>
      </c>
      <c r="J231" s="27">
        <f t="shared" si="15"/>
        <v>49.999999999999979</v>
      </c>
    </row>
    <row r="232" spans="1:10" x14ac:dyDescent="0.25">
      <c r="A232" s="6" t="s">
        <v>14</v>
      </c>
      <c r="B232" s="7" t="s">
        <v>7</v>
      </c>
      <c r="C232" s="8">
        <v>46079</v>
      </c>
      <c r="D232" s="9">
        <v>0.52083333333333337</v>
      </c>
      <c r="E232" s="9">
        <v>0.58333333333333337</v>
      </c>
      <c r="F232" s="10">
        <v>60</v>
      </c>
      <c r="G232" s="22">
        <f t="shared" si="12"/>
        <v>6.25E-2</v>
      </c>
      <c r="H232">
        <f t="shared" si="13"/>
        <v>5400</v>
      </c>
      <c r="I232">
        <f t="shared" si="14"/>
        <v>90</v>
      </c>
      <c r="J232" s="27">
        <f t="shared" si="15"/>
        <v>90</v>
      </c>
    </row>
    <row r="233" spans="1:10" x14ac:dyDescent="0.25">
      <c r="A233" s="11" t="s">
        <v>18</v>
      </c>
      <c r="B233" s="12" t="s">
        <v>12</v>
      </c>
      <c r="C233" s="13">
        <v>46080</v>
      </c>
      <c r="D233" s="14">
        <v>0.375</v>
      </c>
      <c r="E233" s="14">
        <v>0.44791666666666669</v>
      </c>
      <c r="F233" s="15">
        <v>40</v>
      </c>
      <c r="G233" s="22">
        <f t="shared" si="12"/>
        <v>7.2916666666666685E-2</v>
      </c>
      <c r="H233">
        <f t="shared" si="13"/>
        <v>6300.0000000000018</v>
      </c>
      <c r="I233">
        <f t="shared" si="14"/>
        <v>105.00000000000003</v>
      </c>
      <c r="J233" s="27">
        <f t="shared" si="15"/>
        <v>70.000000000000014</v>
      </c>
    </row>
    <row r="234" spans="1:10" x14ac:dyDescent="0.25">
      <c r="A234" s="6" t="s">
        <v>19</v>
      </c>
      <c r="B234" s="7" t="s">
        <v>12</v>
      </c>
      <c r="C234" s="8">
        <v>46080</v>
      </c>
      <c r="D234" s="9">
        <v>0.45833333333333331</v>
      </c>
      <c r="E234" s="9">
        <v>0.53125</v>
      </c>
      <c r="F234" s="10">
        <v>40</v>
      </c>
      <c r="G234" s="22">
        <f t="shared" si="12"/>
        <v>7.2916666666666685E-2</v>
      </c>
      <c r="H234">
        <f t="shared" si="13"/>
        <v>6300.0000000000018</v>
      </c>
      <c r="I234">
        <f t="shared" si="14"/>
        <v>105.00000000000003</v>
      </c>
      <c r="J234" s="27">
        <f t="shared" si="15"/>
        <v>70.000000000000014</v>
      </c>
    </row>
    <row r="235" spans="1:10" x14ac:dyDescent="0.25">
      <c r="A235" s="11" t="s">
        <v>10</v>
      </c>
      <c r="B235" s="12" t="s">
        <v>7</v>
      </c>
      <c r="C235" s="13">
        <v>46080</v>
      </c>
      <c r="D235" s="14">
        <v>0.53125</v>
      </c>
      <c r="E235" s="14">
        <v>0.58333333333333337</v>
      </c>
      <c r="F235" s="15">
        <v>60</v>
      </c>
      <c r="G235" s="22">
        <f t="shared" si="12"/>
        <v>5.208333333333337E-2</v>
      </c>
      <c r="H235">
        <f t="shared" si="13"/>
        <v>4500.0000000000036</v>
      </c>
      <c r="I235">
        <f t="shared" si="14"/>
        <v>75.000000000000057</v>
      </c>
      <c r="J235" s="27">
        <f t="shared" si="15"/>
        <v>75.000000000000057</v>
      </c>
    </row>
    <row r="236" spans="1:10" x14ac:dyDescent="0.25">
      <c r="A236" s="16" t="s">
        <v>13</v>
      </c>
      <c r="B236" s="17" t="s">
        <v>9</v>
      </c>
      <c r="C236" s="18">
        <v>46080</v>
      </c>
      <c r="D236" s="19">
        <v>0.59375</v>
      </c>
      <c r="E236" s="19">
        <v>0.65625</v>
      </c>
      <c r="F236" s="2">
        <v>50</v>
      </c>
      <c r="G236" s="22">
        <f t="shared" si="12"/>
        <v>6.25E-2</v>
      </c>
      <c r="H236">
        <f t="shared" si="13"/>
        <v>5400</v>
      </c>
      <c r="I236">
        <f t="shared" si="14"/>
        <v>90</v>
      </c>
      <c r="J236" s="27">
        <f t="shared" si="15"/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3F4F-2323-424A-8CA5-927FAAB5D357}">
  <dimension ref="A1:O236"/>
  <sheetViews>
    <sheetView workbookViewId="0">
      <selection activeCell="O25" sqref="O25"/>
    </sheetView>
  </sheetViews>
  <sheetFormatPr defaultRowHeight="15" x14ac:dyDescent="0.25"/>
  <cols>
    <col min="1" max="1" width="15.5703125" bestFit="1" customWidth="1"/>
    <col min="2" max="2" width="12.42578125" bestFit="1" customWidth="1"/>
    <col min="3" max="3" width="10.140625" bestFit="1" customWidth="1"/>
    <col min="4" max="4" width="21.85546875" bestFit="1" customWidth="1"/>
    <col min="5" max="5" width="22.140625" bestFit="1" customWidth="1"/>
    <col min="6" max="6" width="19.5703125" bestFit="1" customWidth="1"/>
    <col min="7" max="7" width="25" style="22" customWidth="1"/>
    <col min="8" max="8" width="30.28515625" customWidth="1"/>
    <col min="9" max="9" width="19.42578125" customWidth="1"/>
    <col min="10" max="10" width="15.7109375" customWidth="1"/>
    <col min="12" max="12" width="14.140625" customWidth="1"/>
    <col min="13" max="13" width="13.85546875" customWidth="1"/>
    <col min="14" max="14" width="15" style="1" customWidth="1"/>
    <col min="15" max="15" width="17" customWidth="1"/>
  </cols>
  <sheetData>
    <row r="1" spans="1:1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21" t="s">
        <v>27</v>
      </c>
      <c r="H1" s="20" t="s">
        <v>26</v>
      </c>
      <c r="I1" s="20" t="s">
        <v>28</v>
      </c>
      <c r="J1" s="20" t="s">
        <v>29</v>
      </c>
      <c r="L1">
        <f>MAX(J:J)</f>
        <v>119.99999999999997</v>
      </c>
    </row>
    <row r="2" spans="1:15" x14ac:dyDescent="0.25">
      <c r="A2" s="6" t="s">
        <v>6</v>
      </c>
      <c r="B2" s="7" t="s">
        <v>7</v>
      </c>
      <c r="C2" s="8">
        <v>45931</v>
      </c>
      <c r="D2" s="9">
        <v>0.375</v>
      </c>
      <c r="E2" s="9">
        <v>0.41666666666666669</v>
      </c>
      <c r="F2" s="10">
        <v>60</v>
      </c>
      <c r="G2" s="22">
        <f>E2-D2</f>
        <v>4.1666666666666685E-2</v>
      </c>
      <c r="H2">
        <f xml:space="preserve"> G2 * 86400</f>
        <v>3600.0000000000018</v>
      </c>
      <c r="I2">
        <f>H2 / 60</f>
        <v>60.000000000000028</v>
      </c>
      <c r="J2">
        <f>(F2/60) * I2</f>
        <v>60.000000000000028</v>
      </c>
      <c r="L2" t="str" cm="1">
        <f t="array" ref="L2:N2">_xlfn.XLOOKUP(L1,J:J,A:C)</f>
        <v>Bartek</v>
      </c>
      <c r="M2" t="str">
        <v>Informatyka</v>
      </c>
      <c r="N2" s="1">
        <v>45993</v>
      </c>
      <c r="O2" s="23">
        <v>120</v>
      </c>
    </row>
    <row r="3" spans="1:15" x14ac:dyDescent="0.25">
      <c r="A3" s="11" t="s">
        <v>8</v>
      </c>
      <c r="B3" s="12" t="s">
        <v>9</v>
      </c>
      <c r="C3" s="13">
        <v>45932</v>
      </c>
      <c r="D3" s="14">
        <v>0.375</v>
      </c>
      <c r="E3" s="14">
        <v>0.44791666666666669</v>
      </c>
      <c r="F3" s="15">
        <v>50</v>
      </c>
      <c r="G3" s="22">
        <f t="shared" ref="G3:G66" si="0">E3-D3</f>
        <v>7.2916666666666685E-2</v>
      </c>
      <c r="H3">
        <f t="shared" ref="H3:H66" si="1" xml:space="preserve"> G3 * 86400</f>
        <v>6300.0000000000018</v>
      </c>
      <c r="I3">
        <f t="shared" ref="I3:I66" si="2">H3 / 60</f>
        <v>105.00000000000003</v>
      </c>
      <c r="J3">
        <f t="shared" ref="J3:J66" si="3">(F3/60) * I3</f>
        <v>87.500000000000028</v>
      </c>
    </row>
    <row r="4" spans="1:15" x14ac:dyDescent="0.25">
      <c r="A4" s="6" t="s">
        <v>10</v>
      </c>
      <c r="B4" s="7" t="s">
        <v>9</v>
      </c>
      <c r="C4" s="8">
        <v>45932</v>
      </c>
      <c r="D4" s="9">
        <v>0.46875</v>
      </c>
      <c r="E4" s="9">
        <v>0.55208333333333337</v>
      </c>
      <c r="F4" s="10">
        <v>50</v>
      </c>
      <c r="G4" s="22">
        <f t="shared" si="0"/>
        <v>8.333333333333337E-2</v>
      </c>
      <c r="H4">
        <f t="shared" si="1"/>
        <v>7200.0000000000036</v>
      </c>
      <c r="I4">
        <f t="shared" si="2"/>
        <v>120.00000000000006</v>
      </c>
      <c r="J4">
        <f t="shared" si="3"/>
        <v>100.00000000000006</v>
      </c>
    </row>
    <row r="5" spans="1:15" x14ac:dyDescent="0.25">
      <c r="A5" s="11" t="s">
        <v>11</v>
      </c>
      <c r="B5" s="12" t="s">
        <v>12</v>
      </c>
      <c r="C5" s="13">
        <v>45936</v>
      </c>
      <c r="D5" s="14">
        <v>0.375</v>
      </c>
      <c r="E5" s="14">
        <v>0.45833333333333331</v>
      </c>
      <c r="F5" s="15">
        <v>40</v>
      </c>
      <c r="G5" s="22">
        <f t="shared" si="0"/>
        <v>8.3333333333333315E-2</v>
      </c>
      <c r="H5">
        <f t="shared" si="1"/>
        <v>7199.9999999999982</v>
      </c>
      <c r="I5">
        <f t="shared" si="2"/>
        <v>119.99999999999997</v>
      </c>
      <c r="J5">
        <f t="shared" si="3"/>
        <v>79.999999999999972</v>
      </c>
    </row>
    <row r="6" spans="1:15" x14ac:dyDescent="0.25">
      <c r="A6" s="6" t="s">
        <v>8</v>
      </c>
      <c r="B6" s="7" t="s">
        <v>9</v>
      </c>
      <c r="C6" s="8">
        <v>45936</v>
      </c>
      <c r="D6" s="9">
        <v>0.47916666666666669</v>
      </c>
      <c r="E6" s="9">
        <v>0.52083333333333337</v>
      </c>
      <c r="F6" s="10">
        <v>50</v>
      </c>
      <c r="G6" s="22">
        <f t="shared" si="0"/>
        <v>4.1666666666666685E-2</v>
      </c>
      <c r="H6">
        <f t="shared" si="1"/>
        <v>3600.0000000000018</v>
      </c>
      <c r="I6">
        <f t="shared" si="2"/>
        <v>60.000000000000028</v>
      </c>
      <c r="J6">
        <f t="shared" si="3"/>
        <v>50.000000000000028</v>
      </c>
      <c r="L6" s="24" t="s">
        <v>30</v>
      </c>
      <c r="M6" s="24" t="s">
        <v>6</v>
      </c>
      <c r="N6" s="25" t="s">
        <v>7</v>
      </c>
      <c r="O6" s="25">
        <v>45993</v>
      </c>
    </row>
    <row r="7" spans="1:15" x14ac:dyDescent="0.25">
      <c r="A7" s="11" t="s">
        <v>13</v>
      </c>
      <c r="B7" s="12" t="s">
        <v>9</v>
      </c>
      <c r="C7" s="13">
        <v>45937</v>
      </c>
      <c r="D7" s="14">
        <v>0.375</v>
      </c>
      <c r="E7" s="14">
        <v>0.42708333333333331</v>
      </c>
      <c r="F7" s="15">
        <v>50</v>
      </c>
      <c r="G7" s="22">
        <f t="shared" si="0"/>
        <v>5.2083333333333315E-2</v>
      </c>
      <c r="H7">
        <f t="shared" si="1"/>
        <v>4499.9999999999982</v>
      </c>
      <c r="I7">
        <f t="shared" si="2"/>
        <v>74.999999999999972</v>
      </c>
      <c r="J7">
        <f t="shared" si="3"/>
        <v>62.499999999999979</v>
      </c>
    </row>
    <row r="8" spans="1:15" x14ac:dyDescent="0.25">
      <c r="A8" s="6" t="s">
        <v>14</v>
      </c>
      <c r="B8" s="7" t="s">
        <v>7</v>
      </c>
      <c r="C8" s="8">
        <v>45937</v>
      </c>
      <c r="D8" s="9">
        <v>0.45833333333333331</v>
      </c>
      <c r="E8" s="9">
        <v>0.53125</v>
      </c>
      <c r="F8" s="10">
        <v>60</v>
      </c>
      <c r="G8" s="22">
        <f t="shared" si="0"/>
        <v>7.2916666666666685E-2</v>
      </c>
      <c r="H8">
        <f t="shared" si="1"/>
        <v>6300.0000000000018</v>
      </c>
      <c r="I8">
        <f t="shared" si="2"/>
        <v>105.00000000000003</v>
      </c>
      <c r="J8">
        <f t="shared" si="3"/>
        <v>105.00000000000003</v>
      </c>
    </row>
    <row r="9" spans="1:15" x14ac:dyDescent="0.25">
      <c r="A9" s="11" t="s">
        <v>15</v>
      </c>
      <c r="B9" s="12" t="s">
        <v>12</v>
      </c>
      <c r="C9" s="13">
        <v>45937</v>
      </c>
      <c r="D9" s="14">
        <v>0.5625</v>
      </c>
      <c r="E9" s="14">
        <v>0.61458333333333337</v>
      </c>
      <c r="F9" s="15">
        <v>40</v>
      </c>
      <c r="G9" s="22">
        <f t="shared" si="0"/>
        <v>5.208333333333337E-2</v>
      </c>
      <c r="H9">
        <f t="shared" si="1"/>
        <v>4500.0000000000036</v>
      </c>
      <c r="I9">
        <f t="shared" si="2"/>
        <v>75.000000000000057</v>
      </c>
      <c r="J9">
        <f t="shared" si="3"/>
        <v>50.000000000000036</v>
      </c>
    </row>
    <row r="10" spans="1:15" x14ac:dyDescent="0.25">
      <c r="A10" s="6" t="s">
        <v>14</v>
      </c>
      <c r="B10" s="7" t="s">
        <v>7</v>
      </c>
      <c r="C10" s="8">
        <v>45938</v>
      </c>
      <c r="D10" s="9">
        <v>0.375</v>
      </c>
      <c r="E10" s="9">
        <v>0.41666666666666669</v>
      </c>
      <c r="F10" s="10">
        <v>60</v>
      </c>
      <c r="G10" s="22">
        <f t="shared" si="0"/>
        <v>4.1666666666666685E-2</v>
      </c>
      <c r="H10">
        <f t="shared" si="1"/>
        <v>3600.0000000000018</v>
      </c>
      <c r="I10">
        <f t="shared" si="2"/>
        <v>60.000000000000028</v>
      </c>
      <c r="J10">
        <f t="shared" si="3"/>
        <v>60.000000000000028</v>
      </c>
    </row>
    <row r="11" spans="1:15" x14ac:dyDescent="0.25">
      <c r="A11" s="11" t="s">
        <v>11</v>
      </c>
      <c r="B11" s="12" t="s">
        <v>12</v>
      </c>
      <c r="C11" s="13">
        <v>45938</v>
      </c>
      <c r="D11" s="14">
        <v>0.44791666666666669</v>
      </c>
      <c r="E11" s="14">
        <v>0.51041666666666663</v>
      </c>
      <c r="F11" s="15">
        <v>40</v>
      </c>
      <c r="G11" s="22">
        <f t="shared" si="0"/>
        <v>6.2499999999999944E-2</v>
      </c>
      <c r="H11">
        <f t="shared" si="1"/>
        <v>5399.9999999999955</v>
      </c>
      <c r="I11">
        <f t="shared" si="2"/>
        <v>89.999999999999929</v>
      </c>
      <c r="J11">
        <f t="shared" si="3"/>
        <v>59.99999999999995</v>
      </c>
    </row>
    <row r="12" spans="1:15" x14ac:dyDescent="0.25">
      <c r="A12" s="6" t="s">
        <v>11</v>
      </c>
      <c r="B12" s="7" t="s">
        <v>12</v>
      </c>
      <c r="C12" s="8">
        <v>45938</v>
      </c>
      <c r="D12" s="9">
        <v>0.52083333333333337</v>
      </c>
      <c r="E12" s="9">
        <v>0.59375</v>
      </c>
      <c r="F12" s="10">
        <v>40</v>
      </c>
      <c r="G12" s="22">
        <f t="shared" si="0"/>
        <v>7.291666666666663E-2</v>
      </c>
      <c r="H12">
        <f t="shared" si="1"/>
        <v>6299.9999999999964</v>
      </c>
      <c r="I12">
        <f t="shared" si="2"/>
        <v>104.99999999999994</v>
      </c>
      <c r="J12">
        <f t="shared" si="3"/>
        <v>69.999999999999957</v>
      </c>
    </row>
    <row r="13" spans="1:15" x14ac:dyDescent="0.25">
      <c r="A13" s="11" t="s">
        <v>8</v>
      </c>
      <c r="B13" s="12" t="s">
        <v>9</v>
      </c>
      <c r="C13" s="13">
        <v>45940</v>
      </c>
      <c r="D13" s="14">
        <v>0.375</v>
      </c>
      <c r="E13" s="14">
        <v>0.41666666666666669</v>
      </c>
      <c r="F13" s="15">
        <v>50</v>
      </c>
      <c r="G13" s="22">
        <f t="shared" si="0"/>
        <v>4.1666666666666685E-2</v>
      </c>
      <c r="H13">
        <f t="shared" si="1"/>
        <v>3600.0000000000018</v>
      </c>
      <c r="I13">
        <f t="shared" si="2"/>
        <v>60.000000000000028</v>
      </c>
      <c r="J13">
        <f t="shared" si="3"/>
        <v>50.000000000000028</v>
      </c>
    </row>
    <row r="14" spans="1:15" x14ac:dyDescent="0.25">
      <c r="A14" s="6" t="s">
        <v>6</v>
      </c>
      <c r="B14" s="7" t="s">
        <v>7</v>
      </c>
      <c r="C14" s="8">
        <v>45940</v>
      </c>
      <c r="D14" s="9">
        <v>0.4375</v>
      </c>
      <c r="E14" s="9">
        <v>0.5</v>
      </c>
      <c r="F14" s="10">
        <v>60</v>
      </c>
      <c r="G14" s="22">
        <f t="shared" si="0"/>
        <v>6.25E-2</v>
      </c>
      <c r="H14">
        <f t="shared" si="1"/>
        <v>5400</v>
      </c>
      <c r="I14">
        <f t="shared" si="2"/>
        <v>90</v>
      </c>
      <c r="J14">
        <f t="shared" si="3"/>
        <v>90</v>
      </c>
    </row>
    <row r="15" spans="1:15" x14ac:dyDescent="0.25">
      <c r="A15" s="11" t="s">
        <v>14</v>
      </c>
      <c r="B15" s="12" t="s">
        <v>7</v>
      </c>
      <c r="C15" s="13">
        <v>45940</v>
      </c>
      <c r="D15" s="14">
        <v>0.53125</v>
      </c>
      <c r="E15" s="14">
        <v>0.57291666666666663</v>
      </c>
      <c r="F15" s="15">
        <v>60</v>
      </c>
      <c r="G15" s="22">
        <f t="shared" si="0"/>
        <v>4.166666666666663E-2</v>
      </c>
      <c r="H15">
        <f t="shared" si="1"/>
        <v>3599.9999999999968</v>
      </c>
      <c r="I15">
        <f t="shared" si="2"/>
        <v>59.99999999999995</v>
      </c>
      <c r="J15">
        <f t="shared" si="3"/>
        <v>59.99999999999995</v>
      </c>
    </row>
    <row r="16" spans="1:15" x14ac:dyDescent="0.25">
      <c r="A16" s="6" t="s">
        <v>6</v>
      </c>
      <c r="B16" s="7" t="s">
        <v>7</v>
      </c>
      <c r="C16" s="8">
        <v>45940</v>
      </c>
      <c r="D16" s="9">
        <v>0.59375</v>
      </c>
      <c r="E16" s="9">
        <v>0.65625</v>
      </c>
      <c r="F16" s="10">
        <v>60</v>
      </c>
      <c r="G16" s="22">
        <f t="shared" si="0"/>
        <v>6.25E-2</v>
      </c>
      <c r="H16">
        <f t="shared" si="1"/>
        <v>5400</v>
      </c>
      <c r="I16">
        <f t="shared" si="2"/>
        <v>90</v>
      </c>
      <c r="J16">
        <f t="shared" si="3"/>
        <v>90</v>
      </c>
    </row>
    <row r="17" spans="1:10" x14ac:dyDescent="0.25">
      <c r="A17" s="11" t="s">
        <v>10</v>
      </c>
      <c r="B17" s="12" t="s">
        <v>7</v>
      </c>
      <c r="C17" s="13">
        <v>45943</v>
      </c>
      <c r="D17" s="14">
        <v>0.39583333333333331</v>
      </c>
      <c r="E17" s="14">
        <v>0.45833333333333331</v>
      </c>
      <c r="F17" s="15">
        <v>60</v>
      </c>
      <c r="G17" s="22">
        <f t="shared" si="0"/>
        <v>6.25E-2</v>
      </c>
      <c r="H17">
        <f t="shared" si="1"/>
        <v>5400</v>
      </c>
      <c r="I17">
        <f t="shared" si="2"/>
        <v>90</v>
      </c>
      <c r="J17">
        <f t="shared" si="3"/>
        <v>90</v>
      </c>
    </row>
    <row r="18" spans="1:10" x14ac:dyDescent="0.25">
      <c r="A18" s="6" t="s">
        <v>11</v>
      </c>
      <c r="B18" s="7" t="s">
        <v>12</v>
      </c>
      <c r="C18" s="8">
        <v>45943</v>
      </c>
      <c r="D18" s="9">
        <v>0.46875</v>
      </c>
      <c r="E18" s="9">
        <v>0.52083333333333337</v>
      </c>
      <c r="F18" s="10">
        <v>40</v>
      </c>
      <c r="G18" s="22">
        <f t="shared" si="0"/>
        <v>5.208333333333337E-2</v>
      </c>
      <c r="H18">
        <f t="shared" si="1"/>
        <v>4500.0000000000036</v>
      </c>
      <c r="I18">
        <f t="shared" si="2"/>
        <v>75.000000000000057</v>
      </c>
      <c r="J18">
        <f t="shared" si="3"/>
        <v>50.000000000000036</v>
      </c>
    </row>
    <row r="19" spans="1:10" x14ac:dyDescent="0.25">
      <c r="A19" s="11" t="s">
        <v>8</v>
      </c>
      <c r="B19" s="12" t="s">
        <v>9</v>
      </c>
      <c r="C19" s="13">
        <v>45943</v>
      </c>
      <c r="D19" s="14">
        <v>0.53125</v>
      </c>
      <c r="E19" s="14">
        <v>0.61458333333333337</v>
      </c>
      <c r="F19" s="15">
        <v>50</v>
      </c>
      <c r="G19" s="22">
        <f t="shared" si="0"/>
        <v>8.333333333333337E-2</v>
      </c>
      <c r="H19">
        <f t="shared" si="1"/>
        <v>7200.0000000000036</v>
      </c>
      <c r="I19">
        <f t="shared" si="2"/>
        <v>120.00000000000006</v>
      </c>
      <c r="J19">
        <f t="shared" si="3"/>
        <v>100.00000000000006</v>
      </c>
    </row>
    <row r="20" spans="1:10" x14ac:dyDescent="0.25">
      <c r="A20" s="6" t="s">
        <v>11</v>
      </c>
      <c r="B20" s="7" t="s">
        <v>12</v>
      </c>
      <c r="C20" s="8">
        <v>45943</v>
      </c>
      <c r="D20" s="9">
        <v>0.625</v>
      </c>
      <c r="E20" s="9">
        <v>0.70833333333333337</v>
      </c>
      <c r="F20" s="10">
        <v>40</v>
      </c>
      <c r="G20" s="22">
        <f t="shared" si="0"/>
        <v>8.333333333333337E-2</v>
      </c>
      <c r="H20">
        <f t="shared" si="1"/>
        <v>7200.0000000000036</v>
      </c>
      <c r="I20">
        <f t="shared" si="2"/>
        <v>120.00000000000006</v>
      </c>
      <c r="J20">
        <f t="shared" si="3"/>
        <v>80.000000000000028</v>
      </c>
    </row>
    <row r="21" spans="1:10" x14ac:dyDescent="0.25">
      <c r="A21" s="11" t="s">
        <v>16</v>
      </c>
      <c r="B21" s="12" t="s">
        <v>7</v>
      </c>
      <c r="C21" s="13">
        <v>45943</v>
      </c>
      <c r="D21" s="14">
        <v>0.70833333333333337</v>
      </c>
      <c r="E21" s="14">
        <v>0.76041666666666663</v>
      </c>
      <c r="F21" s="15">
        <v>60</v>
      </c>
      <c r="G21" s="22">
        <f t="shared" si="0"/>
        <v>5.2083333333333259E-2</v>
      </c>
      <c r="H21">
        <f t="shared" si="1"/>
        <v>4499.9999999999936</v>
      </c>
      <c r="I21">
        <f t="shared" si="2"/>
        <v>74.999999999999901</v>
      </c>
      <c r="J21">
        <f t="shared" si="3"/>
        <v>74.999999999999901</v>
      </c>
    </row>
    <row r="22" spans="1:10" x14ac:dyDescent="0.25">
      <c r="A22" s="6" t="s">
        <v>17</v>
      </c>
      <c r="B22" s="7" t="s">
        <v>9</v>
      </c>
      <c r="C22" s="8">
        <v>45944</v>
      </c>
      <c r="D22" s="9">
        <v>0.375</v>
      </c>
      <c r="E22" s="9">
        <v>0.42708333333333331</v>
      </c>
      <c r="F22" s="10">
        <v>50</v>
      </c>
      <c r="G22" s="22">
        <f t="shared" si="0"/>
        <v>5.2083333333333315E-2</v>
      </c>
      <c r="H22">
        <f t="shared" si="1"/>
        <v>4499.9999999999982</v>
      </c>
      <c r="I22">
        <f t="shared" si="2"/>
        <v>74.999999999999972</v>
      </c>
      <c r="J22">
        <f t="shared" si="3"/>
        <v>62.499999999999979</v>
      </c>
    </row>
    <row r="23" spans="1:10" x14ac:dyDescent="0.25">
      <c r="A23" s="11" t="s">
        <v>18</v>
      </c>
      <c r="B23" s="12" t="s">
        <v>12</v>
      </c>
      <c r="C23" s="13">
        <v>45944</v>
      </c>
      <c r="D23" s="14">
        <v>0.4375</v>
      </c>
      <c r="E23" s="14">
        <v>0.47916666666666669</v>
      </c>
      <c r="F23" s="15">
        <v>40</v>
      </c>
      <c r="G23" s="22">
        <f t="shared" si="0"/>
        <v>4.1666666666666685E-2</v>
      </c>
      <c r="H23">
        <f t="shared" si="1"/>
        <v>3600.0000000000018</v>
      </c>
      <c r="I23">
        <f t="shared" si="2"/>
        <v>60.000000000000028</v>
      </c>
      <c r="J23">
        <f t="shared" si="3"/>
        <v>40.000000000000014</v>
      </c>
    </row>
    <row r="24" spans="1:10" x14ac:dyDescent="0.25">
      <c r="A24" s="6" t="s">
        <v>18</v>
      </c>
      <c r="B24" s="7" t="s">
        <v>12</v>
      </c>
      <c r="C24" s="8">
        <v>45944</v>
      </c>
      <c r="D24" s="9">
        <v>0.47916666666666669</v>
      </c>
      <c r="E24" s="9">
        <v>0.53125</v>
      </c>
      <c r="F24" s="10">
        <v>40</v>
      </c>
      <c r="G24" s="22">
        <f t="shared" si="0"/>
        <v>5.2083333333333315E-2</v>
      </c>
      <c r="H24">
        <f t="shared" si="1"/>
        <v>4499.9999999999982</v>
      </c>
      <c r="I24">
        <f t="shared" si="2"/>
        <v>74.999999999999972</v>
      </c>
      <c r="J24">
        <f t="shared" si="3"/>
        <v>49.999999999999979</v>
      </c>
    </row>
    <row r="25" spans="1:10" x14ac:dyDescent="0.25">
      <c r="A25" s="11" t="s">
        <v>8</v>
      </c>
      <c r="B25" s="12" t="s">
        <v>9</v>
      </c>
      <c r="C25" s="13">
        <v>45944</v>
      </c>
      <c r="D25" s="14">
        <v>0.53125</v>
      </c>
      <c r="E25" s="14">
        <v>0.59375</v>
      </c>
      <c r="F25" s="15">
        <v>50</v>
      </c>
      <c r="G25" s="22">
        <f t="shared" si="0"/>
        <v>6.25E-2</v>
      </c>
      <c r="H25">
        <f t="shared" si="1"/>
        <v>5400</v>
      </c>
      <c r="I25">
        <f t="shared" si="2"/>
        <v>90</v>
      </c>
      <c r="J25">
        <f t="shared" si="3"/>
        <v>75</v>
      </c>
    </row>
    <row r="26" spans="1:10" x14ac:dyDescent="0.25">
      <c r="A26" s="6" t="s">
        <v>19</v>
      </c>
      <c r="B26" s="7" t="s">
        <v>9</v>
      </c>
      <c r="C26" s="8">
        <v>45944</v>
      </c>
      <c r="D26" s="9">
        <v>0.60416666666666663</v>
      </c>
      <c r="E26" s="9">
        <v>0.64583333333333337</v>
      </c>
      <c r="F26" s="10">
        <v>50</v>
      </c>
      <c r="G26" s="22">
        <f t="shared" si="0"/>
        <v>4.1666666666666741E-2</v>
      </c>
      <c r="H26">
        <f t="shared" si="1"/>
        <v>3600.0000000000064</v>
      </c>
      <c r="I26">
        <f t="shared" si="2"/>
        <v>60.000000000000107</v>
      </c>
      <c r="J26">
        <f t="shared" si="3"/>
        <v>50.000000000000092</v>
      </c>
    </row>
    <row r="27" spans="1:10" x14ac:dyDescent="0.25">
      <c r="A27" s="11" t="s">
        <v>17</v>
      </c>
      <c r="B27" s="12" t="s">
        <v>9</v>
      </c>
      <c r="C27" s="13">
        <v>45945</v>
      </c>
      <c r="D27" s="14">
        <v>0.375</v>
      </c>
      <c r="E27" s="14">
        <v>0.42708333333333331</v>
      </c>
      <c r="F27" s="15">
        <v>50</v>
      </c>
      <c r="G27" s="22">
        <f t="shared" si="0"/>
        <v>5.2083333333333315E-2</v>
      </c>
      <c r="H27">
        <f t="shared" si="1"/>
        <v>4499.9999999999982</v>
      </c>
      <c r="I27">
        <f t="shared" si="2"/>
        <v>74.999999999999972</v>
      </c>
      <c r="J27">
        <f t="shared" si="3"/>
        <v>62.499999999999979</v>
      </c>
    </row>
    <row r="28" spans="1:10" x14ac:dyDescent="0.25">
      <c r="A28" s="6" t="s">
        <v>14</v>
      </c>
      <c r="B28" s="7" t="s">
        <v>7</v>
      </c>
      <c r="C28" s="8">
        <v>45945</v>
      </c>
      <c r="D28" s="9">
        <v>0.42708333333333331</v>
      </c>
      <c r="E28" s="9">
        <v>0.47916666666666669</v>
      </c>
      <c r="F28" s="10">
        <v>60</v>
      </c>
      <c r="G28" s="22">
        <f t="shared" si="0"/>
        <v>5.208333333333337E-2</v>
      </c>
      <c r="H28">
        <f t="shared" si="1"/>
        <v>4500.0000000000036</v>
      </c>
      <c r="I28">
        <f t="shared" si="2"/>
        <v>75.000000000000057</v>
      </c>
      <c r="J28">
        <f t="shared" si="3"/>
        <v>75.000000000000057</v>
      </c>
    </row>
    <row r="29" spans="1:10" x14ac:dyDescent="0.25">
      <c r="A29" s="11" t="s">
        <v>15</v>
      </c>
      <c r="B29" s="12" t="s">
        <v>7</v>
      </c>
      <c r="C29" s="13">
        <v>45945</v>
      </c>
      <c r="D29" s="14">
        <v>0.51041666666666663</v>
      </c>
      <c r="E29" s="14">
        <v>0.58333333333333337</v>
      </c>
      <c r="F29" s="15">
        <v>60</v>
      </c>
      <c r="G29" s="22">
        <f t="shared" si="0"/>
        <v>7.2916666666666741E-2</v>
      </c>
      <c r="H29">
        <f t="shared" si="1"/>
        <v>6300.0000000000064</v>
      </c>
      <c r="I29">
        <f t="shared" si="2"/>
        <v>105.0000000000001</v>
      </c>
      <c r="J29">
        <f t="shared" si="3"/>
        <v>105.0000000000001</v>
      </c>
    </row>
    <row r="30" spans="1:10" x14ac:dyDescent="0.25">
      <c r="A30" s="6" t="s">
        <v>8</v>
      </c>
      <c r="B30" s="7" t="s">
        <v>9</v>
      </c>
      <c r="C30" s="8">
        <v>45950</v>
      </c>
      <c r="D30" s="9">
        <v>0.375</v>
      </c>
      <c r="E30" s="9">
        <v>0.4375</v>
      </c>
      <c r="F30" s="10">
        <v>50</v>
      </c>
      <c r="G30" s="22">
        <f t="shared" si="0"/>
        <v>6.25E-2</v>
      </c>
      <c r="H30">
        <f t="shared" si="1"/>
        <v>5400</v>
      </c>
      <c r="I30">
        <f t="shared" si="2"/>
        <v>90</v>
      </c>
      <c r="J30">
        <f t="shared" si="3"/>
        <v>75</v>
      </c>
    </row>
    <row r="31" spans="1:10" x14ac:dyDescent="0.25">
      <c r="A31" s="11" t="s">
        <v>19</v>
      </c>
      <c r="B31" s="12" t="s">
        <v>9</v>
      </c>
      <c r="C31" s="13">
        <v>45950</v>
      </c>
      <c r="D31" s="14">
        <v>0.45833333333333331</v>
      </c>
      <c r="E31" s="14">
        <v>0.54166666666666663</v>
      </c>
      <c r="F31" s="15">
        <v>50</v>
      </c>
      <c r="G31" s="22">
        <f t="shared" si="0"/>
        <v>8.3333333333333315E-2</v>
      </c>
      <c r="H31">
        <f t="shared" si="1"/>
        <v>7199.9999999999982</v>
      </c>
      <c r="I31">
        <f t="shared" si="2"/>
        <v>119.99999999999997</v>
      </c>
      <c r="J31">
        <f t="shared" si="3"/>
        <v>99.999999999999986</v>
      </c>
    </row>
    <row r="32" spans="1:10" x14ac:dyDescent="0.25">
      <c r="A32" s="6" t="s">
        <v>16</v>
      </c>
      <c r="B32" s="7" t="s">
        <v>7</v>
      </c>
      <c r="C32" s="8">
        <v>45950</v>
      </c>
      <c r="D32" s="9">
        <v>0.58333333333333337</v>
      </c>
      <c r="E32" s="9">
        <v>0.625</v>
      </c>
      <c r="F32" s="10">
        <v>60</v>
      </c>
      <c r="G32" s="22">
        <f t="shared" si="0"/>
        <v>4.166666666666663E-2</v>
      </c>
      <c r="H32">
        <f t="shared" si="1"/>
        <v>3599.9999999999968</v>
      </c>
      <c r="I32">
        <f t="shared" si="2"/>
        <v>59.99999999999995</v>
      </c>
      <c r="J32">
        <f t="shared" si="3"/>
        <v>59.99999999999995</v>
      </c>
    </row>
    <row r="33" spans="1:10" x14ac:dyDescent="0.25">
      <c r="A33" s="11" t="s">
        <v>11</v>
      </c>
      <c r="B33" s="12" t="s">
        <v>12</v>
      </c>
      <c r="C33" s="13">
        <v>45950</v>
      </c>
      <c r="D33" s="14">
        <v>0.63541666666666663</v>
      </c>
      <c r="E33" s="14">
        <v>0.69791666666666663</v>
      </c>
      <c r="F33" s="15">
        <v>40</v>
      </c>
      <c r="G33" s="22">
        <f t="shared" si="0"/>
        <v>6.25E-2</v>
      </c>
      <c r="H33">
        <f t="shared" si="1"/>
        <v>5400</v>
      </c>
      <c r="I33">
        <f t="shared" si="2"/>
        <v>90</v>
      </c>
      <c r="J33">
        <f t="shared" si="3"/>
        <v>60</v>
      </c>
    </row>
    <row r="34" spans="1:10" x14ac:dyDescent="0.25">
      <c r="A34" s="6" t="s">
        <v>10</v>
      </c>
      <c r="B34" s="7" t="s">
        <v>9</v>
      </c>
      <c r="C34" s="8">
        <v>45951</v>
      </c>
      <c r="D34" s="9">
        <v>0.375</v>
      </c>
      <c r="E34" s="9">
        <v>0.45833333333333331</v>
      </c>
      <c r="F34" s="10">
        <v>50</v>
      </c>
      <c r="G34" s="22">
        <f t="shared" si="0"/>
        <v>8.3333333333333315E-2</v>
      </c>
      <c r="H34">
        <f t="shared" si="1"/>
        <v>7199.9999999999982</v>
      </c>
      <c r="I34">
        <f t="shared" si="2"/>
        <v>119.99999999999997</v>
      </c>
      <c r="J34">
        <f t="shared" si="3"/>
        <v>99.999999999999986</v>
      </c>
    </row>
    <row r="35" spans="1:10" x14ac:dyDescent="0.25">
      <c r="A35" s="11" t="s">
        <v>10</v>
      </c>
      <c r="B35" s="12" t="s">
        <v>7</v>
      </c>
      <c r="C35" s="13">
        <v>45951</v>
      </c>
      <c r="D35" s="14">
        <v>0.47916666666666669</v>
      </c>
      <c r="E35" s="14">
        <v>0.55208333333333337</v>
      </c>
      <c r="F35" s="15">
        <v>60</v>
      </c>
      <c r="G35" s="22">
        <f t="shared" si="0"/>
        <v>7.2916666666666685E-2</v>
      </c>
      <c r="H35">
        <f t="shared" si="1"/>
        <v>6300.0000000000018</v>
      </c>
      <c r="I35">
        <f t="shared" si="2"/>
        <v>105.00000000000003</v>
      </c>
      <c r="J35">
        <f t="shared" si="3"/>
        <v>105.00000000000003</v>
      </c>
    </row>
    <row r="36" spans="1:10" x14ac:dyDescent="0.25">
      <c r="A36" s="6" t="s">
        <v>19</v>
      </c>
      <c r="B36" s="7" t="s">
        <v>9</v>
      </c>
      <c r="C36" s="8">
        <v>45952</v>
      </c>
      <c r="D36" s="9">
        <v>0.375</v>
      </c>
      <c r="E36" s="9">
        <v>0.42708333333333331</v>
      </c>
      <c r="F36" s="10">
        <v>50</v>
      </c>
      <c r="G36" s="22">
        <f t="shared" si="0"/>
        <v>5.2083333333333315E-2</v>
      </c>
      <c r="H36">
        <f t="shared" si="1"/>
        <v>4499.9999999999982</v>
      </c>
      <c r="I36">
        <f t="shared" si="2"/>
        <v>74.999999999999972</v>
      </c>
      <c r="J36">
        <f t="shared" si="3"/>
        <v>62.499999999999979</v>
      </c>
    </row>
    <row r="37" spans="1:10" x14ac:dyDescent="0.25">
      <c r="A37" s="11" t="s">
        <v>13</v>
      </c>
      <c r="B37" s="12" t="s">
        <v>7</v>
      </c>
      <c r="C37" s="13">
        <v>45952</v>
      </c>
      <c r="D37" s="14">
        <v>0.44791666666666669</v>
      </c>
      <c r="E37" s="14">
        <v>0.48958333333333331</v>
      </c>
      <c r="F37" s="15">
        <v>60</v>
      </c>
      <c r="G37" s="22">
        <f t="shared" si="0"/>
        <v>4.166666666666663E-2</v>
      </c>
      <c r="H37">
        <f t="shared" si="1"/>
        <v>3599.9999999999968</v>
      </c>
      <c r="I37">
        <f t="shared" si="2"/>
        <v>59.99999999999995</v>
      </c>
      <c r="J37">
        <f t="shared" si="3"/>
        <v>59.99999999999995</v>
      </c>
    </row>
    <row r="38" spans="1:10" x14ac:dyDescent="0.25">
      <c r="A38" s="6" t="s">
        <v>19</v>
      </c>
      <c r="B38" s="7" t="s">
        <v>12</v>
      </c>
      <c r="C38" s="8">
        <v>45953</v>
      </c>
      <c r="D38" s="9">
        <v>0.375</v>
      </c>
      <c r="E38" s="9">
        <v>0.41666666666666669</v>
      </c>
      <c r="F38" s="10">
        <v>40</v>
      </c>
      <c r="G38" s="22">
        <f t="shared" si="0"/>
        <v>4.1666666666666685E-2</v>
      </c>
      <c r="H38">
        <f t="shared" si="1"/>
        <v>3600.0000000000018</v>
      </c>
      <c r="I38">
        <f t="shared" si="2"/>
        <v>60.000000000000028</v>
      </c>
      <c r="J38">
        <f t="shared" si="3"/>
        <v>40.000000000000014</v>
      </c>
    </row>
    <row r="39" spans="1:10" x14ac:dyDescent="0.25">
      <c r="A39" s="11" t="s">
        <v>6</v>
      </c>
      <c r="B39" s="12" t="s">
        <v>7</v>
      </c>
      <c r="C39" s="13">
        <v>45954</v>
      </c>
      <c r="D39" s="14">
        <v>0.375</v>
      </c>
      <c r="E39" s="14">
        <v>0.41666666666666669</v>
      </c>
      <c r="F39" s="15">
        <v>60</v>
      </c>
      <c r="G39" s="22">
        <f t="shared" si="0"/>
        <v>4.1666666666666685E-2</v>
      </c>
      <c r="H39">
        <f t="shared" si="1"/>
        <v>3600.0000000000018</v>
      </c>
      <c r="I39">
        <f t="shared" si="2"/>
        <v>60.000000000000028</v>
      </c>
      <c r="J39">
        <f t="shared" si="3"/>
        <v>60.000000000000028</v>
      </c>
    </row>
    <row r="40" spans="1:10" x14ac:dyDescent="0.25">
      <c r="A40" s="6" t="s">
        <v>18</v>
      </c>
      <c r="B40" s="7" t="s">
        <v>12</v>
      </c>
      <c r="C40" s="8">
        <v>45954</v>
      </c>
      <c r="D40" s="9">
        <v>0.4375</v>
      </c>
      <c r="E40" s="9">
        <v>0.47916666666666669</v>
      </c>
      <c r="F40" s="10">
        <v>40</v>
      </c>
      <c r="G40" s="22">
        <f t="shared" si="0"/>
        <v>4.1666666666666685E-2</v>
      </c>
      <c r="H40">
        <f t="shared" si="1"/>
        <v>3600.0000000000018</v>
      </c>
      <c r="I40">
        <f t="shared" si="2"/>
        <v>60.000000000000028</v>
      </c>
      <c r="J40">
        <f t="shared" si="3"/>
        <v>40.000000000000014</v>
      </c>
    </row>
    <row r="41" spans="1:10" x14ac:dyDescent="0.25">
      <c r="A41" s="11" t="s">
        <v>15</v>
      </c>
      <c r="B41" s="12" t="s">
        <v>7</v>
      </c>
      <c r="C41" s="13">
        <v>45961</v>
      </c>
      <c r="D41" s="14">
        <v>0.375</v>
      </c>
      <c r="E41" s="14">
        <v>0.44791666666666669</v>
      </c>
      <c r="F41" s="15">
        <v>60</v>
      </c>
      <c r="G41" s="22">
        <f t="shared" si="0"/>
        <v>7.2916666666666685E-2</v>
      </c>
      <c r="H41">
        <f t="shared" si="1"/>
        <v>6300.0000000000018</v>
      </c>
      <c r="I41">
        <f t="shared" si="2"/>
        <v>105.00000000000003</v>
      </c>
      <c r="J41">
        <f t="shared" si="3"/>
        <v>105.00000000000003</v>
      </c>
    </row>
    <row r="42" spans="1:10" x14ac:dyDescent="0.25">
      <c r="A42" s="6" t="s">
        <v>14</v>
      </c>
      <c r="B42" s="7" t="s">
        <v>7</v>
      </c>
      <c r="C42" s="8">
        <v>45961</v>
      </c>
      <c r="D42" s="9">
        <v>0.44791666666666669</v>
      </c>
      <c r="E42" s="9">
        <v>0.51041666666666663</v>
      </c>
      <c r="F42" s="10">
        <v>60</v>
      </c>
      <c r="G42" s="22">
        <f t="shared" si="0"/>
        <v>6.2499999999999944E-2</v>
      </c>
      <c r="H42">
        <f t="shared" si="1"/>
        <v>5399.9999999999955</v>
      </c>
      <c r="I42">
        <f t="shared" si="2"/>
        <v>89.999999999999929</v>
      </c>
      <c r="J42">
        <f t="shared" si="3"/>
        <v>89.999999999999929</v>
      </c>
    </row>
    <row r="43" spans="1:10" x14ac:dyDescent="0.25">
      <c r="A43" s="11" t="s">
        <v>18</v>
      </c>
      <c r="B43" s="12" t="s">
        <v>12</v>
      </c>
      <c r="C43" s="13">
        <v>45961</v>
      </c>
      <c r="D43" s="14">
        <v>0.53125</v>
      </c>
      <c r="E43" s="14">
        <v>0.60416666666666663</v>
      </c>
      <c r="F43" s="15">
        <v>40</v>
      </c>
      <c r="G43" s="22">
        <f t="shared" si="0"/>
        <v>7.291666666666663E-2</v>
      </c>
      <c r="H43">
        <f t="shared" si="1"/>
        <v>6299.9999999999964</v>
      </c>
      <c r="I43">
        <f t="shared" si="2"/>
        <v>104.99999999999994</v>
      </c>
      <c r="J43">
        <f t="shared" si="3"/>
        <v>69.999999999999957</v>
      </c>
    </row>
    <row r="44" spans="1:10" x14ac:dyDescent="0.25">
      <c r="A44" s="6" t="s">
        <v>6</v>
      </c>
      <c r="B44" s="7" t="s">
        <v>7</v>
      </c>
      <c r="C44" s="8">
        <v>45961</v>
      </c>
      <c r="D44" s="9">
        <v>0.60416666666666663</v>
      </c>
      <c r="E44" s="9">
        <v>0.67708333333333337</v>
      </c>
      <c r="F44" s="10">
        <v>60</v>
      </c>
      <c r="G44" s="22">
        <f t="shared" si="0"/>
        <v>7.2916666666666741E-2</v>
      </c>
      <c r="H44">
        <f t="shared" si="1"/>
        <v>6300.0000000000064</v>
      </c>
      <c r="I44">
        <f t="shared" si="2"/>
        <v>105.0000000000001</v>
      </c>
      <c r="J44">
        <f t="shared" si="3"/>
        <v>105.0000000000001</v>
      </c>
    </row>
    <row r="45" spans="1:10" x14ac:dyDescent="0.25">
      <c r="A45" s="11" t="s">
        <v>10</v>
      </c>
      <c r="B45" s="12" t="s">
        <v>7</v>
      </c>
      <c r="C45" s="13">
        <v>45964</v>
      </c>
      <c r="D45" s="14">
        <v>0.375</v>
      </c>
      <c r="E45" s="14">
        <v>0.4375</v>
      </c>
      <c r="F45" s="15">
        <v>60</v>
      </c>
      <c r="G45" s="22">
        <f t="shared" si="0"/>
        <v>6.25E-2</v>
      </c>
      <c r="H45">
        <f t="shared" si="1"/>
        <v>5400</v>
      </c>
      <c r="I45">
        <f t="shared" si="2"/>
        <v>90</v>
      </c>
      <c r="J45">
        <f t="shared" si="3"/>
        <v>90</v>
      </c>
    </row>
    <row r="46" spans="1:10" x14ac:dyDescent="0.25">
      <c r="A46" s="6" t="s">
        <v>8</v>
      </c>
      <c r="B46" s="7" t="s">
        <v>9</v>
      </c>
      <c r="C46" s="8">
        <v>45966</v>
      </c>
      <c r="D46" s="9">
        <v>0.375</v>
      </c>
      <c r="E46" s="9">
        <v>0.41666666666666669</v>
      </c>
      <c r="F46" s="10">
        <v>50</v>
      </c>
      <c r="G46" s="22">
        <f t="shared" si="0"/>
        <v>4.1666666666666685E-2</v>
      </c>
      <c r="H46">
        <f t="shared" si="1"/>
        <v>3600.0000000000018</v>
      </c>
      <c r="I46">
        <f t="shared" si="2"/>
        <v>60.000000000000028</v>
      </c>
      <c r="J46">
        <f t="shared" si="3"/>
        <v>50.000000000000028</v>
      </c>
    </row>
    <row r="47" spans="1:10" x14ac:dyDescent="0.25">
      <c r="A47" s="11" t="s">
        <v>8</v>
      </c>
      <c r="B47" s="12" t="s">
        <v>9</v>
      </c>
      <c r="C47" s="13">
        <v>45966</v>
      </c>
      <c r="D47" s="14">
        <v>0.41666666666666669</v>
      </c>
      <c r="E47" s="14">
        <v>0.5</v>
      </c>
      <c r="F47" s="15">
        <v>50</v>
      </c>
      <c r="G47" s="22">
        <f t="shared" si="0"/>
        <v>8.3333333333333315E-2</v>
      </c>
      <c r="H47">
        <f t="shared" si="1"/>
        <v>7199.9999999999982</v>
      </c>
      <c r="I47">
        <f t="shared" si="2"/>
        <v>119.99999999999997</v>
      </c>
      <c r="J47">
        <f t="shared" si="3"/>
        <v>99.999999999999986</v>
      </c>
    </row>
    <row r="48" spans="1:10" x14ac:dyDescent="0.25">
      <c r="A48" s="6" t="s">
        <v>10</v>
      </c>
      <c r="B48" s="7" t="s">
        <v>7</v>
      </c>
      <c r="C48" s="8">
        <v>45966</v>
      </c>
      <c r="D48" s="9">
        <v>0.52083333333333337</v>
      </c>
      <c r="E48" s="9">
        <v>0.58333333333333337</v>
      </c>
      <c r="F48" s="10">
        <v>60</v>
      </c>
      <c r="G48" s="22">
        <f t="shared" si="0"/>
        <v>6.25E-2</v>
      </c>
      <c r="H48">
        <f t="shared" si="1"/>
        <v>5400</v>
      </c>
      <c r="I48">
        <f t="shared" si="2"/>
        <v>90</v>
      </c>
      <c r="J48">
        <f t="shared" si="3"/>
        <v>90</v>
      </c>
    </row>
    <row r="49" spans="1:10" x14ac:dyDescent="0.25">
      <c r="A49" s="11" t="s">
        <v>6</v>
      </c>
      <c r="B49" s="12" t="s">
        <v>7</v>
      </c>
      <c r="C49" s="13">
        <v>45967</v>
      </c>
      <c r="D49" s="14">
        <v>0.375</v>
      </c>
      <c r="E49" s="14">
        <v>0.4375</v>
      </c>
      <c r="F49" s="15">
        <v>60</v>
      </c>
      <c r="G49" s="22">
        <f t="shared" si="0"/>
        <v>6.25E-2</v>
      </c>
      <c r="H49">
        <f t="shared" si="1"/>
        <v>5400</v>
      </c>
      <c r="I49">
        <f t="shared" si="2"/>
        <v>90</v>
      </c>
      <c r="J49">
        <f t="shared" si="3"/>
        <v>90</v>
      </c>
    </row>
    <row r="50" spans="1:10" x14ac:dyDescent="0.25">
      <c r="A50" s="6" t="s">
        <v>17</v>
      </c>
      <c r="B50" s="7" t="s">
        <v>9</v>
      </c>
      <c r="C50" s="8">
        <v>45967</v>
      </c>
      <c r="D50" s="9">
        <v>0.45833333333333331</v>
      </c>
      <c r="E50" s="9">
        <v>0.53125</v>
      </c>
      <c r="F50" s="10">
        <v>50</v>
      </c>
      <c r="G50" s="22">
        <f t="shared" si="0"/>
        <v>7.2916666666666685E-2</v>
      </c>
      <c r="H50">
        <f t="shared" si="1"/>
        <v>6300.0000000000018</v>
      </c>
      <c r="I50">
        <f t="shared" si="2"/>
        <v>105.00000000000003</v>
      </c>
      <c r="J50">
        <f t="shared" si="3"/>
        <v>87.500000000000028</v>
      </c>
    </row>
    <row r="51" spans="1:10" x14ac:dyDescent="0.25">
      <c r="A51" s="11" t="s">
        <v>15</v>
      </c>
      <c r="B51" s="12" t="s">
        <v>12</v>
      </c>
      <c r="C51" s="13">
        <v>45967</v>
      </c>
      <c r="D51" s="14">
        <v>0.57291666666666663</v>
      </c>
      <c r="E51" s="14">
        <v>0.64583333333333337</v>
      </c>
      <c r="F51" s="15">
        <v>40</v>
      </c>
      <c r="G51" s="22">
        <f t="shared" si="0"/>
        <v>7.2916666666666741E-2</v>
      </c>
      <c r="H51">
        <f t="shared" si="1"/>
        <v>6300.0000000000064</v>
      </c>
      <c r="I51">
        <f t="shared" si="2"/>
        <v>105.0000000000001</v>
      </c>
      <c r="J51">
        <f t="shared" si="3"/>
        <v>70.000000000000057</v>
      </c>
    </row>
    <row r="52" spans="1:10" x14ac:dyDescent="0.25">
      <c r="A52" s="6" t="s">
        <v>13</v>
      </c>
      <c r="B52" s="7" t="s">
        <v>7</v>
      </c>
      <c r="C52" s="8">
        <v>45967</v>
      </c>
      <c r="D52" s="9">
        <v>0.64583333333333337</v>
      </c>
      <c r="E52" s="9">
        <v>0.70833333333333337</v>
      </c>
      <c r="F52" s="10">
        <v>60</v>
      </c>
      <c r="G52" s="22">
        <f t="shared" si="0"/>
        <v>6.25E-2</v>
      </c>
      <c r="H52">
        <f t="shared" si="1"/>
        <v>5400</v>
      </c>
      <c r="I52">
        <f t="shared" si="2"/>
        <v>90</v>
      </c>
      <c r="J52">
        <f t="shared" si="3"/>
        <v>90</v>
      </c>
    </row>
    <row r="53" spans="1:10" x14ac:dyDescent="0.25">
      <c r="A53" s="11" t="s">
        <v>10</v>
      </c>
      <c r="B53" s="12" t="s">
        <v>9</v>
      </c>
      <c r="C53" s="13">
        <v>45967</v>
      </c>
      <c r="D53" s="14">
        <v>0.70833333333333337</v>
      </c>
      <c r="E53" s="14">
        <v>0.75</v>
      </c>
      <c r="F53" s="15">
        <v>50</v>
      </c>
      <c r="G53" s="22">
        <f t="shared" si="0"/>
        <v>4.166666666666663E-2</v>
      </c>
      <c r="H53">
        <f t="shared" si="1"/>
        <v>3599.9999999999968</v>
      </c>
      <c r="I53">
        <f t="shared" si="2"/>
        <v>59.99999999999995</v>
      </c>
      <c r="J53">
        <f t="shared" si="3"/>
        <v>49.999999999999957</v>
      </c>
    </row>
    <row r="54" spans="1:10" x14ac:dyDescent="0.25">
      <c r="A54" s="6" t="s">
        <v>14</v>
      </c>
      <c r="B54" s="7" t="s">
        <v>7</v>
      </c>
      <c r="C54" s="8">
        <v>45968</v>
      </c>
      <c r="D54" s="9">
        <v>0.375</v>
      </c>
      <c r="E54" s="9">
        <v>0.41666666666666669</v>
      </c>
      <c r="F54" s="10">
        <v>60</v>
      </c>
      <c r="G54" s="22">
        <f t="shared" si="0"/>
        <v>4.1666666666666685E-2</v>
      </c>
      <c r="H54">
        <f t="shared" si="1"/>
        <v>3600.0000000000018</v>
      </c>
      <c r="I54">
        <f t="shared" si="2"/>
        <v>60.000000000000028</v>
      </c>
      <c r="J54">
        <f t="shared" si="3"/>
        <v>60.000000000000028</v>
      </c>
    </row>
    <row r="55" spans="1:10" x14ac:dyDescent="0.25">
      <c r="A55" s="11" t="s">
        <v>13</v>
      </c>
      <c r="B55" s="12" t="s">
        <v>7</v>
      </c>
      <c r="C55" s="13">
        <v>45968</v>
      </c>
      <c r="D55" s="14">
        <v>0.44791666666666669</v>
      </c>
      <c r="E55" s="14">
        <v>0.51041666666666663</v>
      </c>
      <c r="F55" s="15">
        <v>60</v>
      </c>
      <c r="G55" s="22">
        <f t="shared" si="0"/>
        <v>6.2499999999999944E-2</v>
      </c>
      <c r="H55">
        <f t="shared" si="1"/>
        <v>5399.9999999999955</v>
      </c>
      <c r="I55">
        <f t="shared" si="2"/>
        <v>89.999999999999929</v>
      </c>
      <c r="J55">
        <f t="shared" si="3"/>
        <v>89.999999999999929</v>
      </c>
    </row>
    <row r="56" spans="1:10" x14ac:dyDescent="0.25">
      <c r="A56" s="6" t="s">
        <v>11</v>
      </c>
      <c r="B56" s="7" t="s">
        <v>12</v>
      </c>
      <c r="C56" s="8">
        <v>45971</v>
      </c>
      <c r="D56" s="9">
        <v>0.375</v>
      </c>
      <c r="E56" s="9">
        <v>0.42708333333333331</v>
      </c>
      <c r="F56" s="10">
        <v>40</v>
      </c>
      <c r="G56" s="22">
        <f t="shared" si="0"/>
        <v>5.2083333333333315E-2</v>
      </c>
      <c r="H56">
        <f t="shared" si="1"/>
        <v>4499.9999999999982</v>
      </c>
      <c r="I56">
        <f t="shared" si="2"/>
        <v>74.999999999999972</v>
      </c>
      <c r="J56">
        <f t="shared" si="3"/>
        <v>49.999999999999979</v>
      </c>
    </row>
    <row r="57" spans="1:10" x14ac:dyDescent="0.25">
      <c r="A57" s="11" t="s">
        <v>11</v>
      </c>
      <c r="B57" s="12" t="s">
        <v>12</v>
      </c>
      <c r="C57" s="13">
        <v>45971</v>
      </c>
      <c r="D57" s="14">
        <v>0.42708333333333331</v>
      </c>
      <c r="E57" s="14">
        <v>0.47916666666666669</v>
      </c>
      <c r="F57" s="15">
        <v>40</v>
      </c>
      <c r="G57" s="22">
        <f t="shared" si="0"/>
        <v>5.208333333333337E-2</v>
      </c>
      <c r="H57">
        <f t="shared" si="1"/>
        <v>4500.0000000000036</v>
      </c>
      <c r="I57">
        <f t="shared" si="2"/>
        <v>75.000000000000057</v>
      </c>
      <c r="J57">
        <f t="shared" si="3"/>
        <v>50.000000000000036</v>
      </c>
    </row>
    <row r="58" spans="1:10" x14ac:dyDescent="0.25">
      <c r="A58" s="6" t="s">
        <v>16</v>
      </c>
      <c r="B58" s="7" t="s">
        <v>12</v>
      </c>
      <c r="C58" s="8">
        <v>45972</v>
      </c>
      <c r="D58" s="9">
        <v>0.375</v>
      </c>
      <c r="E58" s="9">
        <v>0.41666666666666669</v>
      </c>
      <c r="F58" s="10">
        <v>40</v>
      </c>
      <c r="G58" s="22">
        <f t="shared" si="0"/>
        <v>4.1666666666666685E-2</v>
      </c>
      <c r="H58">
        <f t="shared" si="1"/>
        <v>3600.0000000000018</v>
      </c>
      <c r="I58">
        <f t="shared" si="2"/>
        <v>60.000000000000028</v>
      </c>
      <c r="J58">
        <f t="shared" si="3"/>
        <v>40.000000000000014</v>
      </c>
    </row>
    <row r="59" spans="1:10" x14ac:dyDescent="0.25">
      <c r="A59" s="11" t="s">
        <v>10</v>
      </c>
      <c r="B59" s="12" t="s">
        <v>7</v>
      </c>
      <c r="C59" s="13">
        <v>45972</v>
      </c>
      <c r="D59" s="14">
        <v>0.41666666666666669</v>
      </c>
      <c r="E59" s="14">
        <v>0.46875</v>
      </c>
      <c r="F59" s="15">
        <v>60</v>
      </c>
      <c r="G59" s="22">
        <f t="shared" si="0"/>
        <v>5.2083333333333315E-2</v>
      </c>
      <c r="H59">
        <f t="shared" si="1"/>
        <v>4499.9999999999982</v>
      </c>
      <c r="I59">
        <f t="shared" si="2"/>
        <v>74.999999999999972</v>
      </c>
      <c r="J59">
        <f t="shared" si="3"/>
        <v>74.999999999999972</v>
      </c>
    </row>
    <row r="60" spans="1:10" x14ac:dyDescent="0.25">
      <c r="A60" s="6" t="s">
        <v>13</v>
      </c>
      <c r="B60" s="7" t="s">
        <v>7</v>
      </c>
      <c r="C60" s="8">
        <v>45972</v>
      </c>
      <c r="D60" s="9">
        <v>0.46875</v>
      </c>
      <c r="E60" s="9">
        <v>0.51041666666666663</v>
      </c>
      <c r="F60" s="10">
        <v>60</v>
      </c>
      <c r="G60" s="22">
        <f t="shared" si="0"/>
        <v>4.166666666666663E-2</v>
      </c>
      <c r="H60">
        <f t="shared" si="1"/>
        <v>3599.9999999999968</v>
      </c>
      <c r="I60">
        <f t="shared" si="2"/>
        <v>59.99999999999995</v>
      </c>
      <c r="J60">
        <f t="shared" si="3"/>
        <v>59.99999999999995</v>
      </c>
    </row>
    <row r="61" spans="1:10" x14ac:dyDescent="0.25">
      <c r="A61" s="11" t="s">
        <v>18</v>
      </c>
      <c r="B61" s="12" t="s">
        <v>12</v>
      </c>
      <c r="C61" s="13">
        <v>45973</v>
      </c>
      <c r="D61" s="14">
        <v>0.375</v>
      </c>
      <c r="E61" s="14">
        <v>0.41666666666666669</v>
      </c>
      <c r="F61" s="15">
        <v>40</v>
      </c>
      <c r="G61" s="22">
        <f t="shared" si="0"/>
        <v>4.1666666666666685E-2</v>
      </c>
      <c r="H61">
        <f t="shared" si="1"/>
        <v>3600.0000000000018</v>
      </c>
      <c r="I61">
        <f t="shared" si="2"/>
        <v>60.000000000000028</v>
      </c>
      <c r="J61">
        <f t="shared" si="3"/>
        <v>40.000000000000014</v>
      </c>
    </row>
    <row r="62" spans="1:10" x14ac:dyDescent="0.25">
      <c r="A62" s="6" t="s">
        <v>16</v>
      </c>
      <c r="B62" s="7" t="s">
        <v>7</v>
      </c>
      <c r="C62" s="8">
        <v>45973</v>
      </c>
      <c r="D62" s="9">
        <v>0.45833333333333331</v>
      </c>
      <c r="E62" s="9">
        <v>0.52083333333333337</v>
      </c>
      <c r="F62" s="10">
        <v>60</v>
      </c>
      <c r="G62" s="22">
        <f t="shared" si="0"/>
        <v>6.2500000000000056E-2</v>
      </c>
      <c r="H62">
        <f t="shared" si="1"/>
        <v>5400.0000000000045</v>
      </c>
      <c r="I62">
        <f t="shared" si="2"/>
        <v>90.000000000000071</v>
      </c>
      <c r="J62">
        <f t="shared" si="3"/>
        <v>90.000000000000071</v>
      </c>
    </row>
    <row r="63" spans="1:10" x14ac:dyDescent="0.25">
      <c r="A63" s="11" t="s">
        <v>6</v>
      </c>
      <c r="B63" s="12" t="s">
        <v>7</v>
      </c>
      <c r="C63" s="13">
        <v>45973</v>
      </c>
      <c r="D63" s="14">
        <v>0.53125</v>
      </c>
      <c r="E63" s="14">
        <v>0.57291666666666663</v>
      </c>
      <c r="F63" s="15">
        <v>60</v>
      </c>
      <c r="G63" s="22">
        <f t="shared" si="0"/>
        <v>4.166666666666663E-2</v>
      </c>
      <c r="H63">
        <f t="shared" si="1"/>
        <v>3599.9999999999968</v>
      </c>
      <c r="I63">
        <f t="shared" si="2"/>
        <v>59.99999999999995</v>
      </c>
      <c r="J63">
        <f t="shared" si="3"/>
        <v>59.99999999999995</v>
      </c>
    </row>
    <row r="64" spans="1:10" x14ac:dyDescent="0.25">
      <c r="A64" s="6" t="s">
        <v>13</v>
      </c>
      <c r="B64" s="7" t="s">
        <v>7</v>
      </c>
      <c r="C64" s="8">
        <v>45973</v>
      </c>
      <c r="D64" s="9">
        <v>0.57291666666666663</v>
      </c>
      <c r="E64" s="9">
        <v>0.625</v>
      </c>
      <c r="F64" s="10">
        <v>60</v>
      </c>
      <c r="G64" s="22">
        <f t="shared" si="0"/>
        <v>5.208333333333337E-2</v>
      </c>
      <c r="H64">
        <f t="shared" si="1"/>
        <v>4500.0000000000036</v>
      </c>
      <c r="I64">
        <f t="shared" si="2"/>
        <v>75.000000000000057</v>
      </c>
      <c r="J64">
        <f t="shared" si="3"/>
        <v>75.000000000000057</v>
      </c>
    </row>
    <row r="65" spans="1:10" x14ac:dyDescent="0.25">
      <c r="A65" s="11" t="s">
        <v>14</v>
      </c>
      <c r="B65" s="12" t="s">
        <v>7</v>
      </c>
      <c r="C65" s="13">
        <v>45973</v>
      </c>
      <c r="D65" s="14">
        <v>0.65625</v>
      </c>
      <c r="E65" s="14">
        <v>0.71875</v>
      </c>
      <c r="F65" s="15">
        <v>60</v>
      </c>
      <c r="G65" s="22">
        <f t="shared" si="0"/>
        <v>6.25E-2</v>
      </c>
      <c r="H65">
        <f t="shared" si="1"/>
        <v>5400</v>
      </c>
      <c r="I65">
        <f t="shared" si="2"/>
        <v>90</v>
      </c>
      <c r="J65">
        <f t="shared" si="3"/>
        <v>90</v>
      </c>
    </row>
    <row r="66" spans="1:10" x14ac:dyDescent="0.25">
      <c r="A66" s="6" t="s">
        <v>18</v>
      </c>
      <c r="B66" s="7" t="s">
        <v>12</v>
      </c>
      <c r="C66" s="8">
        <v>45974</v>
      </c>
      <c r="D66" s="9">
        <v>0.375</v>
      </c>
      <c r="E66" s="9">
        <v>0.45833333333333331</v>
      </c>
      <c r="F66" s="10">
        <v>40</v>
      </c>
      <c r="G66" s="22">
        <f t="shared" si="0"/>
        <v>8.3333333333333315E-2</v>
      </c>
      <c r="H66">
        <f t="shared" si="1"/>
        <v>7199.9999999999982</v>
      </c>
      <c r="I66">
        <f t="shared" si="2"/>
        <v>119.99999999999997</v>
      </c>
      <c r="J66">
        <f t="shared" si="3"/>
        <v>79.999999999999972</v>
      </c>
    </row>
    <row r="67" spans="1:10" x14ac:dyDescent="0.25">
      <c r="A67" s="11" t="s">
        <v>18</v>
      </c>
      <c r="B67" s="12" t="s">
        <v>12</v>
      </c>
      <c r="C67" s="13">
        <v>45974</v>
      </c>
      <c r="D67" s="14">
        <v>0.46875</v>
      </c>
      <c r="E67" s="14">
        <v>0.53125</v>
      </c>
      <c r="F67" s="15">
        <v>40</v>
      </c>
      <c r="G67" s="22">
        <f t="shared" ref="G67:G130" si="4">E67-D67</f>
        <v>6.25E-2</v>
      </c>
      <c r="H67">
        <f t="shared" ref="H67:H130" si="5" xml:space="preserve"> G67 * 86400</f>
        <v>5400</v>
      </c>
      <c r="I67">
        <f t="shared" ref="I67:I130" si="6">H67 / 60</f>
        <v>90</v>
      </c>
      <c r="J67">
        <f t="shared" ref="J67:J130" si="7">(F67/60) * I67</f>
        <v>60</v>
      </c>
    </row>
    <row r="68" spans="1:10" x14ac:dyDescent="0.25">
      <c r="A68" s="6" t="s">
        <v>13</v>
      </c>
      <c r="B68" s="7" t="s">
        <v>9</v>
      </c>
      <c r="C68" s="8">
        <v>45974</v>
      </c>
      <c r="D68" s="9">
        <v>0.5625</v>
      </c>
      <c r="E68" s="9">
        <v>0.63541666666666663</v>
      </c>
      <c r="F68" s="10">
        <v>50</v>
      </c>
      <c r="G68" s="22">
        <f t="shared" si="4"/>
        <v>7.291666666666663E-2</v>
      </c>
      <c r="H68">
        <f t="shared" si="5"/>
        <v>6299.9999999999964</v>
      </c>
      <c r="I68">
        <f t="shared" si="6"/>
        <v>104.99999999999994</v>
      </c>
      <c r="J68">
        <f t="shared" si="7"/>
        <v>87.499999999999957</v>
      </c>
    </row>
    <row r="69" spans="1:10" x14ac:dyDescent="0.25">
      <c r="A69" s="11" t="s">
        <v>20</v>
      </c>
      <c r="B69" s="12" t="s">
        <v>12</v>
      </c>
      <c r="C69" s="13">
        <v>45974</v>
      </c>
      <c r="D69" s="14">
        <v>0.66666666666666663</v>
      </c>
      <c r="E69" s="14">
        <v>0.75</v>
      </c>
      <c r="F69" s="15">
        <v>40</v>
      </c>
      <c r="G69" s="22">
        <f t="shared" si="4"/>
        <v>8.333333333333337E-2</v>
      </c>
      <c r="H69">
        <f t="shared" si="5"/>
        <v>7200.0000000000036</v>
      </c>
      <c r="I69">
        <f t="shared" si="6"/>
        <v>120.00000000000006</v>
      </c>
      <c r="J69">
        <f t="shared" si="7"/>
        <v>80.000000000000028</v>
      </c>
    </row>
    <row r="70" spans="1:10" x14ac:dyDescent="0.25">
      <c r="A70" s="6" t="s">
        <v>16</v>
      </c>
      <c r="B70" s="7" t="s">
        <v>12</v>
      </c>
      <c r="C70" s="8">
        <v>45975</v>
      </c>
      <c r="D70" s="9">
        <v>0.375</v>
      </c>
      <c r="E70" s="9">
        <v>0.42708333333333331</v>
      </c>
      <c r="F70" s="10">
        <v>40</v>
      </c>
      <c r="G70" s="22">
        <f t="shared" si="4"/>
        <v>5.2083333333333315E-2</v>
      </c>
      <c r="H70">
        <f t="shared" si="5"/>
        <v>4499.9999999999982</v>
      </c>
      <c r="I70">
        <f t="shared" si="6"/>
        <v>74.999999999999972</v>
      </c>
      <c r="J70">
        <f t="shared" si="7"/>
        <v>49.999999999999979</v>
      </c>
    </row>
    <row r="71" spans="1:10" x14ac:dyDescent="0.25">
      <c r="A71" s="11" t="s">
        <v>8</v>
      </c>
      <c r="B71" s="12" t="s">
        <v>9</v>
      </c>
      <c r="C71" s="13">
        <v>45975</v>
      </c>
      <c r="D71" s="14">
        <v>0.4375</v>
      </c>
      <c r="E71" s="14">
        <v>0.48958333333333331</v>
      </c>
      <c r="F71" s="15">
        <v>50</v>
      </c>
      <c r="G71" s="22">
        <f t="shared" si="4"/>
        <v>5.2083333333333315E-2</v>
      </c>
      <c r="H71">
        <f t="shared" si="5"/>
        <v>4499.9999999999982</v>
      </c>
      <c r="I71">
        <f t="shared" si="6"/>
        <v>74.999999999999972</v>
      </c>
      <c r="J71">
        <f t="shared" si="7"/>
        <v>62.499999999999979</v>
      </c>
    </row>
    <row r="72" spans="1:10" x14ac:dyDescent="0.25">
      <c r="A72" s="6" t="s">
        <v>11</v>
      </c>
      <c r="B72" s="7" t="s">
        <v>12</v>
      </c>
      <c r="C72" s="8">
        <v>45975</v>
      </c>
      <c r="D72" s="9">
        <v>0.51041666666666663</v>
      </c>
      <c r="E72" s="9">
        <v>0.59375</v>
      </c>
      <c r="F72" s="10">
        <v>40</v>
      </c>
      <c r="G72" s="22">
        <f t="shared" si="4"/>
        <v>8.333333333333337E-2</v>
      </c>
      <c r="H72">
        <f t="shared" si="5"/>
        <v>7200.0000000000036</v>
      </c>
      <c r="I72">
        <f t="shared" si="6"/>
        <v>120.00000000000006</v>
      </c>
      <c r="J72">
        <f t="shared" si="7"/>
        <v>80.000000000000028</v>
      </c>
    </row>
    <row r="73" spans="1:10" x14ac:dyDescent="0.25">
      <c r="A73" s="11" t="s">
        <v>11</v>
      </c>
      <c r="B73" s="12" t="s">
        <v>12</v>
      </c>
      <c r="C73" s="13">
        <v>45978</v>
      </c>
      <c r="D73" s="14">
        <v>0.375</v>
      </c>
      <c r="E73" s="14">
        <v>0.45833333333333331</v>
      </c>
      <c r="F73" s="15">
        <v>40</v>
      </c>
      <c r="G73" s="22">
        <f t="shared" si="4"/>
        <v>8.3333333333333315E-2</v>
      </c>
      <c r="H73">
        <f t="shared" si="5"/>
        <v>7199.9999999999982</v>
      </c>
      <c r="I73">
        <f t="shared" si="6"/>
        <v>119.99999999999997</v>
      </c>
      <c r="J73">
        <f t="shared" si="7"/>
        <v>79.999999999999972</v>
      </c>
    </row>
    <row r="74" spans="1:10" x14ac:dyDescent="0.25">
      <c r="A74" s="6" t="s">
        <v>6</v>
      </c>
      <c r="B74" s="7" t="s">
        <v>7</v>
      </c>
      <c r="C74" s="8">
        <v>45978</v>
      </c>
      <c r="D74" s="9">
        <v>0.47916666666666669</v>
      </c>
      <c r="E74" s="9">
        <v>0.55208333333333337</v>
      </c>
      <c r="F74" s="10">
        <v>60</v>
      </c>
      <c r="G74" s="22">
        <f t="shared" si="4"/>
        <v>7.2916666666666685E-2</v>
      </c>
      <c r="H74">
        <f t="shared" si="5"/>
        <v>6300.0000000000018</v>
      </c>
      <c r="I74">
        <f t="shared" si="6"/>
        <v>105.00000000000003</v>
      </c>
      <c r="J74">
        <f t="shared" si="7"/>
        <v>105.00000000000003</v>
      </c>
    </row>
    <row r="75" spans="1:10" x14ac:dyDescent="0.25">
      <c r="A75" s="11" t="s">
        <v>6</v>
      </c>
      <c r="B75" s="12" t="s">
        <v>7</v>
      </c>
      <c r="C75" s="13">
        <v>45978</v>
      </c>
      <c r="D75" s="14">
        <v>0.5625</v>
      </c>
      <c r="E75" s="14">
        <v>0.625</v>
      </c>
      <c r="F75" s="15">
        <v>60</v>
      </c>
      <c r="G75" s="22">
        <f t="shared" si="4"/>
        <v>6.25E-2</v>
      </c>
      <c r="H75">
        <f t="shared" si="5"/>
        <v>5400</v>
      </c>
      <c r="I75">
        <f t="shared" si="6"/>
        <v>90</v>
      </c>
      <c r="J75">
        <f t="shared" si="7"/>
        <v>90</v>
      </c>
    </row>
    <row r="76" spans="1:10" x14ac:dyDescent="0.25">
      <c r="A76" s="6" t="s">
        <v>19</v>
      </c>
      <c r="B76" s="7" t="s">
        <v>9</v>
      </c>
      <c r="C76" s="8">
        <v>45978</v>
      </c>
      <c r="D76" s="9">
        <v>0.67708333333333337</v>
      </c>
      <c r="E76" s="9">
        <v>0.76041666666666663</v>
      </c>
      <c r="F76" s="10">
        <v>50</v>
      </c>
      <c r="G76" s="22">
        <f t="shared" si="4"/>
        <v>8.3333333333333259E-2</v>
      </c>
      <c r="H76">
        <f t="shared" si="5"/>
        <v>7199.9999999999936</v>
      </c>
      <c r="I76">
        <f t="shared" si="6"/>
        <v>119.9999999999999</v>
      </c>
      <c r="J76">
        <f t="shared" si="7"/>
        <v>99.999999999999915</v>
      </c>
    </row>
    <row r="77" spans="1:10" x14ac:dyDescent="0.25">
      <c r="A77" s="11" t="s">
        <v>10</v>
      </c>
      <c r="B77" s="12" t="s">
        <v>7</v>
      </c>
      <c r="C77" s="13">
        <v>45979</v>
      </c>
      <c r="D77" s="14">
        <v>0.375</v>
      </c>
      <c r="E77" s="14">
        <v>0.41666666666666669</v>
      </c>
      <c r="F77" s="15">
        <v>60</v>
      </c>
      <c r="G77" s="22">
        <f t="shared" si="4"/>
        <v>4.1666666666666685E-2</v>
      </c>
      <c r="H77">
        <f t="shared" si="5"/>
        <v>3600.0000000000018</v>
      </c>
      <c r="I77">
        <f t="shared" si="6"/>
        <v>60.000000000000028</v>
      </c>
      <c r="J77">
        <f t="shared" si="7"/>
        <v>60.000000000000028</v>
      </c>
    </row>
    <row r="78" spans="1:10" x14ac:dyDescent="0.25">
      <c r="A78" s="6" t="s">
        <v>18</v>
      </c>
      <c r="B78" s="7" t="s">
        <v>12</v>
      </c>
      <c r="C78" s="8">
        <v>45979</v>
      </c>
      <c r="D78" s="9">
        <v>0.4375</v>
      </c>
      <c r="E78" s="9">
        <v>0.48958333333333331</v>
      </c>
      <c r="F78" s="10">
        <v>40</v>
      </c>
      <c r="G78" s="22">
        <f t="shared" si="4"/>
        <v>5.2083333333333315E-2</v>
      </c>
      <c r="H78">
        <f t="shared" si="5"/>
        <v>4499.9999999999982</v>
      </c>
      <c r="I78">
        <f t="shared" si="6"/>
        <v>74.999999999999972</v>
      </c>
      <c r="J78">
        <f t="shared" si="7"/>
        <v>49.999999999999979</v>
      </c>
    </row>
    <row r="79" spans="1:10" x14ac:dyDescent="0.25">
      <c r="A79" s="11" t="s">
        <v>17</v>
      </c>
      <c r="B79" s="12" t="s">
        <v>9</v>
      </c>
      <c r="C79" s="13">
        <v>45980</v>
      </c>
      <c r="D79" s="14">
        <v>0.375</v>
      </c>
      <c r="E79" s="14">
        <v>0.44791666666666669</v>
      </c>
      <c r="F79" s="15">
        <v>50</v>
      </c>
      <c r="G79" s="22">
        <f t="shared" si="4"/>
        <v>7.2916666666666685E-2</v>
      </c>
      <c r="H79">
        <f t="shared" si="5"/>
        <v>6300.0000000000018</v>
      </c>
      <c r="I79">
        <f t="shared" si="6"/>
        <v>105.00000000000003</v>
      </c>
      <c r="J79">
        <f t="shared" si="7"/>
        <v>87.500000000000028</v>
      </c>
    </row>
    <row r="80" spans="1:10" x14ac:dyDescent="0.25">
      <c r="A80" s="6" t="s">
        <v>21</v>
      </c>
      <c r="B80" s="7" t="s">
        <v>7</v>
      </c>
      <c r="C80" s="8">
        <v>45980</v>
      </c>
      <c r="D80" s="9">
        <v>0.46875</v>
      </c>
      <c r="E80" s="9">
        <v>0.51041666666666663</v>
      </c>
      <c r="F80" s="10">
        <v>60</v>
      </c>
      <c r="G80" s="22">
        <f t="shared" si="4"/>
        <v>4.166666666666663E-2</v>
      </c>
      <c r="H80">
        <f t="shared" si="5"/>
        <v>3599.9999999999968</v>
      </c>
      <c r="I80">
        <f t="shared" si="6"/>
        <v>59.99999999999995</v>
      </c>
      <c r="J80">
        <f t="shared" si="7"/>
        <v>59.99999999999995</v>
      </c>
    </row>
    <row r="81" spans="1:10" x14ac:dyDescent="0.25">
      <c r="A81" s="11" t="s">
        <v>18</v>
      </c>
      <c r="B81" s="12" t="s">
        <v>12</v>
      </c>
      <c r="C81" s="13">
        <v>45980</v>
      </c>
      <c r="D81" s="14">
        <v>0.54166666666666663</v>
      </c>
      <c r="E81" s="14">
        <v>0.61458333333333337</v>
      </c>
      <c r="F81" s="15">
        <v>40</v>
      </c>
      <c r="G81" s="22">
        <f t="shared" si="4"/>
        <v>7.2916666666666741E-2</v>
      </c>
      <c r="H81">
        <f t="shared" si="5"/>
        <v>6300.0000000000064</v>
      </c>
      <c r="I81">
        <f t="shared" si="6"/>
        <v>105.0000000000001</v>
      </c>
      <c r="J81">
        <f t="shared" si="7"/>
        <v>70.000000000000057</v>
      </c>
    </row>
    <row r="82" spans="1:10" x14ac:dyDescent="0.25">
      <c r="A82" s="6" t="s">
        <v>17</v>
      </c>
      <c r="B82" s="7" t="s">
        <v>9</v>
      </c>
      <c r="C82" s="8">
        <v>45980</v>
      </c>
      <c r="D82" s="9">
        <v>0.65625</v>
      </c>
      <c r="E82" s="9">
        <v>0.71875</v>
      </c>
      <c r="F82" s="10">
        <v>50</v>
      </c>
      <c r="G82" s="22">
        <f t="shared" si="4"/>
        <v>6.25E-2</v>
      </c>
      <c r="H82">
        <f t="shared" si="5"/>
        <v>5400</v>
      </c>
      <c r="I82">
        <f t="shared" si="6"/>
        <v>90</v>
      </c>
      <c r="J82">
        <f t="shared" si="7"/>
        <v>75</v>
      </c>
    </row>
    <row r="83" spans="1:10" x14ac:dyDescent="0.25">
      <c r="A83" s="11" t="s">
        <v>8</v>
      </c>
      <c r="B83" s="12" t="s">
        <v>9</v>
      </c>
      <c r="C83" s="13">
        <v>45981</v>
      </c>
      <c r="D83" s="14">
        <v>0.375</v>
      </c>
      <c r="E83" s="14">
        <v>0.41666666666666669</v>
      </c>
      <c r="F83" s="15">
        <v>50</v>
      </c>
      <c r="G83" s="22">
        <f t="shared" si="4"/>
        <v>4.1666666666666685E-2</v>
      </c>
      <c r="H83">
        <f t="shared" si="5"/>
        <v>3600.0000000000018</v>
      </c>
      <c r="I83">
        <f t="shared" si="6"/>
        <v>60.000000000000028</v>
      </c>
      <c r="J83">
        <f t="shared" si="7"/>
        <v>50.000000000000028</v>
      </c>
    </row>
    <row r="84" spans="1:10" x14ac:dyDescent="0.25">
      <c r="A84" s="6" t="s">
        <v>11</v>
      </c>
      <c r="B84" s="7" t="s">
        <v>12</v>
      </c>
      <c r="C84" s="8">
        <v>45981</v>
      </c>
      <c r="D84" s="9">
        <v>0.41666666666666669</v>
      </c>
      <c r="E84" s="9">
        <v>0.5</v>
      </c>
      <c r="F84" s="10">
        <v>40</v>
      </c>
      <c r="G84" s="22">
        <f t="shared" si="4"/>
        <v>8.3333333333333315E-2</v>
      </c>
      <c r="H84">
        <f t="shared" si="5"/>
        <v>7199.9999999999982</v>
      </c>
      <c r="I84">
        <f t="shared" si="6"/>
        <v>119.99999999999997</v>
      </c>
      <c r="J84">
        <f t="shared" si="7"/>
        <v>79.999999999999972</v>
      </c>
    </row>
    <row r="85" spans="1:10" x14ac:dyDescent="0.25">
      <c r="A85" s="11" t="s">
        <v>15</v>
      </c>
      <c r="B85" s="12" t="s">
        <v>12</v>
      </c>
      <c r="C85" s="13">
        <v>45981</v>
      </c>
      <c r="D85" s="14">
        <v>0.53125</v>
      </c>
      <c r="E85" s="14">
        <v>0.57291666666666663</v>
      </c>
      <c r="F85" s="15">
        <v>40</v>
      </c>
      <c r="G85" s="22">
        <f t="shared" si="4"/>
        <v>4.166666666666663E-2</v>
      </c>
      <c r="H85">
        <f t="shared" si="5"/>
        <v>3599.9999999999968</v>
      </c>
      <c r="I85">
        <f t="shared" si="6"/>
        <v>59.99999999999995</v>
      </c>
      <c r="J85">
        <f t="shared" si="7"/>
        <v>39.999999999999964</v>
      </c>
    </row>
    <row r="86" spans="1:10" x14ac:dyDescent="0.25">
      <c r="A86" s="6" t="s">
        <v>8</v>
      </c>
      <c r="B86" s="7" t="s">
        <v>9</v>
      </c>
      <c r="C86" s="8">
        <v>45981</v>
      </c>
      <c r="D86" s="9">
        <v>0.59375</v>
      </c>
      <c r="E86" s="9">
        <v>0.63541666666666663</v>
      </c>
      <c r="F86" s="10">
        <v>50</v>
      </c>
      <c r="G86" s="22">
        <f t="shared" si="4"/>
        <v>4.166666666666663E-2</v>
      </c>
      <c r="H86">
        <f t="shared" si="5"/>
        <v>3599.9999999999968</v>
      </c>
      <c r="I86">
        <f t="shared" si="6"/>
        <v>59.99999999999995</v>
      </c>
      <c r="J86">
        <f t="shared" si="7"/>
        <v>49.999999999999957</v>
      </c>
    </row>
    <row r="87" spans="1:10" x14ac:dyDescent="0.25">
      <c r="A87" s="11" t="s">
        <v>19</v>
      </c>
      <c r="B87" s="12" t="s">
        <v>9</v>
      </c>
      <c r="C87" s="13">
        <v>45981</v>
      </c>
      <c r="D87" s="14">
        <v>0.63541666666666663</v>
      </c>
      <c r="E87" s="14">
        <v>0.67708333333333337</v>
      </c>
      <c r="F87" s="15">
        <v>50</v>
      </c>
      <c r="G87" s="22">
        <f t="shared" si="4"/>
        <v>4.1666666666666741E-2</v>
      </c>
      <c r="H87">
        <f t="shared" si="5"/>
        <v>3600.0000000000064</v>
      </c>
      <c r="I87">
        <f t="shared" si="6"/>
        <v>60.000000000000107</v>
      </c>
      <c r="J87">
        <f t="shared" si="7"/>
        <v>50.000000000000092</v>
      </c>
    </row>
    <row r="88" spans="1:10" x14ac:dyDescent="0.25">
      <c r="A88" s="6" t="s">
        <v>11</v>
      </c>
      <c r="B88" s="7" t="s">
        <v>12</v>
      </c>
      <c r="C88" s="8">
        <v>45985</v>
      </c>
      <c r="D88" s="9">
        <v>0.375</v>
      </c>
      <c r="E88" s="9">
        <v>0.4375</v>
      </c>
      <c r="F88" s="10">
        <v>40</v>
      </c>
      <c r="G88" s="22">
        <f t="shared" si="4"/>
        <v>6.25E-2</v>
      </c>
      <c r="H88">
        <f t="shared" si="5"/>
        <v>5400</v>
      </c>
      <c r="I88">
        <f t="shared" si="6"/>
        <v>90</v>
      </c>
      <c r="J88">
        <f t="shared" si="7"/>
        <v>60</v>
      </c>
    </row>
    <row r="89" spans="1:10" x14ac:dyDescent="0.25">
      <c r="A89" s="11" t="s">
        <v>15</v>
      </c>
      <c r="B89" s="12" t="s">
        <v>12</v>
      </c>
      <c r="C89" s="13">
        <v>45985</v>
      </c>
      <c r="D89" s="14">
        <v>0.44791666666666669</v>
      </c>
      <c r="E89" s="14">
        <v>0.5</v>
      </c>
      <c r="F89" s="15">
        <v>40</v>
      </c>
      <c r="G89" s="22">
        <f t="shared" si="4"/>
        <v>5.2083333333333315E-2</v>
      </c>
      <c r="H89">
        <f t="shared" si="5"/>
        <v>4499.9999999999982</v>
      </c>
      <c r="I89">
        <f t="shared" si="6"/>
        <v>74.999999999999972</v>
      </c>
      <c r="J89">
        <f t="shared" si="7"/>
        <v>49.999999999999979</v>
      </c>
    </row>
    <row r="90" spans="1:10" x14ac:dyDescent="0.25">
      <c r="A90" s="6" t="s">
        <v>18</v>
      </c>
      <c r="B90" s="7" t="s">
        <v>12</v>
      </c>
      <c r="C90" s="8">
        <v>45985</v>
      </c>
      <c r="D90" s="9">
        <v>0.52083333333333337</v>
      </c>
      <c r="E90" s="9">
        <v>0.5625</v>
      </c>
      <c r="F90" s="10">
        <v>40</v>
      </c>
      <c r="G90" s="22">
        <f t="shared" si="4"/>
        <v>4.166666666666663E-2</v>
      </c>
      <c r="H90">
        <f t="shared" si="5"/>
        <v>3599.9999999999968</v>
      </c>
      <c r="I90">
        <f t="shared" si="6"/>
        <v>59.99999999999995</v>
      </c>
      <c r="J90">
        <f t="shared" si="7"/>
        <v>39.999999999999964</v>
      </c>
    </row>
    <row r="91" spans="1:10" x14ac:dyDescent="0.25">
      <c r="A91" s="11" t="s">
        <v>14</v>
      </c>
      <c r="B91" s="12" t="s">
        <v>7</v>
      </c>
      <c r="C91" s="13">
        <v>45985</v>
      </c>
      <c r="D91" s="14">
        <v>0.60416666666666663</v>
      </c>
      <c r="E91" s="14">
        <v>0.66666666666666663</v>
      </c>
      <c r="F91" s="15">
        <v>60</v>
      </c>
      <c r="G91" s="22">
        <f t="shared" si="4"/>
        <v>6.25E-2</v>
      </c>
      <c r="H91">
        <f t="shared" si="5"/>
        <v>5400</v>
      </c>
      <c r="I91">
        <f t="shared" si="6"/>
        <v>90</v>
      </c>
      <c r="J91">
        <f t="shared" si="7"/>
        <v>90</v>
      </c>
    </row>
    <row r="92" spans="1:10" x14ac:dyDescent="0.25">
      <c r="A92" s="6" t="s">
        <v>15</v>
      </c>
      <c r="B92" s="7" t="s">
        <v>7</v>
      </c>
      <c r="C92" s="8">
        <v>45985</v>
      </c>
      <c r="D92" s="9">
        <v>0.6875</v>
      </c>
      <c r="E92" s="9">
        <v>0.75</v>
      </c>
      <c r="F92" s="10">
        <v>60</v>
      </c>
      <c r="G92" s="22">
        <f t="shared" si="4"/>
        <v>6.25E-2</v>
      </c>
      <c r="H92">
        <f t="shared" si="5"/>
        <v>5400</v>
      </c>
      <c r="I92">
        <f t="shared" si="6"/>
        <v>90</v>
      </c>
      <c r="J92">
        <f t="shared" si="7"/>
        <v>90</v>
      </c>
    </row>
    <row r="93" spans="1:10" x14ac:dyDescent="0.25">
      <c r="A93" s="11" t="s">
        <v>13</v>
      </c>
      <c r="B93" s="12" t="s">
        <v>7</v>
      </c>
      <c r="C93" s="13">
        <v>45986</v>
      </c>
      <c r="D93" s="14">
        <v>0.375</v>
      </c>
      <c r="E93" s="14">
        <v>0.42708333333333331</v>
      </c>
      <c r="F93" s="15">
        <v>60</v>
      </c>
      <c r="G93" s="22">
        <f t="shared" si="4"/>
        <v>5.2083333333333315E-2</v>
      </c>
      <c r="H93">
        <f t="shared" si="5"/>
        <v>4499.9999999999982</v>
      </c>
      <c r="I93">
        <f t="shared" si="6"/>
        <v>74.999999999999972</v>
      </c>
      <c r="J93">
        <f t="shared" si="7"/>
        <v>74.999999999999972</v>
      </c>
    </row>
    <row r="94" spans="1:10" x14ac:dyDescent="0.25">
      <c r="A94" s="6" t="s">
        <v>13</v>
      </c>
      <c r="B94" s="7" t="s">
        <v>7</v>
      </c>
      <c r="C94" s="8">
        <v>45987</v>
      </c>
      <c r="D94" s="9">
        <v>0.375</v>
      </c>
      <c r="E94" s="9">
        <v>0.41666666666666669</v>
      </c>
      <c r="F94" s="10">
        <v>60</v>
      </c>
      <c r="G94" s="22">
        <f t="shared" si="4"/>
        <v>4.1666666666666685E-2</v>
      </c>
      <c r="H94">
        <f t="shared" si="5"/>
        <v>3600.0000000000018</v>
      </c>
      <c r="I94">
        <f t="shared" si="6"/>
        <v>60.000000000000028</v>
      </c>
      <c r="J94">
        <f t="shared" si="7"/>
        <v>60.000000000000028</v>
      </c>
    </row>
    <row r="95" spans="1:10" x14ac:dyDescent="0.25">
      <c r="A95" s="11" t="s">
        <v>19</v>
      </c>
      <c r="B95" s="12" t="s">
        <v>12</v>
      </c>
      <c r="C95" s="13">
        <v>45987</v>
      </c>
      <c r="D95" s="14">
        <v>0.45833333333333331</v>
      </c>
      <c r="E95" s="14">
        <v>0.53125</v>
      </c>
      <c r="F95" s="15">
        <v>40</v>
      </c>
      <c r="G95" s="22">
        <f t="shared" si="4"/>
        <v>7.2916666666666685E-2</v>
      </c>
      <c r="H95">
        <f t="shared" si="5"/>
        <v>6300.0000000000018</v>
      </c>
      <c r="I95">
        <f t="shared" si="6"/>
        <v>105.00000000000003</v>
      </c>
      <c r="J95">
        <f t="shared" si="7"/>
        <v>70.000000000000014</v>
      </c>
    </row>
    <row r="96" spans="1:10" x14ac:dyDescent="0.25">
      <c r="A96" s="6" t="s">
        <v>18</v>
      </c>
      <c r="B96" s="7" t="s">
        <v>12</v>
      </c>
      <c r="C96" s="8">
        <v>45987</v>
      </c>
      <c r="D96" s="9">
        <v>0.57291666666666663</v>
      </c>
      <c r="E96" s="9">
        <v>0.65625</v>
      </c>
      <c r="F96" s="10">
        <v>40</v>
      </c>
      <c r="G96" s="22">
        <f t="shared" si="4"/>
        <v>8.333333333333337E-2</v>
      </c>
      <c r="H96">
        <f t="shared" si="5"/>
        <v>7200.0000000000036</v>
      </c>
      <c r="I96">
        <f t="shared" si="6"/>
        <v>120.00000000000006</v>
      </c>
      <c r="J96">
        <f t="shared" si="7"/>
        <v>80.000000000000028</v>
      </c>
    </row>
    <row r="97" spans="1:10" x14ac:dyDescent="0.25">
      <c r="A97" s="11" t="s">
        <v>6</v>
      </c>
      <c r="B97" s="12" t="s">
        <v>7</v>
      </c>
      <c r="C97" s="13">
        <v>45987</v>
      </c>
      <c r="D97" s="14">
        <v>0.6875</v>
      </c>
      <c r="E97" s="14">
        <v>0.72916666666666663</v>
      </c>
      <c r="F97" s="15">
        <v>60</v>
      </c>
      <c r="G97" s="22">
        <f t="shared" si="4"/>
        <v>4.166666666666663E-2</v>
      </c>
      <c r="H97">
        <f t="shared" si="5"/>
        <v>3599.9999999999968</v>
      </c>
      <c r="I97">
        <f t="shared" si="6"/>
        <v>59.99999999999995</v>
      </c>
      <c r="J97">
        <f t="shared" si="7"/>
        <v>59.99999999999995</v>
      </c>
    </row>
    <row r="98" spans="1:10" x14ac:dyDescent="0.25">
      <c r="A98" s="6" t="s">
        <v>10</v>
      </c>
      <c r="B98" s="7" t="s">
        <v>7</v>
      </c>
      <c r="C98" s="8">
        <v>45989</v>
      </c>
      <c r="D98" s="9">
        <v>0.39583333333333331</v>
      </c>
      <c r="E98" s="9">
        <v>0.45833333333333331</v>
      </c>
      <c r="F98" s="10">
        <v>60</v>
      </c>
      <c r="G98" s="22">
        <f t="shared" si="4"/>
        <v>6.25E-2</v>
      </c>
      <c r="H98">
        <f t="shared" si="5"/>
        <v>5400</v>
      </c>
      <c r="I98">
        <f t="shared" si="6"/>
        <v>90</v>
      </c>
      <c r="J98">
        <f t="shared" si="7"/>
        <v>90</v>
      </c>
    </row>
    <row r="99" spans="1:10" x14ac:dyDescent="0.25">
      <c r="A99" s="11" t="s">
        <v>11</v>
      </c>
      <c r="B99" s="12" t="s">
        <v>12</v>
      </c>
      <c r="C99" s="13">
        <v>45989</v>
      </c>
      <c r="D99" s="14">
        <v>0.47916666666666669</v>
      </c>
      <c r="E99" s="14">
        <v>0.53125</v>
      </c>
      <c r="F99" s="15">
        <v>40</v>
      </c>
      <c r="G99" s="22">
        <f t="shared" si="4"/>
        <v>5.2083333333333315E-2</v>
      </c>
      <c r="H99">
        <f t="shared" si="5"/>
        <v>4499.9999999999982</v>
      </c>
      <c r="I99">
        <f t="shared" si="6"/>
        <v>74.999999999999972</v>
      </c>
      <c r="J99">
        <f t="shared" si="7"/>
        <v>49.999999999999979</v>
      </c>
    </row>
    <row r="100" spans="1:10" x14ac:dyDescent="0.25">
      <c r="A100" s="6" t="s">
        <v>22</v>
      </c>
      <c r="B100" s="7" t="s">
        <v>9</v>
      </c>
      <c r="C100" s="8">
        <v>45993</v>
      </c>
      <c r="D100" s="9">
        <v>0.375</v>
      </c>
      <c r="E100" s="9">
        <v>0.41666666666666669</v>
      </c>
      <c r="F100" s="10">
        <v>50</v>
      </c>
      <c r="G100" s="22">
        <f t="shared" si="4"/>
        <v>4.1666666666666685E-2</v>
      </c>
      <c r="H100">
        <f t="shared" si="5"/>
        <v>3600.0000000000018</v>
      </c>
      <c r="I100">
        <f t="shared" si="6"/>
        <v>60.000000000000028</v>
      </c>
      <c r="J100">
        <f t="shared" si="7"/>
        <v>50.000000000000028</v>
      </c>
    </row>
    <row r="101" spans="1:10" x14ac:dyDescent="0.25">
      <c r="A101" s="11" t="s">
        <v>15</v>
      </c>
      <c r="B101" s="12" t="s">
        <v>7</v>
      </c>
      <c r="C101" s="13">
        <v>45993</v>
      </c>
      <c r="D101" s="14">
        <v>0.4375</v>
      </c>
      <c r="E101" s="14">
        <v>0.47916666666666669</v>
      </c>
      <c r="F101" s="15">
        <v>60</v>
      </c>
      <c r="G101" s="22">
        <f t="shared" si="4"/>
        <v>4.1666666666666685E-2</v>
      </c>
      <c r="H101">
        <f t="shared" si="5"/>
        <v>3600.0000000000018</v>
      </c>
      <c r="I101">
        <f t="shared" si="6"/>
        <v>60.000000000000028</v>
      </c>
      <c r="J101">
        <f t="shared" si="7"/>
        <v>60.000000000000028</v>
      </c>
    </row>
    <row r="102" spans="1:10" x14ac:dyDescent="0.25">
      <c r="A102" s="6" t="s">
        <v>6</v>
      </c>
      <c r="B102" s="7" t="s">
        <v>7</v>
      </c>
      <c r="C102" s="8">
        <v>45993</v>
      </c>
      <c r="D102" s="9">
        <v>0.47916666666666669</v>
      </c>
      <c r="E102" s="9">
        <v>0.5625</v>
      </c>
      <c r="F102" s="10">
        <v>60</v>
      </c>
      <c r="G102" s="22">
        <f t="shared" si="4"/>
        <v>8.3333333333333315E-2</v>
      </c>
      <c r="H102">
        <f t="shared" si="5"/>
        <v>7199.9999999999982</v>
      </c>
      <c r="I102">
        <f t="shared" si="6"/>
        <v>119.99999999999997</v>
      </c>
      <c r="J102">
        <f t="shared" si="7"/>
        <v>119.99999999999997</v>
      </c>
    </row>
    <row r="103" spans="1:10" x14ac:dyDescent="0.25">
      <c r="A103" s="11" t="s">
        <v>17</v>
      </c>
      <c r="B103" s="12" t="s">
        <v>9</v>
      </c>
      <c r="C103" s="13">
        <v>45994</v>
      </c>
      <c r="D103" s="14">
        <v>0.375</v>
      </c>
      <c r="E103" s="14">
        <v>0.44791666666666669</v>
      </c>
      <c r="F103" s="15">
        <v>50</v>
      </c>
      <c r="G103" s="22">
        <f t="shared" si="4"/>
        <v>7.2916666666666685E-2</v>
      </c>
      <c r="H103">
        <f t="shared" si="5"/>
        <v>6300.0000000000018</v>
      </c>
      <c r="I103">
        <f t="shared" si="6"/>
        <v>105.00000000000003</v>
      </c>
      <c r="J103">
        <f t="shared" si="7"/>
        <v>87.500000000000028</v>
      </c>
    </row>
    <row r="104" spans="1:10" x14ac:dyDescent="0.25">
      <c r="A104" s="6" t="s">
        <v>18</v>
      </c>
      <c r="B104" s="7" t="s">
        <v>12</v>
      </c>
      <c r="C104" s="8">
        <v>45994</v>
      </c>
      <c r="D104" s="9">
        <v>0.47916666666666669</v>
      </c>
      <c r="E104" s="9">
        <v>0.54166666666666663</v>
      </c>
      <c r="F104" s="10">
        <v>40</v>
      </c>
      <c r="G104" s="22">
        <f t="shared" si="4"/>
        <v>6.2499999999999944E-2</v>
      </c>
      <c r="H104">
        <f t="shared" si="5"/>
        <v>5399.9999999999955</v>
      </c>
      <c r="I104">
        <f t="shared" si="6"/>
        <v>89.999999999999929</v>
      </c>
      <c r="J104">
        <f t="shared" si="7"/>
        <v>59.99999999999995</v>
      </c>
    </row>
    <row r="105" spans="1:10" x14ac:dyDescent="0.25">
      <c r="A105" s="11" t="s">
        <v>17</v>
      </c>
      <c r="B105" s="12" t="s">
        <v>9</v>
      </c>
      <c r="C105" s="13">
        <v>45994</v>
      </c>
      <c r="D105" s="14">
        <v>0.57291666666666663</v>
      </c>
      <c r="E105" s="14">
        <v>0.61458333333333337</v>
      </c>
      <c r="F105" s="15">
        <v>50</v>
      </c>
      <c r="G105" s="22">
        <f t="shared" si="4"/>
        <v>4.1666666666666741E-2</v>
      </c>
      <c r="H105">
        <f t="shared" si="5"/>
        <v>3600.0000000000064</v>
      </c>
      <c r="I105">
        <f t="shared" si="6"/>
        <v>60.000000000000107</v>
      </c>
      <c r="J105">
        <f t="shared" si="7"/>
        <v>50.000000000000092</v>
      </c>
    </row>
    <row r="106" spans="1:10" x14ac:dyDescent="0.25">
      <c r="A106" s="6" t="s">
        <v>19</v>
      </c>
      <c r="B106" s="7" t="s">
        <v>9</v>
      </c>
      <c r="C106" s="8">
        <v>45994</v>
      </c>
      <c r="D106" s="9">
        <v>0.65625</v>
      </c>
      <c r="E106" s="9">
        <v>0.71875</v>
      </c>
      <c r="F106" s="10">
        <v>50</v>
      </c>
      <c r="G106" s="22">
        <f t="shared" si="4"/>
        <v>6.25E-2</v>
      </c>
      <c r="H106">
        <f t="shared" si="5"/>
        <v>5400</v>
      </c>
      <c r="I106">
        <f t="shared" si="6"/>
        <v>90</v>
      </c>
      <c r="J106">
        <f t="shared" si="7"/>
        <v>75</v>
      </c>
    </row>
    <row r="107" spans="1:10" x14ac:dyDescent="0.25">
      <c r="A107" s="11" t="s">
        <v>18</v>
      </c>
      <c r="B107" s="12" t="s">
        <v>12</v>
      </c>
      <c r="C107" s="13">
        <v>45994</v>
      </c>
      <c r="D107" s="14">
        <v>0.75</v>
      </c>
      <c r="E107" s="14">
        <v>0.79166666666666663</v>
      </c>
      <c r="F107" s="15">
        <v>40</v>
      </c>
      <c r="G107" s="22">
        <f t="shared" si="4"/>
        <v>4.166666666666663E-2</v>
      </c>
      <c r="H107">
        <f t="shared" si="5"/>
        <v>3599.9999999999968</v>
      </c>
      <c r="I107">
        <f t="shared" si="6"/>
        <v>59.99999999999995</v>
      </c>
      <c r="J107">
        <f t="shared" si="7"/>
        <v>39.999999999999964</v>
      </c>
    </row>
    <row r="108" spans="1:10" x14ac:dyDescent="0.25">
      <c r="A108" s="6" t="s">
        <v>14</v>
      </c>
      <c r="B108" s="7" t="s">
        <v>7</v>
      </c>
      <c r="C108" s="8">
        <v>45996</v>
      </c>
      <c r="D108" s="9">
        <v>0.375</v>
      </c>
      <c r="E108" s="9">
        <v>0.44791666666666669</v>
      </c>
      <c r="F108" s="10">
        <v>60</v>
      </c>
      <c r="G108" s="22">
        <f t="shared" si="4"/>
        <v>7.2916666666666685E-2</v>
      </c>
      <c r="H108">
        <f t="shared" si="5"/>
        <v>6300.0000000000018</v>
      </c>
      <c r="I108">
        <f t="shared" si="6"/>
        <v>105.00000000000003</v>
      </c>
      <c r="J108">
        <f t="shared" si="7"/>
        <v>105.00000000000003</v>
      </c>
    </row>
    <row r="109" spans="1:10" x14ac:dyDescent="0.25">
      <c r="A109" s="11" t="s">
        <v>16</v>
      </c>
      <c r="B109" s="12" t="s">
        <v>12</v>
      </c>
      <c r="C109" s="13">
        <v>45996</v>
      </c>
      <c r="D109" s="14">
        <v>0.45833333333333331</v>
      </c>
      <c r="E109" s="14">
        <v>0.5</v>
      </c>
      <c r="F109" s="15">
        <v>40</v>
      </c>
      <c r="G109" s="22">
        <f t="shared" si="4"/>
        <v>4.1666666666666685E-2</v>
      </c>
      <c r="H109">
        <f t="shared" si="5"/>
        <v>3600.0000000000018</v>
      </c>
      <c r="I109">
        <f t="shared" si="6"/>
        <v>60.000000000000028</v>
      </c>
      <c r="J109">
        <f t="shared" si="7"/>
        <v>40.000000000000014</v>
      </c>
    </row>
    <row r="110" spans="1:10" x14ac:dyDescent="0.25">
      <c r="A110" s="6" t="s">
        <v>10</v>
      </c>
      <c r="B110" s="7" t="s">
        <v>7</v>
      </c>
      <c r="C110" s="8">
        <v>45996</v>
      </c>
      <c r="D110" s="9">
        <v>0.53125</v>
      </c>
      <c r="E110" s="9">
        <v>0.59375</v>
      </c>
      <c r="F110" s="10">
        <v>60</v>
      </c>
      <c r="G110" s="22">
        <f t="shared" si="4"/>
        <v>6.25E-2</v>
      </c>
      <c r="H110">
        <f t="shared" si="5"/>
        <v>5400</v>
      </c>
      <c r="I110">
        <f t="shared" si="6"/>
        <v>90</v>
      </c>
      <c r="J110">
        <f t="shared" si="7"/>
        <v>90</v>
      </c>
    </row>
    <row r="111" spans="1:10" x14ac:dyDescent="0.25">
      <c r="A111" s="11" t="s">
        <v>23</v>
      </c>
      <c r="B111" s="12" t="s">
        <v>7</v>
      </c>
      <c r="C111" s="13">
        <v>45999</v>
      </c>
      <c r="D111" s="14">
        <v>0.375</v>
      </c>
      <c r="E111" s="14">
        <v>0.44791666666666669</v>
      </c>
      <c r="F111" s="15">
        <v>60</v>
      </c>
      <c r="G111" s="22">
        <f t="shared" si="4"/>
        <v>7.2916666666666685E-2</v>
      </c>
      <c r="H111">
        <f t="shared" si="5"/>
        <v>6300.0000000000018</v>
      </c>
      <c r="I111">
        <f t="shared" si="6"/>
        <v>105.00000000000003</v>
      </c>
      <c r="J111">
        <f t="shared" si="7"/>
        <v>105.00000000000003</v>
      </c>
    </row>
    <row r="112" spans="1:10" x14ac:dyDescent="0.25">
      <c r="A112" s="6" t="s">
        <v>11</v>
      </c>
      <c r="B112" s="7" t="s">
        <v>12</v>
      </c>
      <c r="C112" s="8">
        <v>45999</v>
      </c>
      <c r="D112" s="9">
        <v>0.46875</v>
      </c>
      <c r="E112" s="9">
        <v>0.54166666666666663</v>
      </c>
      <c r="F112" s="10">
        <v>40</v>
      </c>
      <c r="G112" s="22">
        <f t="shared" si="4"/>
        <v>7.291666666666663E-2</v>
      </c>
      <c r="H112">
        <f t="shared" si="5"/>
        <v>6299.9999999999964</v>
      </c>
      <c r="I112">
        <f t="shared" si="6"/>
        <v>104.99999999999994</v>
      </c>
      <c r="J112">
        <f t="shared" si="7"/>
        <v>69.999999999999957</v>
      </c>
    </row>
    <row r="113" spans="1:10" x14ac:dyDescent="0.25">
      <c r="A113" s="11" t="s">
        <v>14</v>
      </c>
      <c r="B113" s="12" t="s">
        <v>7</v>
      </c>
      <c r="C113" s="13">
        <v>46000</v>
      </c>
      <c r="D113" s="14">
        <v>0.375</v>
      </c>
      <c r="E113" s="14">
        <v>0.42708333333333331</v>
      </c>
      <c r="F113" s="15">
        <v>60</v>
      </c>
      <c r="G113" s="22">
        <f t="shared" si="4"/>
        <v>5.2083333333333315E-2</v>
      </c>
      <c r="H113">
        <f t="shared" si="5"/>
        <v>4499.9999999999982</v>
      </c>
      <c r="I113">
        <f t="shared" si="6"/>
        <v>74.999999999999972</v>
      </c>
      <c r="J113">
        <f t="shared" si="7"/>
        <v>74.999999999999972</v>
      </c>
    </row>
    <row r="114" spans="1:10" x14ac:dyDescent="0.25">
      <c r="A114" s="6" t="s">
        <v>19</v>
      </c>
      <c r="B114" s="7" t="s">
        <v>9</v>
      </c>
      <c r="C114" s="8">
        <v>46000</v>
      </c>
      <c r="D114" s="9">
        <v>0.4375</v>
      </c>
      <c r="E114" s="9">
        <v>0.47916666666666669</v>
      </c>
      <c r="F114" s="10">
        <v>50</v>
      </c>
      <c r="G114" s="22">
        <f t="shared" si="4"/>
        <v>4.1666666666666685E-2</v>
      </c>
      <c r="H114">
        <f t="shared" si="5"/>
        <v>3600.0000000000018</v>
      </c>
      <c r="I114">
        <f t="shared" si="6"/>
        <v>60.000000000000028</v>
      </c>
      <c r="J114">
        <f t="shared" si="7"/>
        <v>50.000000000000028</v>
      </c>
    </row>
    <row r="115" spans="1:10" x14ac:dyDescent="0.25">
      <c r="A115" s="11" t="s">
        <v>18</v>
      </c>
      <c r="B115" s="12" t="s">
        <v>12</v>
      </c>
      <c r="C115" s="13">
        <v>46001</v>
      </c>
      <c r="D115" s="14">
        <v>0.375</v>
      </c>
      <c r="E115" s="14">
        <v>0.4375</v>
      </c>
      <c r="F115" s="15">
        <v>40</v>
      </c>
      <c r="G115" s="22">
        <f t="shared" si="4"/>
        <v>6.25E-2</v>
      </c>
      <c r="H115">
        <f t="shared" si="5"/>
        <v>5400</v>
      </c>
      <c r="I115">
        <f t="shared" si="6"/>
        <v>90</v>
      </c>
      <c r="J115">
        <f t="shared" si="7"/>
        <v>60</v>
      </c>
    </row>
    <row r="116" spans="1:10" x14ac:dyDescent="0.25">
      <c r="A116" s="6" t="s">
        <v>24</v>
      </c>
      <c r="B116" s="7" t="s">
        <v>7</v>
      </c>
      <c r="C116" s="8">
        <v>46001</v>
      </c>
      <c r="D116" s="9">
        <v>0.4375</v>
      </c>
      <c r="E116" s="9">
        <v>0.5</v>
      </c>
      <c r="F116" s="10">
        <v>60</v>
      </c>
      <c r="G116" s="22">
        <f t="shared" si="4"/>
        <v>6.25E-2</v>
      </c>
      <c r="H116">
        <f t="shared" si="5"/>
        <v>5400</v>
      </c>
      <c r="I116">
        <f t="shared" si="6"/>
        <v>90</v>
      </c>
      <c r="J116">
        <f t="shared" si="7"/>
        <v>90</v>
      </c>
    </row>
    <row r="117" spans="1:10" x14ac:dyDescent="0.25">
      <c r="A117" s="11" t="s">
        <v>13</v>
      </c>
      <c r="B117" s="12" t="s">
        <v>7</v>
      </c>
      <c r="C117" s="13">
        <v>46001</v>
      </c>
      <c r="D117" s="14">
        <v>0.54166666666666663</v>
      </c>
      <c r="E117" s="14">
        <v>0.59375</v>
      </c>
      <c r="F117" s="15">
        <v>60</v>
      </c>
      <c r="G117" s="22">
        <f t="shared" si="4"/>
        <v>5.208333333333337E-2</v>
      </c>
      <c r="H117">
        <f t="shared" si="5"/>
        <v>4500.0000000000036</v>
      </c>
      <c r="I117">
        <f t="shared" si="6"/>
        <v>75.000000000000057</v>
      </c>
      <c r="J117">
        <f t="shared" si="7"/>
        <v>75.000000000000057</v>
      </c>
    </row>
    <row r="118" spans="1:10" x14ac:dyDescent="0.25">
      <c r="A118" s="6" t="s">
        <v>16</v>
      </c>
      <c r="B118" s="7" t="s">
        <v>7</v>
      </c>
      <c r="C118" s="8">
        <v>46001</v>
      </c>
      <c r="D118" s="9">
        <v>0.61458333333333337</v>
      </c>
      <c r="E118" s="9">
        <v>0.65625</v>
      </c>
      <c r="F118" s="10">
        <v>60</v>
      </c>
      <c r="G118" s="22">
        <f t="shared" si="4"/>
        <v>4.166666666666663E-2</v>
      </c>
      <c r="H118">
        <f t="shared" si="5"/>
        <v>3599.9999999999968</v>
      </c>
      <c r="I118">
        <f t="shared" si="6"/>
        <v>59.99999999999995</v>
      </c>
      <c r="J118">
        <f t="shared" si="7"/>
        <v>59.99999999999995</v>
      </c>
    </row>
    <row r="119" spans="1:10" x14ac:dyDescent="0.25">
      <c r="A119" s="11" t="s">
        <v>11</v>
      </c>
      <c r="B119" s="12" t="s">
        <v>12</v>
      </c>
      <c r="C119" s="13">
        <v>46001</v>
      </c>
      <c r="D119" s="14">
        <v>0.67708333333333337</v>
      </c>
      <c r="E119" s="14">
        <v>0.73958333333333337</v>
      </c>
      <c r="F119" s="15">
        <v>40</v>
      </c>
      <c r="G119" s="22">
        <f t="shared" si="4"/>
        <v>6.25E-2</v>
      </c>
      <c r="H119">
        <f t="shared" si="5"/>
        <v>5400</v>
      </c>
      <c r="I119">
        <f t="shared" si="6"/>
        <v>90</v>
      </c>
      <c r="J119">
        <f t="shared" si="7"/>
        <v>60</v>
      </c>
    </row>
    <row r="120" spans="1:10" x14ac:dyDescent="0.25">
      <c r="A120" s="6" t="s">
        <v>15</v>
      </c>
      <c r="B120" s="7" t="s">
        <v>12</v>
      </c>
      <c r="C120" s="8">
        <v>46002</v>
      </c>
      <c r="D120" s="9">
        <v>0.375</v>
      </c>
      <c r="E120" s="9">
        <v>0.42708333333333331</v>
      </c>
      <c r="F120" s="10">
        <v>40</v>
      </c>
      <c r="G120" s="22">
        <f t="shared" si="4"/>
        <v>5.2083333333333315E-2</v>
      </c>
      <c r="H120">
        <f t="shared" si="5"/>
        <v>4499.9999999999982</v>
      </c>
      <c r="I120">
        <f t="shared" si="6"/>
        <v>74.999999999999972</v>
      </c>
      <c r="J120">
        <f t="shared" si="7"/>
        <v>49.999999999999979</v>
      </c>
    </row>
    <row r="121" spans="1:10" x14ac:dyDescent="0.25">
      <c r="A121" s="11" t="s">
        <v>10</v>
      </c>
      <c r="B121" s="12" t="s">
        <v>7</v>
      </c>
      <c r="C121" s="13">
        <v>46002</v>
      </c>
      <c r="D121" s="14">
        <v>0.4375</v>
      </c>
      <c r="E121" s="14">
        <v>0.48958333333333331</v>
      </c>
      <c r="F121" s="15">
        <v>60</v>
      </c>
      <c r="G121" s="22">
        <f t="shared" si="4"/>
        <v>5.2083333333333315E-2</v>
      </c>
      <c r="H121">
        <f t="shared" si="5"/>
        <v>4499.9999999999982</v>
      </c>
      <c r="I121">
        <f t="shared" si="6"/>
        <v>74.999999999999972</v>
      </c>
      <c r="J121">
        <f t="shared" si="7"/>
        <v>74.999999999999972</v>
      </c>
    </row>
    <row r="122" spans="1:10" x14ac:dyDescent="0.25">
      <c r="A122" s="6" t="s">
        <v>11</v>
      </c>
      <c r="B122" s="7" t="s">
        <v>12</v>
      </c>
      <c r="C122" s="8">
        <v>46003</v>
      </c>
      <c r="D122" s="9">
        <v>0.375</v>
      </c>
      <c r="E122" s="9">
        <v>0.42708333333333331</v>
      </c>
      <c r="F122" s="10">
        <v>40</v>
      </c>
      <c r="G122" s="22">
        <f t="shared" si="4"/>
        <v>5.2083333333333315E-2</v>
      </c>
      <c r="H122">
        <f t="shared" si="5"/>
        <v>4499.9999999999982</v>
      </c>
      <c r="I122">
        <f t="shared" si="6"/>
        <v>74.999999999999972</v>
      </c>
      <c r="J122">
        <f t="shared" si="7"/>
        <v>49.999999999999979</v>
      </c>
    </row>
    <row r="123" spans="1:10" x14ac:dyDescent="0.25">
      <c r="A123" s="11" t="s">
        <v>15</v>
      </c>
      <c r="B123" s="12" t="s">
        <v>7</v>
      </c>
      <c r="C123" s="13">
        <v>46003</v>
      </c>
      <c r="D123" s="14">
        <v>0.4375</v>
      </c>
      <c r="E123" s="14">
        <v>0.47916666666666669</v>
      </c>
      <c r="F123" s="15">
        <v>60</v>
      </c>
      <c r="G123" s="22">
        <f t="shared" si="4"/>
        <v>4.1666666666666685E-2</v>
      </c>
      <c r="H123">
        <f t="shared" si="5"/>
        <v>3600.0000000000018</v>
      </c>
      <c r="I123">
        <f t="shared" si="6"/>
        <v>60.000000000000028</v>
      </c>
      <c r="J123">
        <f t="shared" si="7"/>
        <v>60.000000000000028</v>
      </c>
    </row>
    <row r="124" spans="1:10" x14ac:dyDescent="0.25">
      <c r="A124" s="6" t="s">
        <v>6</v>
      </c>
      <c r="B124" s="7" t="s">
        <v>7</v>
      </c>
      <c r="C124" s="8">
        <v>46003</v>
      </c>
      <c r="D124" s="9">
        <v>0.47916666666666669</v>
      </c>
      <c r="E124" s="9">
        <v>0.55208333333333337</v>
      </c>
      <c r="F124" s="10">
        <v>60</v>
      </c>
      <c r="G124" s="22">
        <f t="shared" si="4"/>
        <v>7.2916666666666685E-2</v>
      </c>
      <c r="H124">
        <f t="shared" si="5"/>
        <v>6300.0000000000018</v>
      </c>
      <c r="I124">
        <f t="shared" si="6"/>
        <v>105.00000000000003</v>
      </c>
      <c r="J124">
        <f t="shared" si="7"/>
        <v>105.00000000000003</v>
      </c>
    </row>
    <row r="125" spans="1:10" x14ac:dyDescent="0.25">
      <c r="A125" s="11" t="s">
        <v>14</v>
      </c>
      <c r="B125" s="12" t="s">
        <v>7</v>
      </c>
      <c r="C125" s="13">
        <v>46006</v>
      </c>
      <c r="D125" s="14">
        <v>0.39583333333333331</v>
      </c>
      <c r="E125" s="14">
        <v>0.45833333333333331</v>
      </c>
      <c r="F125" s="15">
        <v>60</v>
      </c>
      <c r="G125" s="22">
        <f t="shared" si="4"/>
        <v>6.25E-2</v>
      </c>
      <c r="H125">
        <f t="shared" si="5"/>
        <v>5400</v>
      </c>
      <c r="I125">
        <f t="shared" si="6"/>
        <v>90</v>
      </c>
      <c r="J125">
        <f t="shared" si="7"/>
        <v>90</v>
      </c>
    </row>
    <row r="126" spans="1:10" x14ac:dyDescent="0.25">
      <c r="A126" s="6" t="s">
        <v>14</v>
      </c>
      <c r="B126" s="7" t="s">
        <v>7</v>
      </c>
      <c r="C126" s="8">
        <v>46006</v>
      </c>
      <c r="D126" s="9">
        <v>0.46875</v>
      </c>
      <c r="E126" s="9">
        <v>0.53125</v>
      </c>
      <c r="F126" s="10">
        <v>60</v>
      </c>
      <c r="G126" s="22">
        <f t="shared" si="4"/>
        <v>6.25E-2</v>
      </c>
      <c r="H126">
        <f t="shared" si="5"/>
        <v>5400</v>
      </c>
      <c r="I126">
        <f t="shared" si="6"/>
        <v>90</v>
      </c>
      <c r="J126">
        <f t="shared" si="7"/>
        <v>90</v>
      </c>
    </row>
    <row r="127" spans="1:10" x14ac:dyDescent="0.25">
      <c r="A127" s="11" t="s">
        <v>24</v>
      </c>
      <c r="B127" s="12" t="s">
        <v>7</v>
      </c>
      <c r="C127" s="13">
        <v>46007</v>
      </c>
      <c r="D127" s="14">
        <v>0.375</v>
      </c>
      <c r="E127" s="14">
        <v>0.41666666666666669</v>
      </c>
      <c r="F127" s="15">
        <v>60</v>
      </c>
      <c r="G127" s="22">
        <f t="shared" si="4"/>
        <v>4.1666666666666685E-2</v>
      </c>
      <c r="H127">
        <f t="shared" si="5"/>
        <v>3600.0000000000018</v>
      </c>
      <c r="I127">
        <f t="shared" si="6"/>
        <v>60.000000000000028</v>
      </c>
      <c r="J127">
        <f t="shared" si="7"/>
        <v>60.000000000000028</v>
      </c>
    </row>
    <row r="128" spans="1:10" x14ac:dyDescent="0.25">
      <c r="A128" s="6" t="s">
        <v>6</v>
      </c>
      <c r="B128" s="7" t="s">
        <v>7</v>
      </c>
      <c r="C128" s="8">
        <v>46027</v>
      </c>
      <c r="D128" s="9">
        <v>0.375</v>
      </c>
      <c r="E128" s="9">
        <v>0.44791666666666669</v>
      </c>
      <c r="F128" s="10">
        <v>60</v>
      </c>
      <c r="G128" s="22">
        <f t="shared" si="4"/>
        <v>7.2916666666666685E-2</v>
      </c>
      <c r="H128">
        <f t="shared" si="5"/>
        <v>6300.0000000000018</v>
      </c>
      <c r="I128">
        <f t="shared" si="6"/>
        <v>105.00000000000003</v>
      </c>
      <c r="J128">
        <f t="shared" si="7"/>
        <v>105.00000000000003</v>
      </c>
    </row>
    <row r="129" spans="1:10" x14ac:dyDescent="0.25">
      <c r="A129" s="11" t="s">
        <v>14</v>
      </c>
      <c r="B129" s="12" t="s">
        <v>7</v>
      </c>
      <c r="C129" s="13">
        <v>46027</v>
      </c>
      <c r="D129" s="14">
        <v>0.47916666666666669</v>
      </c>
      <c r="E129" s="14">
        <v>0.54166666666666663</v>
      </c>
      <c r="F129" s="15">
        <v>60</v>
      </c>
      <c r="G129" s="22">
        <f t="shared" si="4"/>
        <v>6.2499999999999944E-2</v>
      </c>
      <c r="H129">
        <f t="shared" si="5"/>
        <v>5399.9999999999955</v>
      </c>
      <c r="I129">
        <f t="shared" si="6"/>
        <v>89.999999999999929</v>
      </c>
      <c r="J129">
        <f t="shared" si="7"/>
        <v>89.999999999999929</v>
      </c>
    </row>
    <row r="130" spans="1:10" x14ac:dyDescent="0.25">
      <c r="A130" s="6" t="s">
        <v>24</v>
      </c>
      <c r="B130" s="7" t="s">
        <v>7</v>
      </c>
      <c r="C130" s="8">
        <v>46027</v>
      </c>
      <c r="D130" s="9">
        <v>0.57291666666666663</v>
      </c>
      <c r="E130" s="9">
        <v>0.61458333333333337</v>
      </c>
      <c r="F130" s="10">
        <v>60</v>
      </c>
      <c r="G130" s="22">
        <f t="shared" si="4"/>
        <v>4.1666666666666741E-2</v>
      </c>
      <c r="H130">
        <f t="shared" si="5"/>
        <v>3600.0000000000064</v>
      </c>
      <c r="I130">
        <f t="shared" si="6"/>
        <v>60.000000000000107</v>
      </c>
      <c r="J130">
        <f t="shared" si="7"/>
        <v>60.000000000000107</v>
      </c>
    </row>
    <row r="131" spans="1:10" x14ac:dyDescent="0.25">
      <c r="A131" s="11" t="s">
        <v>10</v>
      </c>
      <c r="B131" s="12" t="s">
        <v>9</v>
      </c>
      <c r="C131" s="13">
        <v>46027</v>
      </c>
      <c r="D131" s="14">
        <v>0.64583333333333337</v>
      </c>
      <c r="E131" s="14">
        <v>0.69791666666666663</v>
      </c>
      <c r="F131" s="15">
        <v>50</v>
      </c>
      <c r="G131" s="22">
        <f t="shared" ref="G131:G194" si="8">E131-D131</f>
        <v>5.2083333333333259E-2</v>
      </c>
      <c r="H131">
        <f t="shared" ref="H131:H194" si="9" xml:space="preserve"> G131 * 86400</f>
        <v>4499.9999999999936</v>
      </c>
      <c r="I131">
        <f t="shared" ref="I131:I194" si="10">H131 / 60</f>
        <v>74.999999999999901</v>
      </c>
      <c r="J131">
        <f t="shared" ref="J131:J194" si="11">(F131/60) * I131</f>
        <v>62.499999999999922</v>
      </c>
    </row>
    <row r="132" spans="1:10" x14ac:dyDescent="0.25">
      <c r="A132" s="6" t="s">
        <v>14</v>
      </c>
      <c r="B132" s="7" t="s">
        <v>7</v>
      </c>
      <c r="C132" s="8">
        <v>46027</v>
      </c>
      <c r="D132" s="9">
        <v>0.72916666666666663</v>
      </c>
      <c r="E132" s="9">
        <v>0.79166666666666663</v>
      </c>
      <c r="F132" s="10">
        <v>60</v>
      </c>
      <c r="G132" s="22">
        <f t="shared" si="8"/>
        <v>6.25E-2</v>
      </c>
      <c r="H132">
        <f t="shared" si="9"/>
        <v>5400</v>
      </c>
      <c r="I132">
        <f t="shared" si="10"/>
        <v>90</v>
      </c>
      <c r="J132">
        <f t="shared" si="11"/>
        <v>90</v>
      </c>
    </row>
    <row r="133" spans="1:10" x14ac:dyDescent="0.25">
      <c r="A133" s="11" t="s">
        <v>15</v>
      </c>
      <c r="B133" s="12" t="s">
        <v>12</v>
      </c>
      <c r="C133" s="13">
        <v>46029</v>
      </c>
      <c r="D133" s="14">
        <v>0.375</v>
      </c>
      <c r="E133" s="14">
        <v>0.44791666666666669</v>
      </c>
      <c r="F133" s="15">
        <v>40</v>
      </c>
      <c r="G133" s="22">
        <f t="shared" si="8"/>
        <v>7.2916666666666685E-2</v>
      </c>
      <c r="H133">
        <f t="shared" si="9"/>
        <v>6300.0000000000018</v>
      </c>
      <c r="I133">
        <f t="shared" si="10"/>
        <v>105.00000000000003</v>
      </c>
      <c r="J133">
        <f t="shared" si="11"/>
        <v>70.000000000000014</v>
      </c>
    </row>
    <row r="134" spans="1:10" x14ac:dyDescent="0.25">
      <c r="A134" s="6" t="s">
        <v>24</v>
      </c>
      <c r="B134" s="7" t="s">
        <v>7</v>
      </c>
      <c r="C134" s="8">
        <v>46029</v>
      </c>
      <c r="D134" s="9">
        <v>0.46875</v>
      </c>
      <c r="E134" s="9">
        <v>0.54166666666666663</v>
      </c>
      <c r="F134" s="10">
        <v>60</v>
      </c>
      <c r="G134" s="22">
        <f t="shared" si="8"/>
        <v>7.291666666666663E-2</v>
      </c>
      <c r="H134">
        <f t="shared" si="9"/>
        <v>6299.9999999999964</v>
      </c>
      <c r="I134">
        <f t="shared" si="10"/>
        <v>104.99999999999994</v>
      </c>
      <c r="J134">
        <f t="shared" si="11"/>
        <v>104.99999999999994</v>
      </c>
    </row>
    <row r="135" spans="1:10" x14ac:dyDescent="0.25">
      <c r="A135" s="11" t="s">
        <v>8</v>
      </c>
      <c r="B135" s="12" t="s">
        <v>9</v>
      </c>
      <c r="C135" s="13">
        <v>46029</v>
      </c>
      <c r="D135" s="14">
        <v>0.58333333333333337</v>
      </c>
      <c r="E135" s="14">
        <v>0.625</v>
      </c>
      <c r="F135" s="15">
        <v>50</v>
      </c>
      <c r="G135" s="22">
        <f t="shared" si="8"/>
        <v>4.166666666666663E-2</v>
      </c>
      <c r="H135">
        <f t="shared" si="9"/>
        <v>3599.9999999999968</v>
      </c>
      <c r="I135">
        <f t="shared" si="10"/>
        <v>59.99999999999995</v>
      </c>
      <c r="J135">
        <f t="shared" si="11"/>
        <v>49.999999999999957</v>
      </c>
    </row>
    <row r="136" spans="1:10" x14ac:dyDescent="0.25">
      <c r="A136" s="6" t="s">
        <v>8</v>
      </c>
      <c r="B136" s="7" t="s">
        <v>9</v>
      </c>
      <c r="C136" s="8">
        <v>46034</v>
      </c>
      <c r="D136" s="9">
        <v>0.375</v>
      </c>
      <c r="E136" s="9">
        <v>0.4375</v>
      </c>
      <c r="F136" s="10">
        <v>50</v>
      </c>
      <c r="G136" s="22">
        <f t="shared" si="8"/>
        <v>6.25E-2</v>
      </c>
      <c r="H136">
        <f t="shared" si="9"/>
        <v>5400</v>
      </c>
      <c r="I136">
        <f t="shared" si="10"/>
        <v>90</v>
      </c>
      <c r="J136">
        <f t="shared" si="11"/>
        <v>75</v>
      </c>
    </row>
    <row r="137" spans="1:10" x14ac:dyDescent="0.25">
      <c r="A137" s="11" t="s">
        <v>24</v>
      </c>
      <c r="B137" s="12" t="s">
        <v>7</v>
      </c>
      <c r="C137" s="13">
        <v>46034</v>
      </c>
      <c r="D137" s="14">
        <v>0.44791666666666669</v>
      </c>
      <c r="E137" s="14">
        <v>0.5</v>
      </c>
      <c r="F137" s="15">
        <v>60</v>
      </c>
      <c r="G137" s="22">
        <f t="shared" si="8"/>
        <v>5.2083333333333315E-2</v>
      </c>
      <c r="H137">
        <f t="shared" si="9"/>
        <v>4499.9999999999982</v>
      </c>
      <c r="I137">
        <f t="shared" si="10"/>
        <v>74.999999999999972</v>
      </c>
      <c r="J137">
        <f t="shared" si="11"/>
        <v>74.999999999999972</v>
      </c>
    </row>
    <row r="138" spans="1:10" x14ac:dyDescent="0.25">
      <c r="A138" s="6" t="s">
        <v>24</v>
      </c>
      <c r="B138" s="7" t="s">
        <v>7</v>
      </c>
      <c r="C138" s="8">
        <v>46034</v>
      </c>
      <c r="D138" s="9">
        <v>0.5</v>
      </c>
      <c r="E138" s="9">
        <v>0.54166666666666663</v>
      </c>
      <c r="F138" s="10">
        <v>60</v>
      </c>
      <c r="G138" s="22">
        <f t="shared" si="8"/>
        <v>4.166666666666663E-2</v>
      </c>
      <c r="H138">
        <f t="shared" si="9"/>
        <v>3599.9999999999968</v>
      </c>
      <c r="I138">
        <f t="shared" si="10"/>
        <v>59.99999999999995</v>
      </c>
      <c r="J138">
        <f t="shared" si="11"/>
        <v>59.99999999999995</v>
      </c>
    </row>
    <row r="139" spans="1:10" x14ac:dyDescent="0.25">
      <c r="A139" s="11" t="s">
        <v>17</v>
      </c>
      <c r="B139" s="12" t="s">
        <v>9</v>
      </c>
      <c r="C139" s="13">
        <v>46034</v>
      </c>
      <c r="D139" s="14">
        <v>0.55208333333333337</v>
      </c>
      <c r="E139" s="14">
        <v>0.63541666666666663</v>
      </c>
      <c r="F139" s="15">
        <v>50</v>
      </c>
      <c r="G139" s="22">
        <f t="shared" si="8"/>
        <v>8.3333333333333259E-2</v>
      </c>
      <c r="H139">
        <f t="shared" si="9"/>
        <v>7199.9999999999936</v>
      </c>
      <c r="I139">
        <f t="shared" si="10"/>
        <v>119.9999999999999</v>
      </c>
      <c r="J139">
        <f t="shared" si="11"/>
        <v>99.999999999999915</v>
      </c>
    </row>
    <row r="140" spans="1:10" x14ac:dyDescent="0.25">
      <c r="A140" s="6" t="s">
        <v>16</v>
      </c>
      <c r="B140" s="7" t="s">
        <v>7</v>
      </c>
      <c r="C140" s="8">
        <v>46034</v>
      </c>
      <c r="D140" s="9">
        <v>0.64583333333333337</v>
      </c>
      <c r="E140" s="9">
        <v>0.71875</v>
      </c>
      <c r="F140" s="10">
        <v>60</v>
      </c>
      <c r="G140" s="22">
        <f t="shared" si="8"/>
        <v>7.291666666666663E-2</v>
      </c>
      <c r="H140">
        <f t="shared" si="9"/>
        <v>6299.9999999999964</v>
      </c>
      <c r="I140">
        <f t="shared" si="10"/>
        <v>104.99999999999994</v>
      </c>
      <c r="J140">
        <f t="shared" si="11"/>
        <v>104.99999999999994</v>
      </c>
    </row>
    <row r="141" spans="1:10" x14ac:dyDescent="0.25">
      <c r="A141" s="11" t="s">
        <v>13</v>
      </c>
      <c r="B141" s="12" t="s">
        <v>9</v>
      </c>
      <c r="C141" s="13">
        <v>46035</v>
      </c>
      <c r="D141" s="14">
        <v>0.375</v>
      </c>
      <c r="E141" s="14">
        <v>0.45833333333333331</v>
      </c>
      <c r="F141" s="15">
        <v>50</v>
      </c>
      <c r="G141" s="22">
        <f t="shared" si="8"/>
        <v>8.3333333333333315E-2</v>
      </c>
      <c r="H141">
        <f t="shared" si="9"/>
        <v>7199.9999999999982</v>
      </c>
      <c r="I141">
        <f t="shared" si="10"/>
        <v>119.99999999999997</v>
      </c>
      <c r="J141">
        <f t="shared" si="11"/>
        <v>99.999999999999986</v>
      </c>
    </row>
    <row r="142" spans="1:10" x14ac:dyDescent="0.25">
      <c r="A142" s="6" t="s">
        <v>19</v>
      </c>
      <c r="B142" s="7" t="s">
        <v>9</v>
      </c>
      <c r="C142" s="8">
        <v>46035</v>
      </c>
      <c r="D142" s="9">
        <v>0.45833333333333331</v>
      </c>
      <c r="E142" s="9">
        <v>0.5</v>
      </c>
      <c r="F142" s="10">
        <v>50</v>
      </c>
      <c r="G142" s="22">
        <f t="shared" si="8"/>
        <v>4.1666666666666685E-2</v>
      </c>
      <c r="H142">
        <f t="shared" si="9"/>
        <v>3600.0000000000018</v>
      </c>
      <c r="I142">
        <f t="shared" si="10"/>
        <v>60.000000000000028</v>
      </c>
      <c r="J142">
        <f t="shared" si="11"/>
        <v>50.000000000000028</v>
      </c>
    </row>
    <row r="143" spans="1:10" x14ac:dyDescent="0.25">
      <c r="A143" s="11" t="s">
        <v>16</v>
      </c>
      <c r="B143" s="12" t="s">
        <v>12</v>
      </c>
      <c r="C143" s="13">
        <v>46035</v>
      </c>
      <c r="D143" s="14">
        <v>0.54166666666666663</v>
      </c>
      <c r="E143" s="14">
        <v>0.625</v>
      </c>
      <c r="F143" s="15">
        <v>40</v>
      </c>
      <c r="G143" s="22">
        <f t="shared" si="8"/>
        <v>8.333333333333337E-2</v>
      </c>
      <c r="H143">
        <f t="shared" si="9"/>
        <v>7200.0000000000036</v>
      </c>
      <c r="I143">
        <f t="shared" si="10"/>
        <v>120.00000000000006</v>
      </c>
      <c r="J143">
        <f t="shared" si="11"/>
        <v>80.000000000000028</v>
      </c>
    </row>
    <row r="144" spans="1:10" x14ac:dyDescent="0.25">
      <c r="A144" s="6" t="s">
        <v>6</v>
      </c>
      <c r="B144" s="7" t="s">
        <v>7</v>
      </c>
      <c r="C144" s="8">
        <v>46035</v>
      </c>
      <c r="D144" s="9">
        <v>0.65625</v>
      </c>
      <c r="E144" s="9">
        <v>0.72916666666666663</v>
      </c>
      <c r="F144" s="10">
        <v>60</v>
      </c>
      <c r="G144" s="22">
        <f t="shared" si="8"/>
        <v>7.291666666666663E-2</v>
      </c>
      <c r="H144">
        <f t="shared" si="9"/>
        <v>6299.9999999999964</v>
      </c>
      <c r="I144">
        <f t="shared" si="10"/>
        <v>104.99999999999994</v>
      </c>
      <c r="J144">
        <f t="shared" si="11"/>
        <v>104.99999999999994</v>
      </c>
    </row>
    <row r="145" spans="1:10" x14ac:dyDescent="0.25">
      <c r="A145" s="11" t="s">
        <v>14</v>
      </c>
      <c r="B145" s="12" t="s">
        <v>7</v>
      </c>
      <c r="C145" s="13">
        <v>46036</v>
      </c>
      <c r="D145" s="14">
        <v>0.375</v>
      </c>
      <c r="E145" s="14">
        <v>0.4375</v>
      </c>
      <c r="F145" s="15">
        <v>60</v>
      </c>
      <c r="G145" s="22">
        <f t="shared" si="8"/>
        <v>6.25E-2</v>
      </c>
      <c r="H145">
        <f t="shared" si="9"/>
        <v>5400</v>
      </c>
      <c r="I145">
        <f t="shared" si="10"/>
        <v>90</v>
      </c>
      <c r="J145">
        <f t="shared" si="11"/>
        <v>90</v>
      </c>
    </row>
    <row r="146" spans="1:10" x14ac:dyDescent="0.25">
      <c r="A146" s="6" t="s">
        <v>17</v>
      </c>
      <c r="B146" s="7" t="s">
        <v>9</v>
      </c>
      <c r="C146" s="8">
        <v>46036</v>
      </c>
      <c r="D146" s="9">
        <v>0.46875</v>
      </c>
      <c r="E146" s="9">
        <v>0.55208333333333337</v>
      </c>
      <c r="F146" s="10">
        <v>50</v>
      </c>
      <c r="G146" s="22">
        <f t="shared" si="8"/>
        <v>8.333333333333337E-2</v>
      </c>
      <c r="H146">
        <f t="shared" si="9"/>
        <v>7200.0000000000036</v>
      </c>
      <c r="I146">
        <f t="shared" si="10"/>
        <v>120.00000000000006</v>
      </c>
      <c r="J146">
        <f t="shared" si="11"/>
        <v>100.00000000000006</v>
      </c>
    </row>
    <row r="147" spans="1:10" x14ac:dyDescent="0.25">
      <c r="A147" s="11" t="s">
        <v>11</v>
      </c>
      <c r="B147" s="12" t="s">
        <v>12</v>
      </c>
      <c r="C147" s="13">
        <v>46036</v>
      </c>
      <c r="D147" s="14">
        <v>0.57291666666666663</v>
      </c>
      <c r="E147" s="14">
        <v>0.61458333333333337</v>
      </c>
      <c r="F147" s="15">
        <v>40</v>
      </c>
      <c r="G147" s="22">
        <f t="shared" si="8"/>
        <v>4.1666666666666741E-2</v>
      </c>
      <c r="H147">
        <f t="shared" si="9"/>
        <v>3600.0000000000064</v>
      </c>
      <c r="I147">
        <f t="shared" si="10"/>
        <v>60.000000000000107</v>
      </c>
      <c r="J147">
        <f t="shared" si="11"/>
        <v>40.000000000000071</v>
      </c>
    </row>
    <row r="148" spans="1:10" x14ac:dyDescent="0.25">
      <c r="A148" s="6" t="s">
        <v>17</v>
      </c>
      <c r="B148" s="7" t="s">
        <v>9</v>
      </c>
      <c r="C148" s="8">
        <v>46037</v>
      </c>
      <c r="D148" s="9">
        <v>0.375</v>
      </c>
      <c r="E148" s="9">
        <v>0.45833333333333331</v>
      </c>
      <c r="F148" s="10">
        <v>50</v>
      </c>
      <c r="G148" s="22">
        <f t="shared" si="8"/>
        <v>8.3333333333333315E-2</v>
      </c>
      <c r="H148">
        <f t="shared" si="9"/>
        <v>7199.9999999999982</v>
      </c>
      <c r="I148">
        <f t="shared" si="10"/>
        <v>119.99999999999997</v>
      </c>
      <c r="J148">
        <f t="shared" si="11"/>
        <v>99.999999999999986</v>
      </c>
    </row>
    <row r="149" spans="1:10" x14ac:dyDescent="0.25">
      <c r="A149" s="11" t="s">
        <v>6</v>
      </c>
      <c r="B149" s="12" t="s">
        <v>7</v>
      </c>
      <c r="C149" s="13">
        <v>46037</v>
      </c>
      <c r="D149" s="14">
        <v>0.45833333333333331</v>
      </c>
      <c r="E149" s="14">
        <v>0.51041666666666663</v>
      </c>
      <c r="F149" s="15">
        <v>60</v>
      </c>
      <c r="G149" s="22">
        <f t="shared" si="8"/>
        <v>5.2083333333333315E-2</v>
      </c>
      <c r="H149">
        <f t="shared" si="9"/>
        <v>4499.9999999999982</v>
      </c>
      <c r="I149">
        <f t="shared" si="10"/>
        <v>74.999999999999972</v>
      </c>
      <c r="J149">
        <f t="shared" si="11"/>
        <v>74.999999999999972</v>
      </c>
    </row>
    <row r="150" spans="1:10" x14ac:dyDescent="0.25">
      <c r="A150" s="6" t="s">
        <v>8</v>
      </c>
      <c r="B150" s="7" t="s">
        <v>9</v>
      </c>
      <c r="C150" s="8">
        <v>46037</v>
      </c>
      <c r="D150" s="9">
        <v>0.52083333333333337</v>
      </c>
      <c r="E150" s="9">
        <v>0.58333333333333337</v>
      </c>
      <c r="F150" s="10">
        <v>50</v>
      </c>
      <c r="G150" s="22">
        <f t="shared" si="8"/>
        <v>6.25E-2</v>
      </c>
      <c r="H150">
        <f t="shared" si="9"/>
        <v>5400</v>
      </c>
      <c r="I150">
        <f t="shared" si="10"/>
        <v>90</v>
      </c>
      <c r="J150">
        <f t="shared" si="11"/>
        <v>75</v>
      </c>
    </row>
    <row r="151" spans="1:10" x14ac:dyDescent="0.25">
      <c r="A151" s="11" t="s">
        <v>13</v>
      </c>
      <c r="B151" s="12" t="s">
        <v>9</v>
      </c>
      <c r="C151" s="13">
        <v>46037</v>
      </c>
      <c r="D151" s="14">
        <v>0.60416666666666663</v>
      </c>
      <c r="E151" s="14">
        <v>0.67708333333333337</v>
      </c>
      <c r="F151" s="15">
        <v>50</v>
      </c>
      <c r="G151" s="22">
        <f t="shared" si="8"/>
        <v>7.2916666666666741E-2</v>
      </c>
      <c r="H151">
        <f t="shared" si="9"/>
        <v>6300.0000000000064</v>
      </c>
      <c r="I151">
        <f t="shared" si="10"/>
        <v>105.0000000000001</v>
      </c>
      <c r="J151">
        <f t="shared" si="11"/>
        <v>87.500000000000085</v>
      </c>
    </row>
    <row r="152" spans="1:10" x14ac:dyDescent="0.25">
      <c r="A152" s="6" t="s">
        <v>8</v>
      </c>
      <c r="B152" s="7" t="s">
        <v>9</v>
      </c>
      <c r="C152" s="8">
        <v>46041</v>
      </c>
      <c r="D152" s="9">
        <v>0.375</v>
      </c>
      <c r="E152" s="9">
        <v>0.4375</v>
      </c>
      <c r="F152" s="10">
        <v>50</v>
      </c>
      <c r="G152" s="22">
        <f t="shared" si="8"/>
        <v>6.25E-2</v>
      </c>
      <c r="H152">
        <f t="shared" si="9"/>
        <v>5400</v>
      </c>
      <c r="I152">
        <f t="shared" si="10"/>
        <v>90</v>
      </c>
      <c r="J152">
        <f t="shared" si="11"/>
        <v>75</v>
      </c>
    </row>
    <row r="153" spans="1:10" x14ac:dyDescent="0.25">
      <c r="A153" s="11" t="s">
        <v>24</v>
      </c>
      <c r="B153" s="12" t="s">
        <v>7</v>
      </c>
      <c r="C153" s="13">
        <v>46041</v>
      </c>
      <c r="D153" s="14">
        <v>0.45833333333333331</v>
      </c>
      <c r="E153" s="14">
        <v>0.52083333333333337</v>
      </c>
      <c r="F153" s="15">
        <v>60</v>
      </c>
      <c r="G153" s="22">
        <f t="shared" si="8"/>
        <v>6.2500000000000056E-2</v>
      </c>
      <c r="H153">
        <f t="shared" si="9"/>
        <v>5400.0000000000045</v>
      </c>
      <c r="I153">
        <f t="shared" si="10"/>
        <v>90.000000000000071</v>
      </c>
      <c r="J153">
        <f t="shared" si="11"/>
        <v>90.000000000000071</v>
      </c>
    </row>
    <row r="154" spans="1:10" x14ac:dyDescent="0.25">
      <c r="A154" s="6" t="s">
        <v>14</v>
      </c>
      <c r="B154" s="7" t="s">
        <v>7</v>
      </c>
      <c r="C154" s="8">
        <v>46041</v>
      </c>
      <c r="D154" s="9">
        <v>0.54166666666666663</v>
      </c>
      <c r="E154" s="9">
        <v>0.60416666666666663</v>
      </c>
      <c r="F154" s="10">
        <v>60</v>
      </c>
      <c r="G154" s="22">
        <f t="shared" si="8"/>
        <v>6.25E-2</v>
      </c>
      <c r="H154">
        <f t="shared" si="9"/>
        <v>5400</v>
      </c>
      <c r="I154">
        <f t="shared" si="10"/>
        <v>90</v>
      </c>
      <c r="J154">
        <f t="shared" si="11"/>
        <v>90</v>
      </c>
    </row>
    <row r="155" spans="1:10" x14ac:dyDescent="0.25">
      <c r="A155" s="11" t="s">
        <v>18</v>
      </c>
      <c r="B155" s="12" t="s">
        <v>12</v>
      </c>
      <c r="C155" s="13">
        <v>46041</v>
      </c>
      <c r="D155" s="14">
        <v>0.63541666666666663</v>
      </c>
      <c r="E155" s="14">
        <v>0.6875</v>
      </c>
      <c r="F155" s="15">
        <v>40</v>
      </c>
      <c r="G155" s="22">
        <f t="shared" si="8"/>
        <v>5.208333333333337E-2</v>
      </c>
      <c r="H155">
        <f t="shared" si="9"/>
        <v>4500.0000000000036</v>
      </c>
      <c r="I155">
        <f t="shared" si="10"/>
        <v>75.000000000000057</v>
      </c>
      <c r="J155">
        <f t="shared" si="11"/>
        <v>50.000000000000036</v>
      </c>
    </row>
    <row r="156" spans="1:10" x14ac:dyDescent="0.25">
      <c r="A156" s="6" t="s">
        <v>18</v>
      </c>
      <c r="B156" s="7" t="s">
        <v>12</v>
      </c>
      <c r="C156" s="8">
        <v>46042</v>
      </c>
      <c r="D156" s="9">
        <v>0.375</v>
      </c>
      <c r="E156" s="9">
        <v>0.4375</v>
      </c>
      <c r="F156" s="10">
        <v>40</v>
      </c>
      <c r="G156" s="22">
        <f t="shared" si="8"/>
        <v>6.25E-2</v>
      </c>
      <c r="H156">
        <f t="shared" si="9"/>
        <v>5400</v>
      </c>
      <c r="I156">
        <f t="shared" si="10"/>
        <v>90</v>
      </c>
      <c r="J156">
        <f t="shared" si="11"/>
        <v>60</v>
      </c>
    </row>
    <row r="157" spans="1:10" x14ac:dyDescent="0.25">
      <c r="A157" s="11" t="s">
        <v>16</v>
      </c>
      <c r="B157" s="12" t="s">
        <v>7</v>
      </c>
      <c r="C157" s="13">
        <v>46042</v>
      </c>
      <c r="D157" s="14">
        <v>0.4375</v>
      </c>
      <c r="E157" s="14">
        <v>0.47916666666666669</v>
      </c>
      <c r="F157" s="15">
        <v>60</v>
      </c>
      <c r="G157" s="22">
        <f t="shared" si="8"/>
        <v>4.1666666666666685E-2</v>
      </c>
      <c r="H157">
        <f t="shared" si="9"/>
        <v>3600.0000000000018</v>
      </c>
      <c r="I157">
        <f t="shared" si="10"/>
        <v>60.000000000000028</v>
      </c>
      <c r="J157">
        <f t="shared" si="11"/>
        <v>60.000000000000028</v>
      </c>
    </row>
    <row r="158" spans="1:10" x14ac:dyDescent="0.25">
      <c r="A158" s="6" t="s">
        <v>16</v>
      </c>
      <c r="B158" s="7" t="s">
        <v>12</v>
      </c>
      <c r="C158" s="8">
        <v>46043</v>
      </c>
      <c r="D158" s="9">
        <v>0.375</v>
      </c>
      <c r="E158" s="9">
        <v>0.44791666666666669</v>
      </c>
      <c r="F158" s="10">
        <v>40</v>
      </c>
      <c r="G158" s="22">
        <f t="shared" si="8"/>
        <v>7.2916666666666685E-2</v>
      </c>
      <c r="H158">
        <f t="shared" si="9"/>
        <v>6300.0000000000018</v>
      </c>
      <c r="I158">
        <f t="shared" si="10"/>
        <v>105.00000000000003</v>
      </c>
      <c r="J158">
        <f t="shared" si="11"/>
        <v>70.000000000000014</v>
      </c>
    </row>
    <row r="159" spans="1:10" x14ac:dyDescent="0.25">
      <c r="A159" s="11" t="s">
        <v>19</v>
      </c>
      <c r="B159" s="12" t="s">
        <v>12</v>
      </c>
      <c r="C159" s="13">
        <v>46043</v>
      </c>
      <c r="D159" s="14">
        <v>0.48958333333333331</v>
      </c>
      <c r="E159" s="14">
        <v>0.57291666666666663</v>
      </c>
      <c r="F159" s="15">
        <v>40</v>
      </c>
      <c r="G159" s="22">
        <f t="shared" si="8"/>
        <v>8.3333333333333315E-2</v>
      </c>
      <c r="H159">
        <f t="shared" si="9"/>
        <v>7199.9999999999982</v>
      </c>
      <c r="I159">
        <f t="shared" si="10"/>
        <v>119.99999999999997</v>
      </c>
      <c r="J159">
        <f t="shared" si="11"/>
        <v>79.999999999999972</v>
      </c>
    </row>
    <row r="160" spans="1:10" x14ac:dyDescent="0.25">
      <c r="A160" s="6" t="s">
        <v>24</v>
      </c>
      <c r="B160" s="7" t="s">
        <v>7</v>
      </c>
      <c r="C160" s="8">
        <v>46044</v>
      </c>
      <c r="D160" s="9">
        <v>0.375</v>
      </c>
      <c r="E160" s="9">
        <v>0.42708333333333331</v>
      </c>
      <c r="F160" s="10">
        <v>60</v>
      </c>
      <c r="G160" s="22">
        <f t="shared" si="8"/>
        <v>5.2083333333333315E-2</v>
      </c>
      <c r="H160">
        <f t="shared" si="9"/>
        <v>4499.9999999999982</v>
      </c>
      <c r="I160">
        <f t="shared" si="10"/>
        <v>74.999999999999972</v>
      </c>
      <c r="J160">
        <f t="shared" si="11"/>
        <v>74.999999999999972</v>
      </c>
    </row>
    <row r="161" spans="1:10" x14ac:dyDescent="0.25">
      <c r="A161" s="11" t="s">
        <v>17</v>
      </c>
      <c r="B161" s="12" t="s">
        <v>9</v>
      </c>
      <c r="C161" s="13">
        <v>46044</v>
      </c>
      <c r="D161" s="14">
        <v>0.4375</v>
      </c>
      <c r="E161" s="14">
        <v>0.48958333333333331</v>
      </c>
      <c r="F161" s="15">
        <v>50</v>
      </c>
      <c r="G161" s="22">
        <f t="shared" si="8"/>
        <v>5.2083333333333315E-2</v>
      </c>
      <c r="H161">
        <f t="shared" si="9"/>
        <v>4499.9999999999982</v>
      </c>
      <c r="I161">
        <f t="shared" si="10"/>
        <v>74.999999999999972</v>
      </c>
      <c r="J161">
        <f t="shared" si="11"/>
        <v>62.499999999999979</v>
      </c>
    </row>
    <row r="162" spans="1:10" x14ac:dyDescent="0.25">
      <c r="A162" s="6" t="s">
        <v>10</v>
      </c>
      <c r="B162" s="7" t="s">
        <v>9</v>
      </c>
      <c r="C162" s="8">
        <v>46044</v>
      </c>
      <c r="D162" s="9">
        <v>0.48958333333333331</v>
      </c>
      <c r="E162" s="9">
        <v>0.57291666666666663</v>
      </c>
      <c r="F162" s="10">
        <v>50</v>
      </c>
      <c r="G162" s="22">
        <f t="shared" si="8"/>
        <v>8.3333333333333315E-2</v>
      </c>
      <c r="H162">
        <f t="shared" si="9"/>
        <v>7199.9999999999982</v>
      </c>
      <c r="I162">
        <f t="shared" si="10"/>
        <v>119.99999999999997</v>
      </c>
      <c r="J162">
        <f t="shared" si="11"/>
        <v>99.999999999999986</v>
      </c>
    </row>
    <row r="163" spans="1:10" x14ac:dyDescent="0.25">
      <c r="A163" s="11" t="s">
        <v>8</v>
      </c>
      <c r="B163" s="12" t="s">
        <v>9</v>
      </c>
      <c r="C163" s="13">
        <v>46044</v>
      </c>
      <c r="D163" s="14">
        <v>0.59375</v>
      </c>
      <c r="E163" s="14">
        <v>0.63541666666666663</v>
      </c>
      <c r="F163" s="15">
        <v>50</v>
      </c>
      <c r="G163" s="22">
        <f t="shared" si="8"/>
        <v>4.166666666666663E-2</v>
      </c>
      <c r="H163">
        <f t="shared" si="9"/>
        <v>3599.9999999999968</v>
      </c>
      <c r="I163">
        <f t="shared" si="10"/>
        <v>59.99999999999995</v>
      </c>
      <c r="J163">
        <f t="shared" si="11"/>
        <v>49.999999999999957</v>
      </c>
    </row>
    <row r="164" spans="1:10" x14ac:dyDescent="0.25">
      <c r="A164" s="6" t="s">
        <v>8</v>
      </c>
      <c r="B164" s="7" t="s">
        <v>9</v>
      </c>
      <c r="C164" s="8">
        <v>46044</v>
      </c>
      <c r="D164" s="9">
        <v>0.66666666666666663</v>
      </c>
      <c r="E164" s="9">
        <v>0.73958333333333337</v>
      </c>
      <c r="F164" s="10">
        <v>50</v>
      </c>
      <c r="G164" s="22">
        <f t="shared" si="8"/>
        <v>7.2916666666666741E-2</v>
      </c>
      <c r="H164">
        <f t="shared" si="9"/>
        <v>6300.0000000000064</v>
      </c>
      <c r="I164">
        <f t="shared" si="10"/>
        <v>105.0000000000001</v>
      </c>
      <c r="J164">
        <f t="shared" si="11"/>
        <v>87.500000000000085</v>
      </c>
    </row>
    <row r="165" spans="1:10" x14ac:dyDescent="0.25">
      <c r="A165" s="11" t="s">
        <v>13</v>
      </c>
      <c r="B165" s="12" t="s">
        <v>7</v>
      </c>
      <c r="C165" s="13">
        <v>46045</v>
      </c>
      <c r="D165" s="14">
        <v>0.375</v>
      </c>
      <c r="E165" s="14">
        <v>0.41666666666666669</v>
      </c>
      <c r="F165" s="15">
        <v>60</v>
      </c>
      <c r="G165" s="22">
        <f t="shared" si="8"/>
        <v>4.1666666666666685E-2</v>
      </c>
      <c r="H165">
        <f t="shared" si="9"/>
        <v>3600.0000000000018</v>
      </c>
      <c r="I165">
        <f t="shared" si="10"/>
        <v>60.000000000000028</v>
      </c>
      <c r="J165">
        <f t="shared" si="11"/>
        <v>60.000000000000028</v>
      </c>
    </row>
    <row r="166" spans="1:10" x14ac:dyDescent="0.25">
      <c r="A166" s="6" t="s">
        <v>11</v>
      </c>
      <c r="B166" s="7" t="s">
        <v>12</v>
      </c>
      <c r="C166" s="8">
        <v>46045</v>
      </c>
      <c r="D166" s="9">
        <v>0.41666666666666669</v>
      </c>
      <c r="E166" s="9">
        <v>0.45833333333333331</v>
      </c>
      <c r="F166" s="10">
        <v>40</v>
      </c>
      <c r="G166" s="22">
        <f t="shared" si="8"/>
        <v>4.166666666666663E-2</v>
      </c>
      <c r="H166">
        <f t="shared" si="9"/>
        <v>3599.9999999999968</v>
      </c>
      <c r="I166">
        <f t="shared" si="10"/>
        <v>59.99999999999995</v>
      </c>
      <c r="J166">
        <f t="shared" si="11"/>
        <v>39.999999999999964</v>
      </c>
    </row>
    <row r="167" spans="1:10" x14ac:dyDescent="0.25">
      <c r="A167" s="11" t="s">
        <v>13</v>
      </c>
      <c r="B167" s="12" t="s">
        <v>9</v>
      </c>
      <c r="C167" s="13">
        <v>46045</v>
      </c>
      <c r="D167" s="14">
        <v>0.46875</v>
      </c>
      <c r="E167" s="14">
        <v>0.53125</v>
      </c>
      <c r="F167" s="15">
        <v>50</v>
      </c>
      <c r="G167" s="22">
        <f t="shared" si="8"/>
        <v>6.25E-2</v>
      </c>
      <c r="H167">
        <f t="shared" si="9"/>
        <v>5400</v>
      </c>
      <c r="I167">
        <f t="shared" si="10"/>
        <v>90</v>
      </c>
      <c r="J167">
        <f t="shared" si="11"/>
        <v>75</v>
      </c>
    </row>
    <row r="168" spans="1:10" x14ac:dyDescent="0.25">
      <c r="A168" s="6" t="s">
        <v>11</v>
      </c>
      <c r="B168" s="7" t="s">
        <v>12</v>
      </c>
      <c r="C168" s="8">
        <v>46045</v>
      </c>
      <c r="D168" s="9">
        <v>0.57291666666666663</v>
      </c>
      <c r="E168" s="9">
        <v>0.63541666666666663</v>
      </c>
      <c r="F168" s="10">
        <v>40</v>
      </c>
      <c r="G168" s="22">
        <f t="shared" si="8"/>
        <v>6.25E-2</v>
      </c>
      <c r="H168">
        <f t="shared" si="9"/>
        <v>5400</v>
      </c>
      <c r="I168">
        <f t="shared" si="10"/>
        <v>90</v>
      </c>
      <c r="J168">
        <f t="shared" si="11"/>
        <v>60</v>
      </c>
    </row>
    <row r="169" spans="1:10" x14ac:dyDescent="0.25">
      <c r="A169" s="11" t="s">
        <v>8</v>
      </c>
      <c r="B169" s="12" t="s">
        <v>9</v>
      </c>
      <c r="C169" s="13">
        <v>46045</v>
      </c>
      <c r="D169" s="14">
        <v>0.65625</v>
      </c>
      <c r="E169" s="14">
        <v>0.69791666666666663</v>
      </c>
      <c r="F169" s="15">
        <v>50</v>
      </c>
      <c r="G169" s="22">
        <f t="shared" si="8"/>
        <v>4.166666666666663E-2</v>
      </c>
      <c r="H169">
        <f t="shared" si="9"/>
        <v>3599.9999999999968</v>
      </c>
      <c r="I169">
        <f t="shared" si="10"/>
        <v>59.99999999999995</v>
      </c>
      <c r="J169">
        <f t="shared" si="11"/>
        <v>49.999999999999957</v>
      </c>
    </row>
    <row r="170" spans="1:10" x14ac:dyDescent="0.25">
      <c r="A170" s="6" t="s">
        <v>10</v>
      </c>
      <c r="B170" s="7" t="s">
        <v>7</v>
      </c>
      <c r="C170" s="8">
        <v>46048</v>
      </c>
      <c r="D170" s="9">
        <v>0.375</v>
      </c>
      <c r="E170" s="9">
        <v>0.4375</v>
      </c>
      <c r="F170" s="10">
        <v>60</v>
      </c>
      <c r="G170" s="22">
        <f t="shared" si="8"/>
        <v>6.25E-2</v>
      </c>
      <c r="H170">
        <f t="shared" si="9"/>
        <v>5400</v>
      </c>
      <c r="I170">
        <f t="shared" si="10"/>
        <v>90</v>
      </c>
      <c r="J170">
        <f t="shared" si="11"/>
        <v>90</v>
      </c>
    </row>
    <row r="171" spans="1:10" x14ac:dyDescent="0.25">
      <c r="A171" s="11" t="s">
        <v>19</v>
      </c>
      <c r="B171" s="12" t="s">
        <v>12</v>
      </c>
      <c r="C171" s="13">
        <v>46049</v>
      </c>
      <c r="D171" s="14">
        <v>0.375</v>
      </c>
      <c r="E171" s="14">
        <v>0.45833333333333331</v>
      </c>
      <c r="F171" s="15">
        <v>40</v>
      </c>
      <c r="G171" s="22">
        <f t="shared" si="8"/>
        <v>8.3333333333333315E-2</v>
      </c>
      <c r="H171">
        <f t="shared" si="9"/>
        <v>7199.9999999999982</v>
      </c>
      <c r="I171">
        <f t="shared" si="10"/>
        <v>119.99999999999997</v>
      </c>
      <c r="J171">
        <f t="shared" si="11"/>
        <v>79.999999999999972</v>
      </c>
    </row>
    <row r="172" spans="1:10" x14ac:dyDescent="0.25">
      <c r="A172" s="6" t="s">
        <v>14</v>
      </c>
      <c r="B172" s="7" t="s">
        <v>7</v>
      </c>
      <c r="C172" s="8">
        <v>46049</v>
      </c>
      <c r="D172" s="9">
        <v>0.52083333333333337</v>
      </c>
      <c r="E172" s="9">
        <v>0.58333333333333337</v>
      </c>
      <c r="F172" s="10">
        <v>60</v>
      </c>
      <c r="G172" s="22">
        <f t="shared" si="8"/>
        <v>6.25E-2</v>
      </c>
      <c r="H172">
        <f t="shared" si="9"/>
        <v>5400</v>
      </c>
      <c r="I172">
        <f t="shared" si="10"/>
        <v>90</v>
      </c>
      <c r="J172">
        <f t="shared" si="11"/>
        <v>90</v>
      </c>
    </row>
    <row r="173" spans="1:10" x14ac:dyDescent="0.25">
      <c r="A173" s="11" t="s">
        <v>18</v>
      </c>
      <c r="B173" s="12" t="s">
        <v>12</v>
      </c>
      <c r="C173" s="13">
        <v>46050</v>
      </c>
      <c r="D173" s="14">
        <v>0.375</v>
      </c>
      <c r="E173" s="14">
        <v>0.41666666666666669</v>
      </c>
      <c r="F173" s="15">
        <v>40</v>
      </c>
      <c r="G173" s="22">
        <f t="shared" si="8"/>
        <v>4.1666666666666685E-2</v>
      </c>
      <c r="H173">
        <f t="shared" si="9"/>
        <v>3600.0000000000018</v>
      </c>
      <c r="I173">
        <f t="shared" si="10"/>
        <v>60.000000000000028</v>
      </c>
      <c r="J173">
        <f t="shared" si="11"/>
        <v>40.000000000000014</v>
      </c>
    </row>
    <row r="174" spans="1:10" x14ac:dyDescent="0.25">
      <c r="A174" s="6" t="s">
        <v>8</v>
      </c>
      <c r="B174" s="7" t="s">
        <v>9</v>
      </c>
      <c r="C174" s="8">
        <v>46051</v>
      </c>
      <c r="D174" s="9">
        <v>0.375</v>
      </c>
      <c r="E174" s="9">
        <v>0.4375</v>
      </c>
      <c r="F174" s="10">
        <v>50</v>
      </c>
      <c r="G174" s="22">
        <f t="shared" si="8"/>
        <v>6.25E-2</v>
      </c>
      <c r="H174">
        <f t="shared" si="9"/>
        <v>5400</v>
      </c>
      <c r="I174">
        <f t="shared" si="10"/>
        <v>90</v>
      </c>
      <c r="J174">
        <f t="shared" si="11"/>
        <v>75</v>
      </c>
    </row>
    <row r="175" spans="1:10" x14ac:dyDescent="0.25">
      <c r="A175" s="11" t="s">
        <v>18</v>
      </c>
      <c r="B175" s="12" t="s">
        <v>12</v>
      </c>
      <c r="C175" s="13">
        <v>46051</v>
      </c>
      <c r="D175" s="14">
        <v>0.4375</v>
      </c>
      <c r="E175" s="14">
        <v>0.51041666666666663</v>
      </c>
      <c r="F175" s="15">
        <v>40</v>
      </c>
      <c r="G175" s="22">
        <f t="shared" si="8"/>
        <v>7.291666666666663E-2</v>
      </c>
      <c r="H175">
        <f t="shared" si="9"/>
        <v>6299.9999999999964</v>
      </c>
      <c r="I175">
        <f t="shared" si="10"/>
        <v>104.99999999999994</v>
      </c>
      <c r="J175">
        <f t="shared" si="11"/>
        <v>69.999999999999957</v>
      </c>
    </row>
    <row r="176" spans="1:10" x14ac:dyDescent="0.25">
      <c r="A176" s="6" t="s">
        <v>15</v>
      </c>
      <c r="B176" s="7" t="s">
        <v>7</v>
      </c>
      <c r="C176" s="8">
        <v>46051</v>
      </c>
      <c r="D176" s="9">
        <v>0.53125</v>
      </c>
      <c r="E176" s="9">
        <v>0.57291666666666663</v>
      </c>
      <c r="F176" s="10">
        <v>60</v>
      </c>
      <c r="G176" s="22">
        <f t="shared" si="8"/>
        <v>4.166666666666663E-2</v>
      </c>
      <c r="H176">
        <f t="shared" si="9"/>
        <v>3599.9999999999968</v>
      </c>
      <c r="I176">
        <f t="shared" si="10"/>
        <v>59.99999999999995</v>
      </c>
      <c r="J176">
        <f t="shared" si="11"/>
        <v>59.99999999999995</v>
      </c>
    </row>
    <row r="177" spans="1:10" x14ac:dyDescent="0.25">
      <c r="A177" s="11" t="s">
        <v>16</v>
      </c>
      <c r="B177" s="12" t="s">
        <v>7</v>
      </c>
      <c r="C177" s="13">
        <v>46056</v>
      </c>
      <c r="D177" s="14">
        <v>0.375</v>
      </c>
      <c r="E177" s="14">
        <v>0.42708333333333331</v>
      </c>
      <c r="F177" s="15">
        <v>60</v>
      </c>
      <c r="G177" s="22">
        <f t="shared" si="8"/>
        <v>5.2083333333333315E-2</v>
      </c>
      <c r="H177">
        <f t="shared" si="9"/>
        <v>4499.9999999999982</v>
      </c>
      <c r="I177">
        <f t="shared" si="10"/>
        <v>74.999999999999972</v>
      </c>
      <c r="J177">
        <f t="shared" si="11"/>
        <v>74.999999999999972</v>
      </c>
    </row>
    <row r="178" spans="1:10" x14ac:dyDescent="0.25">
      <c r="A178" s="6" t="s">
        <v>16</v>
      </c>
      <c r="B178" s="7" t="s">
        <v>7</v>
      </c>
      <c r="C178" s="8">
        <v>46056</v>
      </c>
      <c r="D178" s="9">
        <v>0.46875</v>
      </c>
      <c r="E178" s="9">
        <v>0.54166666666666663</v>
      </c>
      <c r="F178" s="10">
        <v>60</v>
      </c>
      <c r="G178" s="22">
        <f t="shared" si="8"/>
        <v>7.291666666666663E-2</v>
      </c>
      <c r="H178">
        <f t="shared" si="9"/>
        <v>6299.9999999999964</v>
      </c>
      <c r="I178">
        <f t="shared" si="10"/>
        <v>104.99999999999994</v>
      </c>
      <c r="J178">
        <f t="shared" si="11"/>
        <v>104.99999999999994</v>
      </c>
    </row>
    <row r="179" spans="1:10" x14ac:dyDescent="0.25">
      <c r="A179" s="11" t="s">
        <v>17</v>
      </c>
      <c r="B179" s="12" t="s">
        <v>9</v>
      </c>
      <c r="C179" s="13">
        <v>46056</v>
      </c>
      <c r="D179" s="14">
        <v>0.58333333333333337</v>
      </c>
      <c r="E179" s="14">
        <v>0.66666666666666663</v>
      </c>
      <c r="F179" s="15">
        <v>50</v>
      </c>
      <c r="G179" s="22">
        <f t="shared" si="8"/>
        <v>8.3333333333333259E-2</v>
      </c>
      <c r="H179">
        <f t="shared" si="9"/>
        <v>7199.9999999999936</v>
      </c>
      <c r="I179">
        <f t="shared" si="10"/>
        <v>119.9999999999999</v>
      </c>
      <c r="J179">
        <f t="shared" si="11"/>
        <v>99.999999999999915</v>
      </c>
    </row>
    <row r="180" spans="1:10" x14ac:dyDescent="0.25">
      <c r="A180" s="6" t="s">
        <v>11</v>
      </c>
      <c r="B180" s="7" t="s">
        <v>12</v>
      </c>
      <c r="C180" s="8">
        <v>46056</v>
      </c>
      <c r="D180" s="9">
        <v>0.66666666666666663</v>
      </c>
      <c r="E180" s="9">
        <v>0.72916666666666663</v>
      </c>
      <c r="F180" s="10">
        <v>40</v>
      </c>
      <c r="G180" s="22">
        <f t="shared" si="8"/>
        <v>6.25E-2</v>
      </c>
      <c r="H180">
        <f t="shared" si="9"/>
        <v>5400</v>
      </c>
      <c r="I180">
        <f t="shared" si="10"/>
        <v>90</v>
      </c>
      <c r="J180">
        <f t="shared" si="11"/>
        <v>60</v>
      </c>
    </row>
    <row r="181" spans="1:10" x14ac:dyDescent="0.25">
      <c r="A181" s="11" t="s">
        <v>14</v>
      </c>
      <c r="B181" s="12" t="s">
        <v>7</v>
      </c>
      <c r="C181" s="13">
        <v>46057</v>
      </c>
      <c r="D181" s="14">
        <v>0.375</v>
      </c>
      <c r="E181" s="14">
        <v>0.41666666666666669</v>
      </c>
      <c r="F181" s="15">
        <v>60</v>
      </c>
      <c r="G181" s="22">
        <f t="shared" si="8"/>
        <v>4.1666666666666685E-2</v>
      </c>
      <c r="H181">
        <f t="shared" si="9"/>
        <v>3600.0000000000018</v>
      </c>
      <c r="I181">
        <f t="shared" si="10"/>
        <v>60.000000000000028</v>
      </c>
      <c r="J181">
        <f t="shared" si="11"/>
        <v>60.000000000000028</v>
      </c>
    </row>
    <row r="182" spans="1:10" x14ac:dyDescent="0.25">
      <c r="A182" s="6" t="s">
        <v>19</v>
      </c>
      <c r="B182" s="7" t="s">
        <v>12</v>
      </c>
      <c r="C182" s="8">
        <v>46057</v>
      </c>
      <c r="D182" s="9">
        <v>0.42708333333333331</v>
      </c>
      <c r="E182" s="9">
        <v>0.48958333333333331</v>
      </c>
      <c r="F182" s="10">
        <v>40</v>
      </c>
      <c r="G182" s="22">
        <f t="shared" si="8"/>
        <v>6.25E-2</v>
      </c>
      <c r="H182">
        <f t="shared" si="9"/>
        <v>5400</v>
      </c>
      <c r="I182">
        <f t="shared" si="10"/>
        <v>90</v>
      </c>
      <c r="J182">
        <f t="shared" si="11"/>
        <v>60</v>
      </c>
    </row>
    <row r="183" spans="1:10" x14ac:dyDescent="0.25">
      <c r="A183" s="11" t="s">
        <v>14</v>
      </c>
      <c r="B183" s="12" t="s">
        <v>7</v>
      </c>
      <c r="C183" s="13">
        <v>46057</v>
      </c>
      <c r="D183" s="14">
        <v>0.5</v>
      </c>
      <c r="E183" s="14">
        <v>0.5625</v>
      </c>
      <c r="F183" s="15">
        <v>60</v>
      </c>
      <c r="G183" s="22">
        <f t="shared" si="8"/>
        <v>6.25E-2</v>
      </c>
      <c r="H183">
        <f t="shared" si="9"/>
        <v>5400</v>
      </c>
      <c r="I183">
        <f t="shared" si="10"/>
        <v>90</v>
      </c>
      <c r="J183">
        <f t="shared" si="11"/>
        <v>90</v>
      </c>
    </row>
    <row r="184" spans="1:10" x14ac:dyDescent="0.25">
      <c r="A184" s="6" t="s">
        <v>8</v>
      </c>
      <c r="B184" s="7" t="s">
        <v>9</v>
      </c>
      <c r="C184" s="8">
        <v>46057</v>
      </c>
      <c r="D184" s="9">
        <v>0.59375</v>
      </c>
      <c r="E184" s="9">
        <v>0.63541666666666663</v>
      </c>
      <c r="F184" s="10">
        <v>50</v>
      </c>
      <c r="G184" s="22">
        <f t="shared" si="8"/>
        <v>4.166666666666663E-2</v>
      </c>
      <c r="H184">
        <f t="shared" si="9"/>
        <v>3599.9999999999968</v>
      </c>
      <c r="I184">
        <f t="shared" si="10"/>
        <v>59.99999999999995</v>
      </c>
      <c r="J184">
        <f t="shared" si="11"/>
        <v>49.999999999999957</v>
      </c>
    </row>
    <row r="185" spans="1:10" x14ac:dyDescent="0.25">
      <c r="A185" s="11" t="s">
        <v>14</v>
      </c>
      <c r="B185" s="12" t="s">
        <v>7</v>
      </c>
      <c r="C185" s="13">
        <v>46058</v>
      </c>
      <c r="D185" s="14">
        <v>0.375</v>
      </c>
      <c r="E185" s="14">
        <v>0.4375</v>
      </c>
      <c r="F185" s="15">
        <v>60</v>
      </c>
      <c r="G185" s="22">
        <f t="shared" si="8"/>
        <v>6.25E-2</v>
      </c>
      <c r="H185">
        <f t="shared" si="9"/>
        <v>5400</v>
      </c>
      <c r="I185">
        <f t="shared" si="10"/>
        <v>90</v>
      </c>
      <c r="J185">
        <f t="shared" si="11"/>
        <v>90</v>
      </c>
    </row>
    <row r="186" spans="1:10" x14ac:dyDescent="0.25">
      <c r="A186" s="6" t="s">
        <v>14</v>
      </c>
      <c r="B186" s="7" t="s">
        <v>7</v>
      </c>
      <c r="C186" s="8">
        <v>46058</v>
      </c>
      <c r="D186" s="9">
        <v>0.45833333333333331</v>
      </c>
      <c r="E186" s="9">
        <v>0.53125</v>
      </c>
      <c r="F186" s="10">
        <v>60</v>
      </c>
      <c r="G186" s="22">
        <f t="shared" si="8"/>
        <v>7.2916666666666685E-2</v>
      </c>
      <c r="H186">
        <f t="shared" si="9"/>
        <v>6300.0000000000018</v>
      </c>
      <c r="I186">
        <f t="shared" si="10"/>
        <v>105.00000000000003</v>
      </c>
      <c r="J186">
        <f t="shared" si="11"/>
        <v>105.00000000000003</v>
      </c>
    </row>
    <row r="187" spans="1:10" x14ac:dyDescent="0.25">
      <c r="A187" s="11" t="s">
        <v>19</v>
      </c>
      <c r="B187" s="12" t="s">
        <v>12</v>
      </c>
      <c r="C187" s="13">
        <v>46058</v>
      </c>
      <c r="D187" s="14">
        <v>0.53125</v>
      </c>
      <c r="E187" s="14">
        <v>0.57291666666666663</v>
      </c>
      <c r="F187" s="15">
        <v>40</v>
      </c>
      <c r="G187" s="22">
        <f t="shared" si="8"/>
        <v>4.166666666666663E-2</v>
      </c>
      <c r="H187">
        <f t="shared" si="9"/>
        <v>3599.9999999999968</v>
      </c>
      <c r="I187">
        <f t="shared" si="10"/>
        <v>59.99999999999995</v>
      </c>
      <c r="J187">
        <f t="shared" si="11"/>
        <v>39.999999999999964</v>
      </c>
    </row>
    <row r="188" spans="1:10" x14ac:dyDescent="0.25">
      <c r="A188" s="6" t="s">
        <v>6</v>
      </c>
      <c r="B188" s="7" t="s">
        <v>7</v>
      </c>
      <c r="C188" s="8">
        <v>46058</v>
      </c>
      <c r="D188" s="9">
        <v>0.57291666666666663</v>
      </c>
      <c r="E188" s="9">
        <v>0.63541666666666663</v>
      </c>
      <c r="F188" s="10">
        <v>60</v>
      </c>
      <c r="G188" s="22">
        <f t="shared" si="8"/>
        <v>6.25E-2</v>
      </c>
      <c r="H188">
        <f t="shared" si="9"/>
        <v>5400</v>
      </c>
      <c r="I188">
        <f t="shared" si="10"/>
        <v>90</v>
      </c>
      <c r="J188">
        <f t="shared" si="11"/>
        <v>90</v>
      </c>
    </row>
    <row r="189" spans="1:10" x14ac:dyDescent="0.25">
      <c r="A189" s="11" t="s">
        <v>19</v>
      </c>
      <c r="B189" s="12" t="s">
        <v>9</v>
      </c>
      <c r="C189" s="13">
        <v>46059</v>
      </c>
      <c r="D189" s="14">
        <v>0.375</v>
      </c>
      <c r="E189" s="14">
        <v>0.44791666666666669</v>
      </c>
      <c r="F189" s="15">
        <v>50</v>
      </c>
      <c r="G189" s="22">
        <f t="shared" si="8"/>
        <v>7.2916666666666685E-2</v>
      </c>
      <c r="H189">
        <f t="shared" si="9"/>
        <v>6300.0000000000018</v>
      </c>
      <c r="I189">
        <f t="shared" si="10"/>
        <v>105.00000000000003</v>
      </c>
      <c r="J189">
        <f t="shared" si="11"/>
        <v>87.500000000000028</v>
      </c>
    </row>
    <row r="190" spans="1:10" x14ac:dyDescent="0.25">
      <c r="A190" s="6" t="s">
        <v>8</v>
      </c>
      <c r="B190" s="7" t="s">
        <v>9</v>
      </c>
      <c r="C190" s="8">
        <v>46059</v>
      </c>
      <c r="D190" s="9">
        <v>0.45833333333333331</v>
      </c>
      <c r="E190" s="9">
        <v>0.54166666666666663</v>
      </c>
      <c r="F190" s="10">
        <v>50</v>
      </c>
      <c r="G190" s="22">
        <f t="shared" si="8"/>
        <v>8.3333333333333315E-2</v>
      </c>
      <c r="H190">
        <f t="shared" si="9"/>
        <v>7199.9999999999982</v>
      </c>
      <c r="I190">
        <f t="shared" si="10"/>
        <v>119.99999999999997</v>
      </c>
      <c r="J190">
        <f t="shared" si="11"/>
        <v>99.999999999999986</v>
      </c>
    </row>
    <row r="191" spans="1:10" x14ac:dyDescent="0.25">
      <c r="A191" s="11" t="s">
        <v>10</v>
      </c>
      <c r="B191" s="12" t="s">
        <v>7</v>
      </c>
      <c r="C191" s="13">
        <v>46059</v>
      </c>
      <c r="D191" s="14">
        <v>0.57291666666666663</v>
      </c>
      <c r="E191" s="14">
        <v>0.61458333333333337</v>
      </c>
      <c r="F191" s="15">
        <v>60</v>
      </c>
      <c r="G191" s="22">
        <f t="shared" si="8"/>
        <v>4.1666666666666741E-2</v>
      </c>
      <c r="H191">
        <f t="shared" si="9"/>
        <v>3600.0000000000064</v>
      </c>
      <c r="I191">
        <f t="shared" si="10"/>
        <v>60.000000000000107</v>
      </c>
      <c r="J191">
        <f t="shared" si="11"/>
        <v>60.000000000000107</v>
      </c>
    </row>
    <row r="192" spans="1:10" x14ac:dyDescent="0.25">
      <c r="A192" s="6" t="s">
        <v>11</v>
      </c>
      <c r="B192" s="7" t="s">
        <v>12</v>
      </c>
      <c r="C192" s="8">
        <v>46059</v>
      </c>
      <c r="D192" s="9">
        <v>0.64583333333333337</v>
      </c>
      <c r="E192" s="9">
        <v>0.72916666666666663</v>
      </c>
      <c r="F192" s="10">
        <v>40</v>
      </c>
      <c r="G192" s="22">
        <f t="shared" si="8"/>
        <v>8.3333333333333259E-2</v>
      </c>
      <c r="H192">
        <f t="shared" si="9"/>
        <v>7199.9999999999936</v>
      </c>
      <c r="I192">
        <f t="shared" si="10"/>
        <v>119.9999999999999</v>
      </c>
      <c r="J192">
        <f t="shared" si="11"/>
        <v>79.999999999999929</v>
      </c>
    </row>
    <row r="193" spans="1:10" x14ac:dyDescent="0.25">
      <c r="A193" s="11" t="s">
        <v>8</v>
      </c>
      <c r="B193" s="12" t="s">
        <v>9</v>
      </c>
      <c r="C193" s="13">
        <v>46062</v>
      </c>
      <c r="D193" s="14">
        <v>0.375</v>
      </c>
      <c r="E193" s="14">
        <v>0.42708333333333331</v>
      </c>
      <c r="F193" s="15">
        <v>50</v>
      </c>
      <c r="G193" s="22">
        <f t="shared" si="8"/>
        <v>5.2083333333333315E-2</v>
      </c>
      <c r="H193">
        <f t="shared" si="9"/>
        <v>4499.9999999999982</v>
      </c>
      <c r="I193">
        <f t="shared" si="10"/>
        <v>74.999999999999972</v>
      </c>
      <c r="J193">
        <f t="shared" si="11"/>
        <v>62.499999999999979</v>
      </c>
    </row>
    <row r="194" spans="1:10" x14ac:dyDescent="0.25">
      <c r="A194" s="6" t="s">
        <v>14</v>
      </c>
      <c r="B194" s="7" t="s">
        <v>7</v>
      </c>
      <c r="C194" s="8">
        <v>46063</v>
      </c>
      <c r="D194" s="9">
        <v>0.375</v>
      </c>
      <c r="E194" s="9">
        <v>0.41666666666666669</v>
      </c>
      <c r="F194" s="10">
        <v>60</v>
      </c>
      <c r="G194" s="22">
        <f t="shared" si="8"/>
        <v>4.1666666666666685E-2</v>
      </c>
      <c r="H194">
        <f t="shared" si="9"/>
        <v>3600.0000000000018</v>
      </c>
      <c r="I194">
        <f t="shared" si="10"/>
        <v>60.000000000000028</v>
      </c>
      <c r="J194">
        <f t="shared" si="11"/>
        <v>60.000000000000028</v>
      </c>
    </row>
    <row r="195" spans="1:10" x14ac:dyDescent="0.25">
      <c r="A195" s="11" t="s">
        <v>16</v>
      </c>
      <c r="B195" s="12" t="s">
        <v>7</v>
      </c>
      <c r="C195" s="13">
        <v>46063</v>
      </c>
      <c r="D195" s="14">
        <v>0.44791666666666669</v>
      </c>
      <c r="E195" s="14">
        <v>0.52083333333333337</v>
      </c>
      <c r="F195" s="15">
        <v>60</v>
      </c>
      <c r="G195" s="22">
        <f t="shared" ref="G195:G236" si="12">E195-D195</f>
        <v>7.2916666666666685E-2</v>
      </c>
      <c r="H195">
        <f t="shared" ref="H195:H236" si="13" xml:space="preserve"> G195 * 86400</f>
        <v>6300.0000000000018</v>
      </c>
      <c r="I195">
        <f t="shared" ref="I195:I236" si="14">H195 / 60</f>
        <v>105.00000000000003</v>
      </c>
      <c r="J195">
        <f t="shared" ref="J195:J236" si="15">(F195/60) * I195</f>
        <v>105.00000000000003</v>
      </c>
    </row>
    <row r="196" spans="1:10" x14ac:dyDescent="0.25">
      <c r="A196" s="6" t="s">
        <v>8</v>
      </c>
      <c r="B196" s="7" t="s">
        <v>9</v>
      </c>
      <c r="C196" s="8">
        <v>46063</v>
      </c>
      <c r="D196" s="9">
        <v>0.5625</v>
      </c>
      <c r="E196" s="9">
        <v>0.63541666666666663</v>
      </c>
      <c r="F196" s="10">
        <v>50</v>
      </c>
      <c r="G196" s="22">
        <f t="shared" si="12"/>
        <v>7.291666666666663E-2</v>
      </c>
      <c r="H196">
        <f t="shared" si="13"/>
        <v>6299.9999999999964</v>
      </c>
      <c r="I196">
        <f t="shared" si="14"/>
        <v>104.99999999999994</v>
      </c>
      <c r="J196">
        <f t="shared" si="15"/>
        <v>87.499999999999957</v>
      </c>
    </row>
    <row r="197" spans="1:10" x14ac:dyDescent="0.25">
      <c r="A197" s="11" t="s">
        <v>19</v>
      </c>
      <c r="B197" s="12" t="s">
        <v>9</v>
      </c>
      <c r="C197" s="13">
        <v>46063</v>
      </c>
      <c r="D197" s="14">
        <v>0.64583333333333337</v>
      </c>
      <c r="E197" s="14">
        <v>0.6875</v>
      </c>
      <c r="F197" s="15">
        <v>50</v>
      </c>
      <c r="G197" s="22">
        <f t="shared" si="12"/>
        <v>4.166666666666663E-2</v>
      </c>
      <c r="H197">
        <f t="shared" si="13"/>
        <v>3599.9999999999968</v>
      </c>
      <c r="I197">
        <f t="shared" si="14"/>
        <v>59.99999999999995</v>
      </c>
      <c r="J197">
        <f t="shared" si="15"/>
        <v>49.999999999999957</v>
      </c>
    </row>
    <row r="198" spans="1:10" x14ac:dyDescent="0.25">
      <c r="A198" s="6" t="s">
        <v>14</v>
      </c>
      <c r="B198" s="7" t="s">
        <v>7</v>
      </c>
      <c r="C198" s="8">
        <v>46063</v>
      </c>
      <c r="D198" s="9">
        <v>0.69791666666666663</v>
      </c>
      <c r="E198" s="9">
        <v>0.77083333333333337</v>
      </c>
      <c r="F198" s="10">
        <v>60</v>
      </c>
      <c r="G198" s="22">
        <f t="shared" si="12"/>
        <v>7.2916666666666741E-2</v>
      </c>
      <c r="H198">
        <f t="shared" si="13"/>
        <v>6300.0000000000064</v>
      </c>
      <c r="I198">
        <f t="shared" si="14"/>
        <v>105.0000000000001</v>
      </c>
      <c r="J198">
        <f t="shared" si="15"/>
        <v>105.0000000000001</v>
      </c>
    </row>
    <row r="199" spans="1:10" x14ac:dyDescent="0.25">
      <c r="A199" s="11" t="s">
        <v>11</v>
      </c>
      <c r="B199" s="12" t="s">
        <v>12</v>
      </c>
      <c r="C199" s="13">
        <v>46064</v>
      </c>
      <c r="D199" s="14">
        <v>0.375</v>
      </c>
      <c r="E199" s="14">
        <v>0.42708333333333331</v>
      </c>
      <c r="F199" s="15">
        <v>40</v>
      </c>
      <c r="G199" s="22">
        <f t="shared" si="12"/>
        <v>5.2083333333333315E-2</v>
      </c>
      <c r="H199">
        <f t="shared" si="13"/>
        <v>4499.9999999999982</v>
      </c>
      <c r="I199">
        <f t="shared" si="14"/>
        <v>74.999999999999972</v>
      </c>
      <c r="J199">
        <f t="shared" si="15"/>
        <v>49.999999999999979</v>
      </c>
    </row>
    <row r="200" spans="1:10" x14ac:dyDescent="0.25">
      <c r="A200" s="6" t="s">
        <v>24</v>
      </c>
      <c r="B200" s="7" t="s">
        <v>7</v>
      </c>
      <c r="C200" s="8">
        <v>46064</v>
      </c>
      <c r="D200" s="9">
        <v>0.44791666666666669</v>
      </c>
      <c r="E200" s="9">
        <v>0.5</v>
      </c>
      <c r="F200" s="10">
        <v>60</v>
      </c>
      <c r="G200" s="22">
        <f t="shared" si="12"/>
        <v>5.2083333333333315E-2</v>
      </c>
      <c r="H200">
        <f t="shared" si="13"/>
        <v>4499.9999999999982</v>
      </c>
      <c r="I200">
        <f t="shared" si="14"/>
        <v>74.999999999999972</v>
      </c>
      <c r="J200">
        <f t="shared" si="15"/>
        <v>74.999999999999972</v>
      </c>
    </row>
    <row r="201" spans="1:10" x14ac:dyDescent="0.25">
      <c r="A201" s="11" t="s">
        <v>8</v>
      </c>
      <c r="B201" s="12" t="s">
        <v>9</v>
      </c>
      <c r="C201" s="13">
        <v>46064</v>
      </c>
      <c r="D201" s="14">
        <v>0.5</v>
      </c>
      <c r="E201" s="14">
        <v>0.54166666666666663</v>
      </c>
      <c r="F201" s="15">
        <v>50</v>
      </c>
      <c r="G201" s="22">
        <f t="shared" si="12"/>
        <v>4.166666666666663E-2</v>
      </c>
      <c r="H201">
        <f t="shared" si="13"/>
        <v>3599.9999999999968</v>
      </c>
      <c r="I201">
        <f t="shared" si="14"/>
        <v>59.99999999999995</v>
      </c>
      <c r="J201">
        <f t="shared" si="15"/>
        <v>49.999999999999957</v>
      </c>
    </row>
    <row r="202" spans="1:10" x14ac:dyDescent="0.25">
      <c r="A202" s="6" t="s">
        <v>13</v>
      </c>
      <c r="B202" s="7" t="s">
        <v>7</v>
      </c>
      <c r="C202" s="8">
        <v>46064</v>
      </c>
      <c r="D202" s="9">
        <v>0.55208333333333337</v>
      </c>
      <c r="E202" s="9">
        <v>0.59375</v>
      </c>
      <c r="F202" s="10">
        <v>60</v>
      </c>
      <c r="G202" s="22">
        <f t="shared" si="12"/>
        <v>4.166666666666663E-2</v>
      </c>
      <c r="H202">
        <f t="shared" si="13"/>
        <v>3599.9999999999968</v>
      </c>
      <c r="I202">
        <f t="shared" si="14"/>
        <v>59.99999999999995</v>
      </c>
      <c r="J202">
        <f t="shared" si="15"/>
        <v>59.99999999999995</v>
      </c>
    </row>
    <row r="203" spans="1:10" x14ac:dyDescent="0.25">
      <c r="A203" s="11" t="s">
        <v>18</v>
      </c>
      <c r="B203" s="12" t="s">
        <v>12</v>
      </c>
      <c r="C203" s="13">
        <v>46064</v>
      </c>
      <c r="D203" s="14">
        <v>0.59375</v>
      </c>
      <c r="E203" s="14">
        <v>0.63541666666666663</v>
      </c>
      <c r="F203" s="15">
        <v>40</v>
      </c>
      <c r="G203" s="22">
        <f t="shared" si="12"/>
        <v>4.166666666666663E-2</v>
      </c>
      <c r="H203">
        <f t="shared" si="13"/>
        <v>3599.9999999999968</v>
      </c>
      <c r="I203">
        <f t="shared" si="14"/>
        <v>59.99999999999995</v>
      </c>
      <c r="J203">
        <f t="shared" si="15"/>
        <v>39.999999999999964</v>
      </c>
    </row>
    <row r="204" spans="1:10" x14ac:dyDescent="0.25">
      <c r="A204" s="6" t="s">
        <v>15</v>
      </c>
      <c r="B204" s="7" t="s">
        <v>7</v>
      </c>
      <c r="C204" s="8">
        <v>46065</v>
      </c>
      <c r="D204" s="9">
        <v>0.39583333333333331</v>
      </c>
      <c r="E204" s="9">
        <v>0.45833333333333331</v>
      </c>
      <c r="F204" s="10">
        <v>60</v>
      </c>
      <c r="G204" s="22">
        <f t="shared" si="12"/>
        <v>6.25E-2</v>
      </c>
      <c r="H204">
        <f t="shared" si="13"/>
        <v>5400</v>
      </c>
      <c r="I204">
        <f t="shared" si="14"/>
        <v>90</v>
      </c>
      <c r="J204">
        <f t="shared" si="15"/>
        <v>90</v>
      </c>
    </row>
    <row r="205" spans="1:10" x14ac:dyDescent="0.25">
      <c r="A205" s="11" t="s">
        <v>10</v>
      </c>
      <c r="B205" s="12" t="s">
        <v>9</v>
      </c>
      <c r="C205" s="13">
        <v>46065</v>
      </c>
      <c r="D205" s="14">
        <v>0.45833333333333331</v>
      </c>
      <c r="E205" s="14">
        <v>0.51041666666666663</v>
      </c>
      <c r="F205" s="15">
        <v>50</v>
      </c>
      <c r="G205" s="22">
        <f t="shared" si="12"/>
        <v>5.2083333333333315E-2</v>
      </c>
      <c r="H205">
        <f t="shared" si="13"/>
        <v>4499.9999999999982</v>
      </c>
      <c r="I205">
        <f t="shared" si="14"/>
        <v>74.999999999999972</v>
      </c>
      <c r="J205">
        <f t="shared" si="15"/>
        <v>62.499999999999979</v>
      </c>
    </row>
    <row r="206" spans="1:10" x14ac:dyDescent="0.25">
      <c r="A206" s="6" t="s">
        <v>16</v>
      </c>
      <c r="B206" s="7" t="s">
        <v>7</v>
      </c>
      <c r="C206" s="8">
        <v>46065</v>
      </c>
      <c r="D206" s="9">
        <v>0.55208333333333337</v>
      </c>
      <c r="E206" s="9">
        <v>0.60416666666666663</v>
      </c>
      <c r="F206" s="10">
        <v>60</v>
      </c>
      <c r="G206" s="22">
        <f t="shared" si="12"/>
        <v>5.2083333333333259E-2</v>
      </c>
      <c r="H206">
        <f t="shared" si="13"/>
        <v>4499.9999999999936</v>
      </c>
      <c r="I206">
        <f t="shared" si="14"/>
        <v>74.999999999999901</v>
      </c>
      <c r="J206">
        <f t="shared" si="15"/>
        <v>74.999999999999901</v>
      </c>
    </row>
    <row r="207" spans="1:10" x14ac:dyDescent="0.25">
      <c r="A207" s="11" t="s">
        <v>16</v>
      </c>
      <c r="B207" s="12" t="s">
        <v>7</v>
      </c>
      <c r="C207" s="13">
        <v>46066</v>
      </c>
      <c r="D207" s="14">
        <v>0.375</v>
      </c>
      <c r="E207" s="14">
        <v>0.42708333333333331</v>
      </c>
      <c r="F207" s="15">
        <v>60</v>
      </c>
      <c r="G207" s="22">
        <f t="shared" si="12"/>
        <v>5.2083333333333315E-2</v>
      </c>
      <c r="H207">
        <f t="shared" si="13"/>
        <v>4499.9999999999982</v>
      </c>
      <c r="I207">
        <f t="shared" si="14"/>
        <v>74.999999999999972</v>
      </c>
      <c r="J207">
        <f t="shared" si="15"/>
        <v>74.999999999999972</v>
      </c>
    </row>
    <row r="208" spans="1:10" x14ac:dyDescent="0.25">
      <c r="A208" s="6" t="s">
        <v>18</v>
      </c>
      <c r="B208" s="7" t="s">
        <v>12</v>
      </c>
      <c r="C208" s="8">
        <v>46066</v>
      </c>
      <c r="D208" s="9">
        <v>0.45833333333333331</v>
      </c>
      <c r="E208" s="9">
        <v>0.5</v>
      </c>
      <c r="F208" s="10">
        <v>40</v>
      </c>
      <c r="G208" s="22">
        <f t="shared" si="12"/>
        <v>4.1666666666666685E-2</v>
      </c>
      <c r="H208">
        <f t="shared" si="13"/>
        <v>3600.0000000000018</v>
      </c>
      <c r="I208">
        <f t="shared" si="14"/>
        <v>60.000000000000028</v>
      </c>
      <c r="J208">
        <f t="shared" si="15"/>
        <v>40.000000000000014</v>
      </c>
    </row>
    <row r="209" spans="1:10" x14ac:dyDescent="0.25">
      <c r="A209" s="11" t="s">
        <v>17</v>
      </c>
      <c r="B209" s="12" t="s">
        <v>9</v>
      </c>
      <c r="C209" s="13">
        <v>46066</v>
      </c>
      <c r="D209" s="14">
        <v>0.52083333333333337</v>
      </c>
      <c r="E209" s="14">
        <v>0.57291666666666663</v>
      </c>
      <c r="F209" s="15">
        <v>50</v>
      </c>
      <c r="G209" s="22">
        <f t="shared" si="12"/>
        <v>5.2083333333333259E-2</v>
      </c>
      <c r="H209">
        <f t="shared" si="13"/>
        <v>4499.9999999999936</v>
      </c>
      <c r="I209">
        <f t="shared" si="14"/>
        <v>74.999999999999901</v>
      </c>
      <c r="J209">
        <f t="shared" si="15"/>
        <v>62.499999999999922</v>
      </c>
    </row>
    <row r="210" spans="1:10" x14ac:dyDescent="0.25">
      <c r="A210" s="6" t="s">
        <v>8</v>
      </c>
      <c r="B210" s="7" t="s">
        <v>9</v>
      </c>
      <c r="C210" s="8">
        <v>46066</v>
      </c>
      <c r="D210" s="9">
        <v>0.60416666666666663</v>
      </c>
      <c r="E210" s="9">
        <v>0.67708333333333337</v>
      </c>
      <c r="F210" s="10">
        <v>50</v>
      </c>
      <c r="G210" s="22">
        <f t="shared" si="12"/>
        <v>7.2916666666666741E-2</v>
      </c>
      <c r="H210">
        <f t="shared" si="13"/>
        <v>6300.0000000000064</v>
      </c>
      <c r="I210">
        <f t="shared" si="14"/>
        <v>105.0000000000001</v>
      </c>
      <c r="J210">
        <f t="shared" si="15"/>
        <v>87.500000000000085</v>
      </c>
    </row>
    <row r="211" spans="1:10" x14ac:dyDescent="0.25">
      <c r="A211" s="11" t="s">
        <v>15</v>
      </c>
      <c r="B211" s="12" t="s">
        <v>12</v>
      </c>
      <c r="C211" s="13">
        <v>46069</v>
      </c>
      <c r="D211" s="14">
        <v>0.375</v>
      </c>
      <c r="E211" s="14">
        <v>0.4375</v>
      </c>
      <c r="F211" s="15">
        <v>40</v>
      </c>
      <c r="G211" s="22">
        <f t="shared" si="12"/>
        <v>6.25E-2</v>
      </c>
      <c r="H211">
        <f t="shared" si="13"/>
        <v>5400</v>
      </c>
      <c r="I211">
        <f t="shared" si="14"/>
        <v>90</v>
      </c>
      <c r="J211">
        <f t="shared" si="15"/>
        <v>60</v>
      </c>
    </row>
    <row r="212" spans="1:10" x14ac:dyDescent="0.25">
      <c r="A212" s="6" t="s">
        <v>8</v>
      </c>
      <c r="B212" s="7" t="s">
        <v>9</v>
      </c>
      <c r="C212" s="8">
        <v>46069</v>
      </c>
      <c r="D212" s="9">
        <v>0.47916666666666669</v>
      </c>
      <c r="E212" s="9">
        <v>0.54166666666666663</v>
      </c>
      <c r="F212" s="10">
        <v>50</v>
      </c>
      <c r="G212" s="22">
        <f t="shared" si="12"/>
        <v>6.2499999999999944E-2</v>
      </c>
      <c r="H212">
        <f t="shared" si="13"/>
        <v>5399.9999999999955</v>
      </c>
      <c r="I212">
        <f t="shared" si="14"/>
        <v>89.999999999999929</v>
      </c>
      <c r="J212">
        <f t="shared" si="15"/>
        <v>74.999999999999943</v>
      </c>
    </row>
    <row r="213" spans="1:10" x14ac:dyDescent="0.25">
      <c r="A213" s="11" t="s">
        <v>15</v>
      </c>
      <c r="B213" s="12" t="s">
        <v>7</v>
      </c>
      <c r="C213" s="13">
        <v>46070</v>
      </c>
      <c r="D213" s="14">
        <v>0.375</v>
      </c>
      <c r="E213" s="14">
        <v>0.42708333333333331</v>
      </c>
      <c r="F213" s="15">
        <v>60</v>
      </c>
      <c r="G213" s="22">
        <f t="shared" si="12"/>
        <v>5.2083333333333315E-2</v>
      </c>
      <c r="H213">
        <f t="shared" si="13"/>
        <v>4499.9999999999982</v>
      </c>
      <c r="I213">
        <f t="shared" si="14"/>
        <v>74.999999999999972</v>
      </c>
      <c r="J213">
        <f t="shared" si="15"/>
        <v>74.999999999999972</v>
      </c>
    </row>
    <row r="214" spans="1:10" x14ac:dyDescent="0.25">
      <c r="A214" s="6" t="s">
        <v>8</v>
      </c>
      <c r="B214" s="7" t="s">
        <v>9</v>
      </c>
      <c r="C214" s="8">
        <v>46070</v>
      </c>
      <c r="D214" s="9">
        <v>0.4375</v>
      </c>
      <c r="E214" s="9">
        <v>0.51041666666666663</v>
      </c>
      <c r="F214" s="10">
        <v>50</v>
      </c>
      <c r="G214" s="22">
        <f t="shared" si="12"/>
        <v>7.291666666666663E-2</v>
      </c>
      <c r="H214">
        <f t="shared" si="13"/>
        <v>6299.9999999999964</v>
      </c>
      <c r="I214">
        <f t="shared" si="14"/>
        <v>104.99999999999994</v>
      </c>
      <c r="J214">
        <f t="shared" si="15"/>
        <v>87.499999999999957</v>
      </c>
    </row>
    <row r="215" spans="1:10" x14ac:dyDescent="0.25">
      <c r="A215" s="11" t="s">
        <v>11</v>
      </c>
      <c r="B215" s="12" t="s">
        <v>12</v>
      </c>
      <c r="C215" s="13">
        <v>46070</v>
      </c>
      <c r="D215" s="14">
        <v>0.55208333333333337</v>
      </c>
      <c r="E215" s="14">
        <v>0.63541666666666663</v>
      </c>
      <c r="F215" s="15">
        <v>40</v>
      </c>
      <c r="G215" s="22">
        <f t="shared" si="12"/>
        <v>8.3333333333333259E-2</v>
      </c>
      <c r="H215">
        <f t="shared" si="13"/>
        <v>7199.9999999999936</v>
      </c>
      <c r="I215">
        <f t="shared" si="14"/>
        <v>119.9999999999999</v>
      </c>
      <c r="J215">
        <f t="shared" si="15"/>
        <v>79.999999999999929</v>
      </c>
    </row>
    <row r="216" spans="1:10" x14ac:dyDescent="0.25">
      <c r="A216" s="6" t="s">
        <v>10</v>
      </c>
      <c r="B216" s="7" t="s">
        <v>9</v>
      </c>
      <c r="C216" s="8">
        <v>46070</v>
      </c>
      <c r="D216" s="9">
        <v>0.63541666666666663</v>
      </c>
      <c r="E216" s="9">
        <v>0.69791666666666663</v>
      </c>
      <c r="F216" s="10">
        <v>50</v>
      </c>
      <c r="G216" s="22">
        <f t="shared" si="12"/>
        <v>6.25E-2</v>
      </c>
      <c r="H216">
        <f t="shared" si="13"/>
        <v>5400</v>
      </c>
      <c r="I216">
        <f t="shared" si="14"/>
        <v>90</v>
      </c>
      <c r="J216">
        <f t="shared" si="15"/>
        <v>75</v>
      </c>
    </row>
    <row r="217" spans="1:10" x14ac:dyDescent="0.25">
      <c r="A217" s="11" t="s">
        <v>8</v>
      </c>
      <c r="B217" s="12" t="s">
        <v>9</v>
      </c>
      <c r="C217" s="13">
        <v>46071</v>
      </c>
      <c r="D217" s="14">
        <v>0.375</v>
      </c>
      <c r="E217" s="14">
        <v>0.4375</v>
      </c>
      <c r="F217" s="15">
        <v>50</v>
      </c>
      <c r="G217" s="22">
        <f t="shared" si="12"/>
        <v>6.25E-2</v>
      </c>
      <c r="H217">
        <f t="shared" si="13"/>
        <v>5400</v>
      </c>
      <c r="I217">
        <f t="shared" si="14"/>
        <v>90</v>
      </c>
      <c r="J217">
        <f t="shared" si="15"/>
        <v>75</v>
      </c>
    </row>
    <row r="218" spans="1:10" x14ac:dyDescent="0.25">
      <c r="A218" s="6" t="s">
        <v>6</v>
      </c>
      <c r="B218" s="7" t="s">
        <v>7</v>
      </c>
      <c r="C218" s="8">
        <v>46071</v>
      </c>
      <c r="D218" s="9">
        <v>0.47916666666666669</v>
      </c>
      <c r="E218" s="9">
        <v>0.54166666666666663</v>
      </c>
      <c r="F218" s="10">
        <v>60</v>
      </c>
      <c r="G218" s="22">
        <f t="shared" si="12"/>
        <v>6.2499999999999944E-2</v>
      </c>
      <c r="H218">
        <f t="shared" si="13"/>
        <v>5399.9999999999955</v>
      </c>
      <c r="I218">
        <f t="shared" si="14"/>
        <v>89.999999999999929</v>
      </c>
      <c r="J218">
        <f t="shared" si="15"/>
        <v>89.999999999999929</v>
      </c>
    </row>
    <row r="219" spans="1:10" x14ac:dyDescent="0.25">
      <c r="A219" s="11" t="s">
        <v>24</v>
      </c>
      <c r="B219" s="12" t="s">
        <v>7</v>
      </c>
      <c r="C219" s="13">
        <v>46071</v>
      </c>
      <c r="D219" s="14">
        <v>0.58333333333333337</v>
      </c>
      <c r="E219" s="14">
        <v>0.64583333333333337</v>
      </c>
      <c r="F219" s="15">
        <v>60</v>
      </c>
      <c r="G219" s="22">
        <f t="shared" si="12"/>
        <v>6.25E-2</v>
      </c>
      <c r="H219">
        <f t="shared" si="13"/>
        <v>5400</v>
      </c>
      <c r="I219">
        <f t="shared" si="14"/>
        <v>90</v>
      </c>
      <c r="J219">
        <f t="shared" si="15"/>
        <v>90</v>
      </c>
    </row>
    <row r="220" spans="1:10" x14ac:dyDescent="0.25">
      <c r="A220" s="6" t="s">
        <v>8</v>
      </c>
      <c r="B220" s="7" t="s">
        <v>9</v>
      </c>
      <c r="C220" s="8">
        <v>46072</v>
      </c>
      <c r="D220" s="9">
        <v>0.375</v>
      </c>
      <c r="E220" s="9">
        <v>0.45833333333333331</v>
      </c>
      <c r="F220" s="10">
        <v>50</v>
      </c>
      <c r="G220" s="22">
        <f t="shared" si="12"/>
        <v>8.3333333333333315E-2</v>
      </c>
      <c r="H220">
        <f t="shared" si="13"/>
        <v>7199.9999999999982</v>
      </c>
      <c r="I220">
        <f t="shared" si="14"/>
        <v>119.99999999999997</v>
      </c>
      <c r="J220">
        <f t="shared" si="15"/>
        <v>99.999999999999986</v>
      </c>
    </row>
    <row r="221" spans="1:10" x14ac:dyDescent="0.25">
      <c r="A221" s="11" t="s">
        <v>6</v>
      </c>
      <c r="B221" s="12" t="s">
        <v>7</v>
      </c>
      <c r="C221" s="13">
        <v>46073</v>
      </c>
      <c r="D221" s="14">
        <v>0.375</v>
      </c>
      <c r="E221" s="14">
        <v>0.42708333333333331</v>
      </c>
      <c r="F221" s="15">
        <v>60</v>
      </c>
      <c r="G221" s="22">
        <f t="shared" si="12"/>
        <v>5.2083333333333315E-2</v>
      </c>
      <c r="H221">
        <f t="shared" si="13"/>
        <v>4499.9999999999982</v>
      </c>
      <c r="I221">
        <f t="shared" si="14"/>
        <v>74.999999999999972</v>
      </c>
      <c r="J221">
        <f t="shared" si="15"/>
        <v>74.999999999999972</v>
      </c>
    </row>
    <row r="222" spans="1:10" x14ac:dyDescent="0.25">
      <c r="A222" s="6" t="s">
        <v>6</v>
      </c>
      <c r="B222" s="7" t="s">
        <v>7</v>
      </c>
      <c r="C222" s="8">
        <v>46073</v>
      </c>
      <c r="D222" s="9">
        <v>0.4375</v>
      </c>
      <c r="E222" s="9">
        <v>0.48958333333333331</v>
      </c>
      <c r="F222" s="10">
        <v>60</v>
      </c>
      <c r="G222" s="22">
        <f t="shared" si="12"/>
        <v>5.2083333333333315E-2</v>
      </c>
      <c r="H222">
        <f t="shared" si="13"/>
        <v>4499.9999999999982</v>
      </c>
      <c r="I222">
        <f t="shared" si="14"/>
        <v>74.999999999999972</v>
      </c>
      <c r="J222">
        <f t="shared" si="15"/>
        <v>74.999999999999972</v>
      </c>
    </row>
    <row r="223" spans="1:10" x14ac:dyDescent="0.25">
      <c r="A223" s="11" t="s">
        <v>11</v>
      </c>
      <c r="B223" s="12" t="s">
        <v>12</v>
      </c>
      <c r="C223" s="13">
        <v>46073</v>
      </c>
      <c r="D223" s="14">
        <v>0.51041666666666663</v>
      </c>
      <c r="E223" s="14">
        <v>0.59375</v>
      </c>
      <c r="F223" s="15">
        <v>40</v>
      </c>
      <c r="G223" s="22">
        <f t="shared" si="12"/>
        <v>8.333333333333337E-2</v>
      </c>
      <c r="H223">
        <f t="shared" si="13"/>
        <v>7200.0000000000036</v>
      </c>
      <c r="I223">
        <f t="shared" si="14"/>
        <v>120.00000000000006</v>
      </c>
      <c r="J223">
        <f t="shared" si="15"/>
        <v>80.000000000000028</v>
      </c>
    </row>
    <row r="224" spans="1:10" x14ac:dyDescent="0.25">
      <c r="A224" s="6" t="s">
        <v>17</v>
      </c>
      <c r="B224" s="7" t="s">
        <v>9</v>
      </c>
      <c r="C224" s="8">
        <v>46073</v>
      </c>
      <c r="D224" s="9">
        <v>0.60416666666666663</v>
      </c>
      <c r="E224" s="9">
        <v>0.65625</v>
      </c>
      <c r="F224" s="10">
        <v>50</v>
      </c>
      <c r="G224" s="22">
        <f t="shared" si="12"/>
        <v>5.208333333333337E-2</v>
      </c>
      <c r="H224">
        <f t="shared" si="13"/>
        <v>4500.0000000000036</v>
      </c>
      <c r="I224">
        <f t="shared" si="14"/>
        <v>75.000000000000057</v>
      </c>
      <c r="J224">
        <f t="shared" si="15"/>
        <v>62.50000000000005</v>
      </c>
    </row>
    <row r="225" spans="1:10" x14ac:dyDescent="0.25">
      <c r="A225" s="11" t="s">
        <v>25</v>
      </c>
      <c r="B225" s="12" t="s">
        <v>7</v>
      </c>
      <c r="C225" s="13">
        <v>46073</v>
      </c>
      <c r="D225" s="14">
        <v>0.69791666666666663</v>
      </c>
      <c r="E225" s="14">
        <v>0.76041666666666663</v>
      </c>
      <c r="F225" s="15">
        <v>60</v>
      </c>
      <c r="G225" s="22">
        <f t="shared" si="12"/>
        <v>6.25E-2</v>
      </c>
      <c r="H225">
        <f t="shared" si="13"/>
        <v>5400</v>
      </c>
      <c r="I225">
        <f t="shared" si="14"/>
        <v>90</v>
      </c>
      <c r="J225">
        <f t="shared" si="15"/>
        <v>90</v>
      </c>
    </row>
    <row r="226" spans="1:10" x14ac:dyDescent="0.25">
      <c r="A226" s="6" t="s">
        <v>16</v>
      </c>
      <c r="B226" s="7" t="s">
        <v>12</v>
      </c>
      <c r="C226" s="8">
        <v>46076</v>
      </c>
      <c r="D226" s="9">
        <v>0.375</v>
      </c>
      <c r="E226" s="9">
        <v>0.42708333333333331</v>
      </c>
      <c r="F226" s="10">
        <v>40</v>
      </c>
      <c r="G226" s="22">
        <f t="shared" si="12"/>
        <v>5.2083333333333315E-2</v>
      </c>
      <c r="H226">
        <f t="shared" si="13"/>
        <v>4499.9999999999982</v>
      </c>
      <c r="I226">
        <f t="shared" si="14"/>
        <v>74.999999999999972</v>
      </c>
      <c r="J226">
        <f t="shared" si="15"/>
        <v>49.999999999999979</v>
      </c>
    </row>
    <row r="227" spans="1:10" x14ac:dyDescent="0.25">
      <c r="A227" s="11" t="s">
        <v>15</v>
      </c>
      <c r="B227" s="12" t="s">
        <v>12</v>
      </c>
      <c r="C227" s="13">
        <v>46077</v>
      </c>
      <c r="D227" s="14">
        <v>0.375</v>
      </c>
      <c r="E227" s="14">
        <v>0.4375</v>
      </c>
      <c r="F227" s="15">
        <v>40</v>
      </c>
      <c r="G227" s="22">
        <f t="shared" si="12"/>
        <v>6.25E-2</v>
      </c>
      <c r="H227">
        <f t="shared" si="13"/>
        <v>5400</v>
      </c>
      <c r="I227">
        <f t="shared" si="14"/>
        <v>90</v>
      </c>
      <c r="J227">
        <f t="shared" si="15"/>
        <v>60</v>
      </c>
    </row>
    <row r="228" spans="1:10" x14ac:dyDescent="0.25">
      <c r="A228" s="6" t="s">
        <v>6</v>
      </c>
      <c r="B228" s="7" t="s">
        <v>7</v>
      </c>
      <c r="C228" s="8">
        <v>46077</v>
      </c>
      <c r="D228" s="9">
        <v>0.4375</v>
      </c>
      <c r="E228" s="9">
        <v>0.51041666666666663</v>
      </c>
      <c r="F228" s="10">
        <v>60</v>
      </c>
      <c r="G228" s="22">
        <f t="shared" si="12"/>
        <v>7.291666666666663E-2</v>
      </c>
      <c r="H228">
        <f t="shared" si="13"/>
        <v>6299.9999999999964</v>
      </c>
      <c r="I228">
        <f t="shared" si="14"/>
        <v>104.99999999999994</v>
      </c>
      <c r="J228">
        <f t="shared" si="15"/>
        <v>104.99999999999994</v>
      </c>
    </row>
    <row r="229" spans="1:10" x14ac:dyDescent="0.25">
      <c r="A229" s="11" t="s">
        <v>19</v>
      </c>
      <c r="B229" s="12" t="s">
        <v>12</v>
      </c>
      <c r="C229" s="13">
        <v>46077</v>
      </c>
      <c r="D229" s="14">
        <v>0.52083333333333337</v>
      </c>
      <c r="E229" s="14">
        <v>0.58333333333333337</v>
      </c>
      <c r="F229" s="15">
        <v>40</v>
      </c>
      <c r="G229" s="22">
        <f t="shared" si="12"/>
        <v>6.25E-2</v>
      </c>
      <c r="H229">
        <f t="shared" si="13"/>
        <v>5400</v>
      </c>
      <c r="I229">
        <f t="shared" si="14"/>
        <v>90</v>
      </c>
      <c r="J229">
        <f t="shared" si="15"/>
        <v>60</v>
      </c>
    </row>
    <row r="230" spans="1:10" x14ac:dyDescent="0.25">
      <c r="A230" s="6" t="s">
        <v>16</v>
      </c>
      <c r="B230" s="7" t="s">
        <v>12</v>
      </c>
      <c r="C230" s="8">
        <v>46079</v>
      </c>
      <c r="D230" s="9">
        <v>0.375</v>
      </c>
      <c r="E230" s="9">
        <v>0.45833333333333331</v>
      </c>
      <c r="F230" s="10">
        <v>40</v>
      </c>
      <c r="G230" s="22">
        <f t="shared" si="12"/>
        <v>8.3333333333333315E-2</v>
      </c>
      <c r="H230">
        <f t="shared" si="13"/>
        <v>7199.9999999999982</v>
      </c>
      <c r="I230">
        <f t="shared" si="14"/>
        <v>119.99999999999997</v>
      </c>
      <c r="J230">
        <f t="shared" si="15"/>
        <v>79.999999999999972</v>
      </c>
    </row>
    <row r="231" spans="1:10" x14ac:dyDescent="0.25">
      <c r="A231" s="11" t="s">
        <v>18</v>
      </c>
      <c r="B231" s="12" t="s">
        <v>12</v>
      </c>
      <c r="C231" s="13">
        <v>46079</v>
      </c>
      <c r="D231" s="14">
        <v>0.45833333333333331</v>
      </c>
      <c r="E231" s="14">
        <v>0.51041666666666663</v>
      </c>
      <c r="F231" s="15">
        <v>40</v>
      </c>
      <c r="G231" s="22">
        <f t="shared" si="12"/>
        <v>5.2083333333333315E-2</v>
      </c>
      <c r="H231">
        <f t="shared" si="13"/>
        <v>4499.9999999999982</v>
      </c>
      <c r="I231">
        <f t="shared" si="14"/>
        <v>74.999999999999972</v>
      </c>
      <c r="J231">
        <f t="shared" si="15"/>
        <v>49.999999999999979</v>
      </c>
    </row>
    <row r="232" spans="1:10" x14ac:dyDescent="0.25">
      <c r="A232" s="6" t="s">
        <v>14</v>
      </c>
      <c r="B232" s="7" t="s">
        <v>7</v>
      </c>
      <c r="C232" s="8">
        <v>46079</v>
      </c>
      <c r="D232" s="9">
        <v>0.52083333333333337</v>
      </c>
      <c r="E232" s="9">
        <v>0.58333333333333337</v>
      </c>
      <c r="F232" s="10">
        <v>60</v>
      </c>
      <c r="G232" s="22">
        <f t="shared" si="12"/>
        <v>6.25E-2</v>
      </c>
      <c r="H232">
        <f t="shared" si="13"/>
        <v>5400</v>
      </c>
      <c r="I232">
        <f t="shared" si="14"/>
        <v>90</v>
      </c>
      <c r="J232">
        <f t="shared" si="15"/>
        <v>90</v>
      </c>
    </row>
    <row r="233" spans="1:10" x14ac:dyDescent="0.25">
      <c r="A233" s="11" t="s">
        <v>18</v>
      </c>
      <c r="B233" s="12" t="s">
        <v>12</v>
      </c>
      <c r="C233" s="13">
        <v>46080</v>
      </c>
      <c r="D233" s="14">
        <v>0.375</v>
      </c>
      <c r="E233" s="14">
        <v>0.44791666666666669</v>
      </c>
      <c r="F233" s="15">
        <v>40</v>
      </c>
      <c r="G233" s="22">
        <f t="shared" si="12"/>
        <v>7.2916666666666685E-2</v>
      </c>
      <c r="H233">
        <f t="shared" si="13"/>
        <v>6300.0000000000018</v>
      </c>
      <c r="I233">
        <f t="shared" si="14"/>
        <v>105.00000000000003</v>
      </c>
      <c r="J233">
        <f t="shared" si="15"/>
        <v>70.000000000000014</v>
      </c>
    </row>
    <row r="234" spans="1:10" x14ac:dyDescent="0.25">
      <c r="A234" s="6" t="s">
        <v>19</v>
      </c>
      <c r="B234" s="7" t="s">
        <v>12</v>
      </c>
      <c r="C234" s="8">
        <v>46080</v>
      </c>
      <c r="D234" s="9">
        <v>0.45833333333333331</v>
      </c>
      <c r="E234" s="9">
        <v>0.53125</v>
      </c>
      <c r="F234" s="10">
        <v>40</v>
      </c>
      <c r="G234" s="22">
        <f t="shared" si="12"/>
        <v>7.2916666666666685E-2</v>
      </c>
      <c r="H234">
        <f t="shared" si="13"/>
        <v>6300.0000000000018</v>
      </c>
      <c r="I234">
        <f t="shared" si="14"/>
        <v>105.00000000000003</v>
      </c>
      <c r="J234">
        <f t="shared" si="15"/>
        <v>70.000000000000014</v>
      </c>
    </row>
    <row r="235" spans="1:10" x14ac:dyDescent="0.25">
      <c r="A235" s="11" t="s">
        <v>10</v>
      </c>
      <c r="B235" s="12" t="s">
        <v>7</v>
      </c>
      <c r="C235" s="13">
        <v>46080</v>
      </c>
      <c r="D235" s="14">
        <v>0.53125</v>
      </c>
      <c r="E235" s="14">
        <v>0.58333333333333337</v>
      </c>
      <c r="F235" s="15">
        <v>60</v>
      </c>
      <c r="G235" s="22">
        <f t="shared" si="12"/>
        <v>5.208333333333337E-2</v>
      </c>
      <c r="H235">
        <f t="shared" si="13"/>
        <v>4500.0000000000036</v>
      </c>
      <c r="I235">
        <f t="shared" si="14"/>
        <v>75.000000000000057</v>
      </c>
      <c r="J235">
        <f t="shared" si="15"/>
        <v>75.000000000000057</v>
      </c>
    </row>
    <row r="236" spans="1:10" x14ac:dyDescent="0.25">
      <c r="A236" s="16" t="s">
        <v>13</v>
      </c>
      <c r="B236" s="17" t="s">
        <v>9</v>
      </c>
      <c r="C236" s="18">
        <v>46080</v>
      </c>
      <c r="D236" s="19">
        <v>0.59375</v>
      </c>
      <c r="E236" s="19">
        <v>0.65625</v>
      </c>
      <c r="F236" s="2">
        <v>50</v>
      </c>
      <c r="G236" s="22">
        <f t="shared" si="12"/>
        <v>6.25E-2</v>
      </c>
      <c r="H236">
        <f t="shared" si="13"/>
        <v>5400</v>
      </c>
      <c r="I236">
        <f t="shared" si="14"/>
        <v>90</v>
      </c>
      <c r="J236">
        <f t="shared" si="15"/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8342-95F8-4D49-BA0F-611CCA809C5B}">
  <dimension ref="A1:F236"/>
  <sheetViews>
    <sheetView topLeftCell="A187" workbookViewId="0"/>
  </sheetViews>
  <sheetFormatPr defaultRowHeight="15" x14ac:dyDescent="0.25"/>
  <cols>
    <col min="1" max="1" width="15.5703125" bestFit="1" customWidth="1"/>
    <col min="2" max="2" width="12.42578125" bestFit="1" customWidth="1"/>
    <col min="3" max="3" width="10.140625" bestFit="1" customWidth="1"/>
    <col min="4" max="4" width="21.85546875" bestFit="1" customWidth="1"/>
    <col min="5" max="5" width="22.140625" bestFit="1" customWidth="1"/>
    <col min="6" max="6" width="19.5703125" bestFit="1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>
        <v>45931</v>
      </c>
      <c r="D2" s="9">
        <v>0.375</v>
      </c>
      <c r="E2" s="9">
        <v>0.41666666666666669</v>
      </c>
      <c r="F2" s="10">
        <v>60</v>
      </c>
    </row>
    <row r="3" spans="1:6" x14ac:dyDescent="0.25">
      <c r="A3" s="11" t="s">
        <v>8</v>
      </c>
      <c r="B3" s="12" t="s">
        <v>9</v>
      </c>
      <c r="C3" s="13">
        <v>45932</v>
      </c>
      <c r="D3" s="14">
        <v>0.375</v>
      </c>
      <c r="E3" s="14">
        <v>0.44791666666666669</v>
      </c>
      <c r="F3" s="15">
        <v>50</v>
      </c>
    </row>
    <row r="4" spans="1:6" x14ac:dyDescent="0.25">
      <c r="A4" s="6" t="s">
        <v>10</v>
      </c>
      <c r="B4" s="7" t="s">
        <v>9</v>
      </c>
      <c r="C4" s="8">
        <v>45932</v>
      </c>
      <c r="D4" s="9">
        <v>0.46875</v>
      </c>
      <c r="E4" s="9">
        <v>0.55208333333333337</v>
      </c>
      <c r="F4" s="10">
        <v>50</v>
      </c>
    </row>
    <row r="5" spans="1:6" x14ac:dyDescent="0.25">
      <c r="A5" s="11" t="s">
        <v>11</v>
      </c>
      <c r="B5" s="12" t="s">
        <v>12</v>
      </c>
      <c r="C5" s="13">
        <v>45936</v>
      </c>
      <c r="D5" s="14">
        <v>0.375</v>
      </c>
      <c r="E5" s="14">
        <v>0.45833333333333331</v>
      </c>
      <c r="F5" s="15">
        <v>40</v>
      </c>
    </row>
    <row r="6" spans="1:6" x14ac:dyDescent="0.25">
      <c r="A6" s="6" t="s">
        <v>8</v>
      </c>
      <c r="B6" s="7" t="s">
        <v>9</v>
      </c>
      <c r="C6" s="8">
        <v>45936</v>
      </c>
      <c r="D6" s="9">
        <v>0.47916666666666669</v>
      </c>
      <c r="E6" s="9">
        <v>0.52083333333333337</v>
      </c>
      <c r="F6" s="10">
        <v>50</v>
      </c>
    </row>
    <row r="7" spans="1:6" x14ac:dyDescent="0.25">
      <c r="A7" s="11" t="s">
        <v>13</v>
      </c>
      <c r="B7" s="12" t="s">
        <v>9</v>
      </c>
      <c r="C7" s="13">
        <v>45937</v>
      </c>
      <c r="D7" s="14">
        <v>0.375</v>
      </c>
      <c r="E7" s="14">
        <v>0.42708333333333331</v>
      </c>
      <c r="F7" s="15">
        <v>50</v>
      </c>
    </row>
    <row r="8" spans="1:6" x14ac:dyDescent="0.25">
      <c r="A8" s="6" t="s">
        <v>14</v>
      </c>
      <c r="B8" s="7" t="s">
        <v>7</v>
      </c>
      <c r="C8" s="8">
        <v>45937</v>
      </c>
      <c r="D8" s="9">
        <v>0.45833333333333331</v>
      </c>
      <c r="E8" s="9">
        <v>0.53125</v>
      </c>
      <c r="F8" s="10">
        <v>60</v>
      </c>
    </row>
    <row r="9" spans="1:6" x14ac:dyDescent="0.25">
      <c r="A9" s="11" t="s">
        <v>15</v>
      </c>
      <c r="B9" s="12" t="s">
        <v>12</v>
      </c>
      <c r="C9" s="13">
        <v>45937</v>
      </c>
      <c r="D9" s="14">
        <v>0.5625</v>
      </c>
      <c r="E9" s="14">
        <v>0.61458333333333337</v>
      </c>
      <c r="F9" s="15">
        <v>40</v>
      </c>
    </row>
    <row r="10" spans="1:6" x14ac:dyDescent="0.25">
      <c r="A10" s="6" t="s">
        <v>14</v>
      </c>
      <c r="B10" s="7" t="s">
        <v>7</v>
      </c>
      <c r="C10" s="8">
        <v>45938</v>
      </c>
      <c r="D10" s="9">
        <v>0.375</v>
      </c>
      <c r="E10" s="9">
        <v>0.41666666666666669</v>
      </c>
      <c r="F10" s="10">
        <v>60</v>
      </c>
    </row>
    <row r="11" spans="1:6" x14ac:dyDescent="0.25">
      <c r="A11" s="11" t="s">
        <v>11</v>
      </c>
      <c r="B11" s="12" t="s">
        <v>12</v>
      </c>
      <c r="C11" s="13">
        <v>45938</v>
      </c>
      <c r="D11" s="14">
        <v>0.44791666666666669</v>
      </c>
      <c r="E11" s="14">
        <v>0.51041666666666663</v>
      </c>
      <c r="F11" s="15">
        <v>40</v>
      </c>
    </row>
    <row r="12" spans="1:6" x14ac:dyDescent="0.25">
      <c r="A12" s="6" t="s">
        <v>11</v>
      </c>
      <c r="B12" s="7" t="s">
        <v>12</v>
      </c>
      <c r="C12" s="8">
        <v>45938</v>
      </c>
      <c r="D12" s="9">
        <v>0.52083333333333337</v>
      </c>
      <c r="E12" s="9">
        <v>0.59375</v>
      </c>
      <c r="F12" s="10">
        <v>40</v>
      </c>
    </row>
    <row r="13" spans="1:6" x14ac:dyDescent="0.25">
      <c r="A13" s="11" t="s">
        <v>8</v>
      </c>
      <c r="B13" s="12" t="s">
        <v>9</v>
      </c>
      <c r="C13" s="13">
        <v>45940</v>
      </c>
      <c r="D13" s="14">
        <v>0.375</v>
      </c>
      <c r="E13" s="14">
        <v>0.41666666666666669</v>
      </c>
      <c r="F13" s="15">
        <v>50</v>
      </c>
    </row>
    <row r="14" spans="1:6" x14ac:dyDescent="0.25">
      <c r="A14" s="6" t="s">
        <v>6</v>
      </c>
      <c r="B14" s="7" t="s">
        <v>7</v>
      </c>
      <c r="C14" s="8">
        <v>45940</v>
      </c>
      <c r="D14" s="9">
        <v>0.4375</v>
      </c>
      <c r="E14" s="9">
        <v>0.5</v>
      </c>
      <c r="F14" s="10">
        <v>60</v>
      </c>
    </row>
    <row r="15" spans="1:6" x14ac:dyDescent="0.25">
      <c r="A15" s="11" t="s">
        <v>14</v>
      </c>
      <c r="B15" s="12" t="s">
        <v>7</v>
      </c>
      <c r="C15" s="13">
        <v>45940</v>
      </c>
      <c r="D15" s="14">
        <v>0.53125</v>
      </c>
      <c r="E15" s="14">
        <v>0.57291666666666663</v>
      </c>
      <c r="F15" s="15">
        <v>60</v>
      </c>
    </row>
    <row r="16" spans="1:6" x14ac:dyDescent="0.25">
      <c r="A16" s="6" t="s">
        <v>6</v>
      </c>
      <c r="B16" s="7" t="s">
        <v>7</v>
      </c>
      <c r="C16" s="8">
        <v>45940</v>
      </c>
      <c r="D16" s="9">
        <v>0.59375</v>
      </c>
      <c r="E16" s="9">
        <v>0.65625</v>
      </c>
      <c r="F16" s="10">
        <v>60</v>
      </c>
    </row>
    <row r="17" spans="1:6" x14ac:dyDescent="0.25">
      <c r="A17" s="11" t="s">
        <v>10</v>
      </c>
      <c r="B17" s="12" t="s">
        <v>7</v>
      </c>
      <c r="C17" s="13">
        <v>45943</v>
      </c>
      <c r="D17" s="14">
        <v>0.39583333333333331</v>
      </c>
      <c r="E17" s="14">
        <v>0.45833333333333331</v>
      </c>
      <c r="F17" s="15">
        <v>60</v>
      </c>
    </row>
    <row r="18" spans="1:6" x14ac:dyDescent="0.25">
      <c r="A18" s="6" t="s">
        <v>11</v>
      </c>
      <c r="B18" s="7" t="s">
        <v>12</v>
      </c>
      <c r="C18" s="8">
        <v>45943</v>
      </c>
      <c r="D18" s="9">
        <v>0.46875</v>
      </c>
      <c r="E18" s="9">
        <v>0.52083333333333337</v>
      </c>
      <c r="F18" s="10">
        <v>40</v>
      </c>
    </row>
    <row r="19" spans="1:6" x14ac:dyDescent="0.25">
      <c r="A19" s="11" t="s">
        <v>8</v>
      </c>
      <c r="B19" s="12" t="s">
        <v>9</v>
      </c>
      <c r="C19" s="13">
        <v>45943</v>
      </c>
      <c r="D19" s="14">
        <v>0.53125</v>
      </c>
      <c r="E19" s="14">
        <v>0.61458333333333337</v>
      </c>
      <c r="F19" s="15">
        <v>50</v>
      </c>
    </row>
    <row r="20" spans="1:6" x14ac:dyDescent="0.25">
      <c r="A20" s="6" t="s">
        <v>11</v>
      </c>
      <c r="B20" s="7" t="s">
        <v>12</v>
      </c>
      <c r="C20" s="8">
        <v>45943</v>
      </c>
      <c r="D20" s="9">
        <v>0.625</v>
      </c>
      <c r="E20" s="9">
        <v>0.70833333333333337</v>
      </c>
      <c r="F20" s="10">
        <v>40</v>
      </c>
    </row>
    <row r="21" spans="1:6" x14ac:dyDescent="0.25">
      <c r="A21" s="11" t="s">
        <v>16</v>
      </c>
      <c r="B21" s="12" t="s">
        <v>7</v>
      </c>
      <c r="C21" s="13">
        <v>45943</v>
      </c>
      <c r="D21" s="14">
        <v>0.70833333333333337</v>
      </c>
      <c r="E21" s="14">
        <v>0.76041666666666663</v>
      </c>
      <c r="F21" s="15">
        <v>60</v>
      </c>
    </row>
    <row r="22" spans="1:6" x14ac:dyDescent="0.25">
      <c r="A22" s="6" t="s">
        <v>17</v>
      </c>
      <c r="B22" s="7" t="s">
        <v>9</v>
      </c>
      <c r="C22" s="8">
        <v>45944</v>
      </c>
      <c r="D22" s="9">
        <v>0.375</v>
      </c>
      <c r="E22" s="9">
        <v>0.42708333333333331</v>
      </c>
      <c r="F22" s="10">
        <v>50</v>
      </c>
    </row>
    <row r="23" spans="1:6" x14ac:dyDescent="0.25">
      <c r="A23" s="11" t="s">
        <v>18</v>
      </c>
      <c r="B23" s="12" t="s">
        <v>12</v>
      </c>
      <c r="C23" s="13">
        <v>45944</v>
      </c>
      <c r="D23" s="14">
        <v>0.4375</v>
      </c>
      <c r="E23" s="14">
        <v>0.47916666666666669</v>
      </c>
      <c r="F23" s="15">
        <v>40</v>
      </c>
    </row>
    <row r="24" spans="1:6" x14ac:dyDescent="0.25">
      <c r="A24" s="6" t="s">
        <v>18</v>
      </c>
      <c r="B24" s="7" t="s">
        <v>12</v>
      </c>
      <c r="C24" s="8">
        <v>45944</v>
      </c>
      <c r="D24" s="9">
        <v>0.47916666666666669</v>
      </c>
      <c r="E24" s="9">
        <v>0.53125</v>
      </c>
      <c r="F24" s="10">
        <v>40</v>
      </c>
    </row>
    <row r="25" spans="1:6" x14ac:dyDescent="0.25">
      <c r="A25" s="11" t="s">
        <v>8</v>
      </c>
      <c r="B25" s="12" t="s">
        <v>9</v>
      </c>
      <c r="C25" s="13">
        <v>45944</v>
      </c>
      <c r="D25" s="14">
        <v>0.53125</v>
      </c>
      <c r="E25" s="14">
        <v>0.59375</v>
      </c>
      <c r="F25" s="15">
        <v>50</v>
      </c>
    </row>
    <row r="26" spans="1:6" x14ac:dyDescent="0.25">
      <c r="A26" s="6" t="s">
        <v>19</v>
      </c>
      <c r="B26" s="7" t="s">
        <v>9</v>
      </c>
      <c r="C26" s="8">
        <v>45944</v>
      </c>
      <c r="D26" s="9">
        <v>0.60416666666666663</v>
      </c>
      <c r="E26" s="9">
        <v>0.64583333333333337</v>
      </c>
      <c r="F26" s="10">
        <v>50</v>
      </c>
    </row>
    <row r="27" spans="1:6" x14ac:dyDescent="0.25">
      <c r="A27" s="11" t="s">
        <v>17</v>
      </c>
      <c r="B27" s="12" t="s">
        <v>9</v>
      </c>
      <c r="C27" s="13">
        <v>45945</v>
      </c>
      <c r="D27" s="14">
        <v>0.375</v>
      </c>
      <c r="E27" s="14">
        <v>0.42708333333333331</v>
      </c>
      <c r="F27" s="15">
        <v>50</v>
      </c>
    </row>
    <row r="28" spans="1:6" x14ac:dyDescent="0.25">
      <c r="A28" s="6" t="s">
        <v>14</v>
      </c>
      <c r="B28" s="7" t="s">
        <v>7</v>
      </c>
      <c r="C28" s="8">
        <v>45945</v>
      </c>
      <c r="D28" s="9">
        <v>0.42708333333333331</v>
      </c>
      <c r="E28" s="9">
        <v>0.47916666666666669</v>
      </c>
      <c r="F28" s="10">
        <v>60</v>
      </c>
    </row>
    <row r="29" spans="1:6" x14ac:dyDescent="0.25">
      <c r="A29" s="11" t="s">
        <v>15</v>
      </c>
      <c r="B29" s="12" t="s">
        <v>7</v>
      </c>
      <c r="C29" s="13">
        <v>45945</v>
      </c>
      <c r="D29" s="14">
        <v>0.51041666666666663</v>
      </c>
      <c r="E29" s="14">
        <v>0.58333333333333337</v>
      </c>
      <c r="F29" s="15">
        <v>60</v>
      </c>
    </row>
    <row r="30" spans="1:6" x14ac:dyDescent="0.25">
      <c r="A30" s="6" t="s">
        <v>8</v>
      </c>
      <c r="B30" s="7" t="s">
        <v>9</v>
      </c>
      <c r="C30" s="8">
        <v>45950</v>
      </c>
      <c r="D30" s="9">
        <v>0.375</v>
      </c>
      <c r="E30" s="9">
        <v>0.4375</v>
      </c>
      <c r="F30" s="10">
        <v>50</v>
      </c>
    </row>
    <row r="31" spans="1:6" x14ac:dyDescent="0.25">
      <c r="A31" s="11" t="s">
        <v>19</v>
      </c>
      <c r="B31" s="12" t="s">
        <v>9</v>
      </c>
      <c r="C31" s="13">
        <v>45950</v>
      </c>
      <c r="D31" s="14">
        <v>0.45833333333333331</v>
      </c>
      <c r="E31" s="14">
        <v>0.54166666666666663</v>
      </c>
      <c r="F31" s="15">
        <v>50</v>
      </c>
    </row>
    <row r="32" spans="1:6" x14ac:dyDescent="0.25">
      <c r="A32" s="6" t="s">
        <v>16</v>
      </c>
      <c r="B32" s="7" t="s">
        <v>7</v>
      </c>
      <c r="C32" s="8">
        <v>45950</v>
      </c>
      <c r="D32" s="9">
        <v>0.58333333333333337</v>
      </c>
      <c r="E32" s="9">
        <v>0.625</v>
      </c>
      <c r="F32" s="10">
        <v>60</v>
      </c>
    </row>
    <row r="33" spans="1:6" x14ac:dyDescent="0.25">
      <c r="A33" s="11" t="s">
        <v>11</v>
      </c>
      <c r="B33" s="12" t="s">
        <v>12</v>
      </c>
      <c r="C33" s="13">
        <v>45950</v>
      </c>
      <c r="D33" s="14">
        <v>0.63541666666666663</v>
      </c>
      <c r="E33" s="14">
        <v>0.69791666666666663</v>
      </c>
      <c r="F33" s="15">
        <v>40</v>
      </c>
    </row>
    <row r="34" spans="1:6" x14ac:dyDescent="0.25">
      <c r="A34" s="6" t="s">
        <v>10</v>
      </c>
      <c r="B34" s="7" t="s">
        <v>9</v>
      </c>
      <c r="C34" s="8">
        <v>45951</v>
      </c>
      <c r="D34" s="9">
        <v>0.375</v>
      </c>
      <c r="E34" s="9">
        <v>0.45833333333333331</v>
      </c>
      <c r="F34" s="10">
        <v>50</v>
      </c>
    </row>
    <row r="35" spans="1:6" x14ac:dyDescent="0.25">
      <c r="A35" s="11" t="s">
        <v>10</v>
      </c>
      <c r="B35" s="12" t="s">
        <v>7</v>
      </c>
      <c r="C35" s="13">
        <v>45951</v>
      </c>
      <c r="D35" s="14">
        <v>0.47916666666666669</v>
      </c>
      <c r="E35" s="14">
        <v>0.55208333333333337</v>
      </c>
      <c r="F35" s="15">
        <v>60</v>
      </c>
    </row>
    <row r="36" spans="1:6" x14ac:dyDescent="0.25">
      <c r="A36" s="6" t="s">
        <v>19</v>
      </c>
      <c r="B36" s="7" t="s">
        <v>9</v>
      </c>
      <c r="C36" s="8">
        <v>45952</v>
      </c>
      <c r="D36" s="9">
        <v>0.375</v>
      </c>
      <c r="E36" s="9">
        <v>0.42708333333333331</v>
      </c>
      <c r="F36" s="10">
        <v>50</v>
      </c>
    </row>
    <row r="37" spans="1:6" x14ac:dyDescent="0.25">
      <c r="A37" s="11" t="s">
        <v>13</v>
      </c>
      <c r="B37" s="12" t="s">
        <v>7</v>
      </c>
      <c r="C37" s="13">
        <v>45952</v>
      </c>
      <c r="D37" s="14">
        <v>0.44791666666666669</v>
      </c>
      <c r="E37" s="14">
        <v>0.48958333333333331</v>
      </c>
      <c r="F37" s="15">
        <v>60</v>
      </c>
    </row>
    <row r="38" spans="1:6" x14ac:dyDescent="0.25">
      <c r="A38" s="6" t="s">
        <v>19</v>
      </c>
      <c r="B38" s="7" t="s">
        <v>12</v>
      </c>
      <c r="C38" s="8">
        <v>45953</v>
      </c>
      <c r="D38" s="9">
        <v>0.375</v>
      </c>
      <c r="E38" s="9">
        <v>0.41666666666666669</v>
      </c>
      <c r="F38" s="10">
        <v>40</v>
      </c>
    </row>
    <row r="39" spans="1:6" x14ac:dyDescent="0.25">
      <c r="A39" s="11" t="s">
        <v>6</v>
      </c>
      <c r="B39" s="12" t="s">
        <v>7</v>
      </c>
      <c r="C39" s="13">
        <v>45954</v>
      </c>
      <c r="D39" s="14">
        <v>0.375</v>
      </c>
      <c r="E39" s="14">
        <v>0.41666666666666669</v>
      </c>
      <c r="F39" s="15">
        <v>60</v>
      </c>
    </row>
    <row r="40" spans="1:6" x14ac:dyDescent="0.25">
      <c r="A40" s="6" t="s">
        <v>18</v>
      </c>
      <c r="B40" s="7" t="s">
        <v>12</v>
      </c>
      <c r="C40" s="8">
        <v>45954</v>
      </c>
      <c r="D40" s="9">
        <v>0.4375</v>
      </c>
      <c r="E40" s="9">
        <v>0.47916666666666669</v>
      </c>
      <c r="F40" s="10">
        <v>40</v>
      </c>
    </row>
    <row r="41" spans="1:6" x14ac:dyDescent="0.25">
      <c r="A41" s="11" t="s">
        <v>15</v>
      </c>
      <c r="B41" s="12" t="s">
        <v>7</v>
      </c>
      <c r="C41" s="13">
        <v>45961</v>
      </c>
      <c r="D41" s="14">
        <v>0.375</v>
      </c>
      <c r="E41" s="14">
        <v>0.44791666666666669</v>
      </c>
      <c r="F41" s="15">
        <v>60</v>
      </c>
    </row>
    <row r="42" spans="1:6" x14ac:dyDescent="0.25">
      <c r="A42" s="6" t="s">
        <v>14</v>
      </c>
      <c r="B42" s="7" t="s">
        <v>7</v>
      </c>
      <c r="C42" s="8">
        <v>45961</v>
      </c>
      <c r="D42" s="9">
        <v>0.44791666666666669</v>
      </c>
      <c r="E42" s="9">
        <v>0.51041666666666663</v>
      </c>
      <c r="F42" s="10">
        <v>60</v>
      </c>
    </row>
    <row r="43" spans="1:6" x14ac:dyDescent="0.25">
      <c r="A43" s="11" t="s">
        <v>18</v>
      </c>
      <c r="B43" s="12" t="s">
        <v>12</v>
      </c>
      <c r="C43" s="13">
        <v>45961</v>
      </c>
      <c r="D43" s="14">
        <v>0.53125</v>
      </c>
      <c r="E43" s="14">
        <v>0.60416666666666663</v>
      </c>
      <c r="F43" s="15">
        <v>40</v>
      </c>
    </row>
    <row r="44" spans="1:6" x14ac:dyDescent="0.25">
      <c r="A44" s="6" t="s">
        <v>6</v>
      </c>
      <c r="B44" s="7" t="s">
        <v>7</v>
      </c>
      <c r="C44" s="8">
        <v>45961</v>
      </c>
      <c r="D44" s="9">
        <v>0.60416666666666663</v>
      </c>
      <c r="E44" s="9">
        <v>0.67708333333333337</v>
      </c>
      <c r="F44" s="10">
        <v>60</v>
      </c>
    </row>
    <row r="45" spans="1:6" x14ac:dyDescent="0.25">
      <c r="A45" s="11" t="s">
        <v>10</v>
      </c>
      <c r="B45" s="12" t="s">
        <v>7</v>
      </c>
      <c r="C45" s="13">
        <v>45964</v>
      </c>
      <c r="D45" s="14">
        <v>0.375</v>
      </c>
      <c r="E45" s="14">
        <v>0.4375</v>
      </c>
      <c r="F45" s="15">
        <v>60</v>
      </c>
    </row>
    <row r="46" spans="1:6" x14ac:dyDescent="0.25">
      <c r="A46" s="6" t="s">
        <v>8</v>
      </c>
      <c r="B46" s="7" t="s">
        <v>9</v>
      </c>
      <c r="C46" s="8">
        <v>45966</v>
      </c>
      <c r="D46" s="9">
        <v>0.375</v>
      </c>
      <c r="E46" s="9">
        <v>0.41666666666666669</v>
      </c>
      <c r="F46" s="10">
        <v>50</v>
      </c>
    </row>
    <row r="47" spans="1:6" x14ac:dyDescent="0.25">
      <c r="A47" s="11" t="s">
        <v>8</v>
      </c>
      <c r="B47" s="12" t="s">
        <v>9</v>
      </c>
      <c r="C47" s="13">
        <v>45966</v>
      </c>
      <c r="D47" s="14">
        <v>0.41666666666666669</v>
      </c>
      <c r="E47" s="14">
        <v>0.5</v>
      </c>
      <c r="F47" s="15">
        <v>50</v>
      </c>
    </row>
    <row r="48" spans="1:6" x14ac:dyDescent="0.25">
      <c r="A48" s="6" t="s">
        <v>10</v>
      </c>
      <c r="B48" s="7" t="s">
        <v>7</v>
      </c>
      <c r="C48" s="8">
        <v>45966</v>
      </c>
      <c r="D48" s="9">
        <v>0.52083333333333337</v>
      </c>
      <c r="E48" s="9">
        <v>0.58333333333333337</v>
      </c>
      <c r="F48" s="10">
        <v>60</v>
      </c>
    </row>
    <row r="49" spans="1:6" x14ac:dyDescent="0.25">
      <c r="A49" s="11" t="s">
        <v>6</v>
      </c>
      <c r="B49" s="12" t="s">
        <v>7</v>
      </c>
      <c r="C49" s="13">
        <v>45967</v>
      </c>
      <c r="D49" s="14">
        <v>0.375</v>
      </c>
      <c r="E49" s="14">
        <v>0.4375</v>
      </c>
      <c r="F49" s="15">
        <v>60</v>
      </c>
    </row>
    <row r="50" spans="1:6" x14ac:dyDescent="0.25">
      <c r="A50" s="6" t="s">
        <v>17</v>
      </c>
      <c r="B50" s="7" t="s">
        <v>9</v>
      </c>
      <c r="C50" s="8">
        <v>45967</v>
      </c>
      <c r="D50" s="9">
        <v>0.45833333333333331</v>
      </c>
      <c r="E50" s="9">
        <v>0.53125</v>
      </c>
      <c r="F50" s="10">
        <v>50</v>
      </c>
    </row>
    <row r="51" spans="1:6" x14ac:dyDescent="0.25">
      <c r="A51" s="11" t="s">
        <v>15</v>
      </c>
      <c r="B51" s="12" t="s">
        <v>12</v>
      </c>
      <c r="C51" s="13">
        <v>45967</v>
      </c>
      <c r="D51" s="14">
        <v>0.57291666666666663</v>
      </c>
      <c r="E51" s="14">
        <v>0.64583333333333337</v>
      </c>
      <c r="F51" s="15">
        <v>40</v>
      </c>
    </row>
    <row r="52" spans="1:6" x14ac:dyDescent="0.25">
      <c r="A52" s="6" t="s">
        <v>13</v>
      </c>
      <c r="B52" s="7" t="s">
        <v>7</v>
      </c>
      <c r="C52" s="8">
        <v>45967</v>
      </c>
      <c r="D52" s="9">
        <v>0.64583333333333337</v>
      </c>
      <c r="E52" s="9">
        <v>0.70833333333333337</v>
      </c>
      <c r="F52" s="10">
        <v>60</v>
      </c>
    </row>
    <row r="53" spans="1:6" x14ac:dyDescent="0.25">
      <c r="A53" s="11" t="s">
        <v>10</v>
      </c>
      <c r="B53" s="12" t="s">
        <v>9</v>
      </c>
      <c r="C53" s="13">
        <v>45967</v>
      </c>
      <c r="D53" s="14">
        <v>0.70833333333333337</v>
      </c>
      <c r="E53" s="14">
        <v>0.75</v>
      </c>
      <c r="F53" s="15">
        <v>50</v>
      </c>
    </row>
    <row r="54" spans="1:6" x14ac:dyDescent="0.25">
      <c r="A54" s="6" t="s">
        <v>14</v>
      </c>
      <c r="B54" s="7" t="s">
        <v>7</v>
      </c>
      <c r="C54" s="8">
        <v>45968</v>
      </c>
      <c r="D54" s="9">
        <v>0.375</v>
      </c>
      <c r="E54" s="9">
        <v>0.41666666666666669</v>
      </c>
      <c r="F54" s="10">
        <v>60</v>
      </c>
    </row>
    <row r="55" spans="1:6" x14ac:dyDescent="0.25">
      <c r="A55" s="11" t="s">
        <v>13</v>
      </c>
      <c r="B55" s="12" t="s">
        <v>7</v>
      </c>
      <c r="C55" s="13">
        <v>45968</v>
      </c>
      <c r="D55" s="14">
        <v>0.44791666666666669</v>
      </c>
      <c r="E55" s="14">
        <v>0.51041666666666663</v>
      </c>
      <c r="F55" s="15">
        <v>60</v>
      </c>
    </row>
    <row r="56" spans="1:6" x14ac:dyDescent="0.25">
      <c r="A56" s="6" t="s">
        <v>11</v>
      </c>
      <c r="B56" s="7" t="s">
        <v>12</v>
      </c>
      <c r="C56" s="8">
        <v>45971</v>
      </c>
      <c r="D56" s="9">
        <v>0.375</v>
      </c>
      <c r="E56" s="9">
        <v>0.42708333333333331</v>
      </c>
      <c r="F56" s="10">
        <v>40</v>
      </c>
    </row>
    <row r="57" spans="1:6" x14ac:dyDescent="0.25">
      <c r="A57" s="11" t="s">
        <v>11</v>
      </c>
      <c r="B57" s="12" t="s">
        <v>12</v>
      </c>
      <c r="C57" s="13">
        <v>45971</v>
      </c>
      <c r="D57" s="14">
        <v>0.42708333333333331</v>
      </c>
      <c r="E57" s="14">
        <v>0.47916666666666669</v>
      </c>
      <c r="F57" s="15">
        <v>40</v>
      </c>
    </row>
    <row r="58" spans="1:6" x14ac:dyDescent="0.25">
      <c r="A58" s="6" t="s">
        <v>16</v>
      </c>
      <c r="B58" s="7" t="s">
        <v>12</v>
      </c>
      <c r="C58" s="8">
        <v>45972</v>
      </c>
      <c r="D58" s="9">
        <v>0.375</v>
      </c>
      <c r="E58" s="9">
        <v>0.41666666666666669</v>
      </c>
      <c r="F58" s="10">
        <v>40</v>
      </c>
    </row>
    <row r="59" spans="1:6" x14ac:dyDescent="0.25">
      <c r="A59" s="11" t="s">
        <v>10</v>
      </c>
      <c r="B59" s="12" t="s">
        <v>7</v>
      </c>
      <c r="C59" s="13">
        <v>45972</v>
      </c>
      <c r="D59" s="14">
        <v>0.41666666666666669</v>
      </c>
      <c r="E59" s="14">
        <v>0.46875</v>
      </c>
      <c r="F59" s="15">
        <v>60</v>
      </c>
    </row>
    <row r="60" spans="1:6" x14ac:dyDescent="0.25">
      <c r="A60" s="6" t="s">
        <v>13</v>
      </c>
      <c r="B60" s="7" t="s">
        <v>7</v>
      </c>
      <c r="C60" s="8">
        <v>45972</v>
      </c>
      <c r="D60" s="9">
        <v>0.46875</v>
      </c>
      <c r="E60" s="9">
        <v>0.51041666666666663</v>
      </c>
      <c r="F60" s="10">
        <v>60</v>
      </c>
    </row>
    <row r="61" spans="1:6" x14ac:dyDescent="0.25">
      <c r="A61" s="11" t="s">
        <v>18</v>
      </c>
      <c r="B61" s="12" t="s">
        <v>12</v>
      </c>
      <c r="C61" s="13">
        <v>45973</v>
      </c>
      <c r="D61" s="14">
        <v>0.375</v>
      </c>
      <c r="E61" s="14">
        <v>0.41666666666666669</v>
      </c>
      <c r="F61" s="15">
        <v>40</v>
      </c>
    </row>
    <row r="62" spans="1:6" x14ac:dyDescent="0.25">
      <c r="A62" s="6" t="s">
        <v>16</v>
      </c>
      <c r="B62" s="7" t="s">
        <v>7</v>
      </c>
      <c r="C62" s="8">
        <v>45973</v>
      </c>
      <c r="D62" s="9">
        <v>0.45833333333333331</v>
      </c>
      <c r="E62" s="9">
        <v>0.52083333333333337</v>
      </c>
      <c r="F62" s="10">
        <v>60</v>
      </c>
    </row>
    <row r="63" spans="1:6" x14ac:dyDescent="0.25">
      <c r="A63" s="11" t="s">
        <v>6</v>
      </c>
      <c r="B63" s="12" t="s">
        <v>7</v>
      </c>
      <c r="C63" s="13">
        <v>45973</v>
      </c>
      <c r="D63" s="14">
        <v>0.53125</v>
      </c>
      <c r="E63" s="14">
        <v>0.57291666666666663</v>
      </c>
      <c r="F63" s="15">
        <v>60</v>
      </c>
    </row>
    <row r="64" spans="1:6" x14ac:dyDescent="0.25">
      <c r="A64" s="6" t="s">
        <v>13</v>
      </c>
      <c r="B64" s="7" t="s">
        <v>7</v>
      </c>
      <c r="C64" s="8">
        <v>45973</v>
      </c>
      <c r="D64" s="9">
        <v>0.57291666666666663</v>
      </c>
      <c r="E64" s="9">
        <v>0.625</v>
      </c>
      <c r="F64" s="10">
        <v>60</v>
      </c>
    </row>
    <row r="65" spans="1:6" x14ac:dyDescent="0.25">
      <c r="A65" s="11" t="s">
        <v>14</v>
      </c>
      <c r="B65" s="12" t="s">
        <v>7</v>
      </c>
      <c r="C65" s="13">
        <v>45973</v>
      </c>
      <c r="D65" s="14">
        <v>0.65625</v>
      </c>
      <c r="E65" s="14">
        <v>0.71875</v>
      </c>
      <c r="F65" s="15">
        <v>60</v>
      </c>
    </row>
    <row r="66" spans="1:6" x14ac:dyDescent="0.25">
      <c r="A66" s="6" t="s">
        <v>18</v>
      </c>
      <c r="B66" s="7" t="s">
        <v>12</v>
      </c>
      <c r="C66" s="8">
        <v>45974</v>
      </c>
      <c r="D66" s="9">
        <v>0.375</v>
      </c>
      <c r="E66" s="9">
        <v>0.45833333333333331</v>
      </c>
      <c r="F66" s="10">
        <v>40</v>
      </c>
    </row>
    <row r="67" spans="1:6" x14ac:dyDescent="0.25">
      <c r="A67" s="11" t="s">
        <v>18</v>
      </c>
      <c r="B67" s="12" t="s">
        <v>12</v>
      </c>
      <c r="C67" s="13">
        <v>45974</v>
      </c>
      <c r="D67" s="14">
        <v>0.46875</v>
      </c>
      <c r="E67" s="14">
        <v>0.53125</v>
      </c>
      <c r="F67" s="15">
        <v>40</v>
      </c>
    </row>
    <row r="68" spans="1:6" x14ac:dyDescent="0.25">
      <c r="A68" s="6" t="s">
        <v>13</v>
      </c>
      <c r="B68" s="7" t="s">
        <v>9</v>
      </c>
      <c r="C68" s="8">
        <v>45974</v>
      </c>
      <c r="D68" s="9">
        <v>0.5625</v>
      </c>
      <c r="E68" s="9">
        <v>0.63541666666666663</v>
      </c>
      <c r="F68" s="10">
        <v>50</v>
      </c>
    </row>
    <row r="69" spans="1:6" x14ac:dyDescent="0.25">
      <c r="A69" s="11" t="s">
        <v>20</v>
      </c>
      <c r="B69" s="12" t="s">
        <v>12</v>
      </c>
      <c r="C69" s="13">
        <v>45974</v>
      </c>
      <c r="D69" s="14">
        <v>0.66666666666666663</v>
      </c>
      <c r="E69" s="14">
        <v>0.75</v>
      </c>
      <c r="F69" s="15">
        <v>40</v>
      </c>
    </row>
    <row r="70" spans="1:6" x14ac:dyDescent="0.25">
      <c r="A70" s="6" t="s">
        <v>16</v>
      </c>
      <c r="B70" s="7" t="s">
        <v>12</v>
      </c>
      <c r="C70" s="8">
        <v>45975</v>
      </c>
      <c r="D70" s="9">
        <v>0.375</v>
      </c>
      <c r="E70" s="9">
        <v>0.42708333333333331</v>
      </c>
      <c r="F70" s="10">
        <v>40</v>
      </c>
    </row>
    <row r="71" spans="1:6" x14ac:dyDescent="0.25">
      <c r="A71" s="11" t="s">
        <v>8</v>
      </c>
      <c r="B71" s="12" t="s">
        <v>9</v>
      </c>
      <c r="C71" s="13">
        <v>45975</v>
      </c>
      <c r="D71" s="14">
        <v>0.4375</v>
      </c>
      <c r="E71" s="14">
        <v>0.48958333333333331</v>
      </c>
      <c r="F71" s="15">
        <v>50</v>
      </c>
    </row>
    <row r="72" spans="1:6" x14ac:dyDescent="0.25">
      <c r="A72" s="6" t="s">
        <v>11</v>
      </c>
      <c r="B72" s="7" t="s">
        <v>12</v>
      </c>
      <c r="C72" s="8">
        <v>45975</v>
      </c>
      <c r="D72" s="9">
        <v>0.51041666666666663</v>
      </c>
      <c r="E72" s="9">
        <v>0.59375</v>
      </c>
      <c r="F72" s="10">
        <v>40</v>
      </c>
    </row>
    <row r="73" spans="1:6" x14ac:dyDescent="0.25">
      <c r="A73" s="11" t="s">
        <v>11</v>
      </c>
      <c r="B73" s="12" t="s">
        <v>12</v>
      </c>
      <c r="C73" s="13">
        <v>45978</v>
      </c>
      <c r="D73" s="14">
        <v>0.375</v>
      </c>
      <c r="E73" s="14">
        <v>0.45833333333333331</v>
      </c>
      <c r="F73" s="15">
        <v>40</v>
      </c>
    </row>
    <row r="74" spans="1:6" x14ac:dyDescent="0.25">
      <c r="A74" s="6" t="s">
        <v>6</v>
      </c>
      <c r="B74" s="7" t="s">
        <v>7</v>
      </c>
      <c r="C74" s="8">
        <v>45978</v>
      </c>
      <c r="D74" s="9">
        <v>0.47916666666666669</v>
      </c>
      <c r="E74" s="9">
        <v>0.55208333333333337</v>
      </c>
      <c r="F74" s="10">
        <v>60</v>
      </c>
    </row>
    <row r="75" spans="1:6" x14ac:dyDescent="0.25">
      <c r="A75" s="11" t="s">
        <v>6</v>
      </c>
      <c r="B75" s="12" t="s">
        <v>7</v>
      </c>
      <c r="C75" s="13">
        <v>45978</v>
      </c>
      <c r="D75" s="14">
        <v>0.5625</v>
      </c>
      <c r="E75" s="14">
        <v>0.625</v>
      </c>
      <c r="F75" s="15">
        <v>60</v>
      </c>
    </row>
    <row r="76" spans="1:6" x14ac:dyDescent="0.25">
      <c r="A76" s="6" t="s">
        <v>19</v>
      </c>
      <c r="B76" s="7" t="s">
        <v>9</v>
      </c>
      <c r="C76" s="8">
        <v>45978</v>
      </c>
      <c r="D76" s="9">
        <v>0.67708333333333337</v>
      </c>
      <c r="E76" s="9">
        <v>0.76041666666666663</v>
      </c>
      <c r="F76" s="10">
        <v>50</v>
      </c>
    </row>
    <row r="77" spans="1:6" x14ac:dyDescent="0.25">
      <c r="A77" s="11" t="s">
        <v>10</v>
      </c>
      <c r="B77" s="12" t="s">
        <v>7</v>
      </c>
      <c r="C77" s="13">
        <v>45979</v>
      </c>
      <c r="D77" s="14">
        <v>0.375</v>
      </c>
      <c r="E77" s="14">
        <v>0.41666666666666669</v>
      </c>
      <c r="F77" s="15">
        <v>60</v>
      </c>
    </row>
    <row r="78" spans="1:6" x14ac:dyDescent="0.25">
      <c r="A78" s="6" t="s">
        <v>18</v>
      </c>
      <c r="B78" s="7" t="s">
        <v>12</v>
      </c>
      <c r="C78" s="8">
        <v>45979</v>
      </c>
      <c r="D78" s="9">
        <v>0.4375</v>
      </c>
      <c r="E78" s="9">
        <v>0.48958333333333331</v>
      </c>
      <c r="F78" s="10">
        <v>40</v>
      </c>
    </row>
    <row r="79" spans="1:6" x14ac:dyDescent="0.25">
      <c r="A79" s="11" t="s">
        <v>17</v>
      </c>
      <c r="B79" s="12" t="s">
        <v>9</v>
      </c>
      <c r="C79" s="13">
        <v>45980</v>
      </c>
      <c r="D79" s="14">
        <v>0.375</v>
      </c>
      <c r="E79" s="14">
        <v>0.44791666666666669</v>
      </c>
      <c r="F79" s="15">
        <v>50</v>
      </c>
    </row>
    <row r="80" spans="1:6" x14ac:dyDescent="0.25">
      <c r="A80" s="6" t="s">
        <v>21</v>
      </c>
      <c r="B80" s="7" t="s">
        <v>7</v>
      </c>
      <c r="C80" s="8">
        <v>45980</v>
      </c>
      <c r="D80" s="9">
        <v>0.46875</v>
      </c>
      <c r="E80" s="9">
        <v>0.51041666666666663</v>
      </c>
      <c r="F80" s="10">
        <v>60</v>
      </c>
    </row>
    <row r="81" spans="1:6" x14ac:dyDescent="0.25">
      <c r="A81" s="11" t="s">
        <v>18</v>
      </c>
      <c r="B81" s="12" t="s">
        <v>12</v>
      </c>
      <c r="C81" s="13">
        <v>45980</v>
      </c>
      <c r="D81" s="14">
        <v>0.54166666666666663</v>
      </c>
      <c r="E81" s="14">
        <v>0.61458333333333337</v>
      </c>
      <c r="F81" s="15">
        <v>40</v>
      </c>
    </row>
    <row r="82" spans="1:6" x14ac:dyDescent="0.25">
      <c r="A82" s="6" t="s">
        <v>17</v>
      </c>
      <c r="B82" s="7" t="s">
        <v>9</v>
      </c>
      <c r="C82" s="8">
        <v>45980</v>
      </c>
      <c r="D82" s="9">
        <v>0.65625</v>
      </c>
      <c r="E82" s="9">
        <v>0.71875</v>
      </c>
      <c r="F82" s="10">
        <v>50</v>
      </c>
    </row>
    <row r="83" spans="1:6" x14ac:dyDescent="0.25">
      <c r="A83" s="11" t="s">
        <v>8</v>
      </c>
      <c r="B83" s="12" t="s">
        <v>9</v>
      </c>
      <c r="C83" s="13">
        <v>45981</v>
      </c>
      <c r="D83" s="14">
        <v>0.375</v>
      </c>
      <c r="E83" s="14">
        <v>0.41666666666666669</v>
      </c>
      <c r="F83" s="15">
        <v>50</v>
      </c>
    </row>
    <row r="84" spans="1:6" x14ac:dyDescent="0.25">
      <c r="A84" s="6" t="s">
        <v>11</v>
      </c>
      <c r="B84" s="7" t="s">
        <v>12</v>
      </c>
      <c r="C84" s="8">
        <v>45981</v>
      </c>
      <c r="D84" s="9">
        <v>0.41666666666666669</v>
      </c>
      <c r="E84" s="9">
        <v>0.5</v>
      </c>
      <c r="F84" s="10">
        <v>40</v>
      </c>
    </row>
    <row r="85" spans="1:6" x14ac:dyDescent="0.25">
      <c r="A85" s="11" t="s">
        <v>15</v>
      </c>
      <c r="B85" s="12" t="s">
        <v>12</v>
      </c>
      <c r="C85" s="13">
        <v>45981</v>
      </c>
      <c r="D85" s="14">
        <v>0.53125</v>
      </c>
      <c r="E85" s="14">
        <v>0.57291666666666663</v>
      </c>
      <c r="F85" s="15">
        <v>40</v>
      </c>
    </row>
    <row r="86" spans="1:6" x14ac:dyDescent="0.25">
      <c r="A86" s="6" t="s">
        <v>8</v>
      </c>
      <c r="B86" s="7" t="s">
        <v>9</v>
      </c>
      <c r="C86" s="8">
        <v>45981</v>
      </c>
      <c r="D86" s="9">
        <v>0.59375</v>
      </c>
      <c r="E86" s="9">
        <v>0.63541666666666663</v>
      </c>
      <c r="F86" s="10">
        <v>50</v>
      </c>
    </row>
    <row r="87" spans="1:6" x14ac:dyDescent="0.25">
      <c r="A87" s="11" t="s">
        <v>19</v>
      </c>
      <c r="B87" s="12" t="s">
        <v>9</v>
      </c>
      <c r="C87" s="13">
        <v>45981</v>
      </c>
      <c r="D87" s="14">
        <v>0.63541666666666663</v>
      </c>
      <c r="E87" s="14">
        <v>0.67708333333333337</v>
      </c>
      <c r="F87" s="15">
        <v>50</v>
      </c>
    </row>
    <row r="88" spans="1:6" x14ac:dyDescent="0.25">
      <c r="A88" s="6" t="s">
        <v>11</v>
      </c>
      <c r="B88" s="7" t="s">
        <v>12</v>
      </c>
      <c r="C88" s="8">
        <v>45985</v>
      </c>
      <c r="D88" s="9">
        <v>0.375</v>
      </c>
      <c r="E88" s="9">
        <v>0.4375</v>
      </c>
      <c r="F88" s="10">
        <v>40</v>
      </c>
    </row>
    <row r="89" spans="1:6" x14ac:dyDescent="0.25">
      <c r="A89" s="11" t="s">
        <v>15</v>
      </c>
      <c r="B89" s="12" t="s">
        <v>12</v>
      </c>
      <c r="C89" s="13">
        <v>45985</v>
      </c>
      <c r="D89" s="14">
        <v>0.44791666666666669</v>
      </c>
      <c r="E89" s="14">
        <v>0.5</v>
      </c>
      <c r="F89" s="15">
        <v>40</v>
      </c>
    </row>
    <row r="90" spans="1:6" x14ac:dyDescent="0.25">
      <c r="A90" s="6" t="s">
        <v>18</v>
      </c>
      <c r="B90" s="7" t="s">
        <v>12</v>
      </c>
      <c r="C90" s="8">
        <v>45985</v>
      </c>
      <c r="D90" s="9">
        <v>0.52083333333333337</v>
      </c>
      <c r="E90" s="9">
        <v>0.5625</v>
      </c>
      <c r="F90" s="10">
        <v>40</v>
      </c>
    </row>
    <row r="91" spans="1:6" x14ac:dyDescent="0.25">
      <c r="A91" s="11" t="s">
        <v>14</v>
      </c>
      <c r="B91" s="12" t="s">
        <v>7</v>
      </c>
      <c r="C91" s="13">
        <v>45985</v>
      </c>
      <c r="D91" s="14">
        <v>0.60416666666666663</v>
      </c>
      <c r="E91" s="14">
        <v>0.66666666666666663</v>
      </c>
      <c r="F91" s="15">
        <v>60</v>
      </c>
    </row>
    <row r="92" spans="1:6" x14ac:dyDescent="0.25">
      <c r="A92" s="6" t="s">
        <v>15</v>
      </c>
      <c r="B92" s="7" t="s">
        <v>7</v>
      </c>
      <c r="C92" s="8">
        <v>45985</v>
      </c>
      <c r="D92" s="9">
        <v>0.6875</v>
      </c>
      <c r="E92" s="9">
        <v>0.75</v>
      </c>
      <c r="F92" s="10">
        <v>60</v>
      </c>
    </row>
    <row r="93" spans="1:6" x14ac:dyDescent="0.25">
      <c r="A93" s="11" t="s">
        <v>13</v>
      </c>
      <c r="B93" s="12" t="s">
        <v>7</v>
      </c>
      <c r="C93" s="13">
        <v>45986</v>
      </c>
      <c r="D93" s="14">
        <v>0.375</v>
      </c>
      <c r="E93" s="14">
        <v>0.42708333333333331</v>
      </c>
      <c r="F93" s="15">
        <v>60</v>
      </c>
    </row>
    <row r="94" spans="1:6" x14ac:dyDescent="0.25">
      <c r="A94" s="6" t="s">
        <v>13</v>
      </c>
      <c r="B94" s="7" t="s">
        <v>7</v>
      </c>
      <c r="C94" s="8">
        <v>45987</v>
      </c>
      <c r="D94" s="9">
        <v>0.375</v>
      </c>
      <c r="E94" s="9">
        <v>0.41666666666666669</v>
      </c>
      <c r="F94" s="10">
        <v>60</v>
      </c>
    </row>
    <row r="95" spans="1:6" x14ac:dyDescent="0.25">
      <c r="A95" s="11" t="s">
        <v>19</v>
      </c>
      <c r="B95" s="12" t="s">
        <v>12</v>
      </c>
      <c r="C95" s="13">
        <v>45987</v>
      </c>
      <c r="D95" s="14">
        <v>0.45833333333333331</v>
      </c>
      <c r="E95" s="14">
        <v>0.53125</v>
      </c>
      <c r="F95" s="15">
        <v>40</v>
      </c>
    </row>
    <row r="96" spans="1:6" x14ac:dyDescent="0.25">
      <c r="A96" s="6" t="s">
        <v>18</v>
      </c>
      <c r="B96" s="7" t="s">
        <v>12</v>
      </c>
      <c r="C96" s="8">
        <v>45987</v>
      </c>
      <c r="D96" s="9">
        <v>0.57291666666666663</v>
      </c>
      <c r="E96" s="9">
        <v>0.65625</v>
      </c>
      <c r="F96" s="10">
        <v>40</v>
      </c>
    </row>
    <row r="97" spans="1:6" x14ac:dyDescent="0.25">
      <c r="A97" s="11" t="s">
        <v>6</v>
      </c>
      <c r="B97" s="12" t="s">
        <v>7</v>
      </c>
      <c r="C97" s="13">
        <v>45987</v>
      </c>
      <c r="D97" s="14">
        <v>0.6875</v>
      </c>
      <c r="E97" s="14">
        <v>0.72916666666666663</v>
      </c>
      <c r="F97" s="15">
        <v>60</v>
      </c>
    </row>
    <row r="98" spans="1:6" x14ac:dyDescent="0.25">
      <c r="A98" s="6" t="s">
        <v>10</v>
      </c>
      <c r="B98" s="7" t="s">
        <v>7</v>
      </c>
      <c r="C98" s="8">
        <v>45989</v>
      </c>
      <c r="D98" s="9">
        <v>0.39583333333333331</v>
      </c>
      <c r="E98" s="9">
        <v>0.45833333333333331</v>
      </c>
      <c r="F98" s="10">
        <v>60</v>
      </c>
    </row>
    <row r="99" spans="1:6" x14ac:dyDescent="0.25">
      <c r="A99" s="11" t="s">
        <v>11</v>
      </c>
      <c r="B99" s="12" t="s">
        <v>12</v>
      </c>
      <c r="C99" s="13">
        <v>45989</v>
      </c>
      <c r="D99" s="14">
        <v>0.47916666666666669</v>
      </c>
      <c r="E99" s="14">
        <v>0.53125</v>
      </c>
      <c r="F99" s="15">
        <v>40</v>
      </c>
    </row>
    <row r="100" spans="1:6" x14ac:dyDescent="0.25">
      <c r="A100" s="6" t="s">
        <v>22</v>
      </c>
      <c r="B100" s="7" t="s">
        <v>9</v>
      </c>
      <c r="C100" s="8">
        <v>45993</v>
      </c>
      <c r="D100" s="9">
        <v>0.375</v>
      </c>
      <c r="E100" s="9">
        <v>0.41666666666666669</v>
      </c>
      <c r="F100" s="10">
        <v>50</v>
      </c>
    </row>
    <row r="101" spans="1:6" x14ac:dyDescent="0.25">
      <c r="A101" s="11" t="s">
        <v>15</v>
      </c>
      <c r="B101" s="12" t="s">
        <v>7</v>
      </c>
      <c r="C101" s="13">
        <v>45993</v>
      </c>
      <c r="D101" s="14">
        <v>0.4375</v>
      </c>
      <c r="E101" s="14">
        <v>0.47916666666666669</v>
      </c>
      <c r="F101" s="15">
        <v>60</v>
      </c>
    </row>
    <row r="102" spans="1:6" x14ac:dyDescent="0.25">
      <c r="A102" s="6" t="s">
        <v>6</v>
      </c>
      <c r="B102" s="7" t="s">
        <v>7</v>
      </c>
      <c r="C102" s="8">
        <v>45993</v>
      </c>
      <c r="D102" s="9">
        <v>0.47916666666666669</v>
      </c>
      <c r="E102" s="9">
        <v>0.5625</v>
      </c>
      <c r="F102" s="10">
        <v>60</v>
      </c>
    </row>
    <row r="103" spans="1:6" x14ac:dyDescent="0.25">
      <c r="A103" s="11" t="s">
        <v>17</v>
      </c>
      <c r="B103" s="12" t="s">
        <v>9</v>
      </c>
      <c r="C103" s="13">
        <v>45994</v>
      </c>
      <c r="D103" s="14">
        <v>0.375</v>
      </c>
      <c r="E103" s="14">
        <v>0.44791666666666669</v>
      </c>
      <c r="F103" s="15">
        <v>50</v>
      </c>
    </row>
    <row r="104" spans="1:6" x14ac:dyDescent="0.25">
      <c r="A104" s="6" t="s">
        <v>18</v>
      </c>
      <c r="B104" s="7" t="s">
        <v>12</v>
      </c>
      <c r="C104" s="8">
        <v>45994</v>
      </c>
      <c r="D104" s="9">
        <v>0.47916666666666669</v>
      </c>
      <c r="E104" s="9">
        <v>0.54166666666666663</v>
      </c>
      <c r="F104" s="10">
        <v>40</v>
      </c>
    </row>
    <row r="105" spans="1:6" x14ac:dyDescent="0.25">
      <c r="A105" s="11" t="s">
        <v>17</v>
      </c>
      <c r="B105" s="12" t="s">
        <v>9</v>
      </c>
      <c r="C105" s="13">
        <v>45994</v>
      </c>
      <c r="D105" s="14">
        <v>0.57291666666666663</v>
      </c>
      <c r="E105" s="14">
        <v>0.61458333333333337</v>
      </c>
      <c r="F105" s="15">
        <v>50</v>
      </c>
    </row>
    <row r="106" spans="1:6" x14ac:dyDescent="0.25">
      <c r="A106" s="6" t="s">
        <v>19</v>
      </c>
      <c r="B106" s="7" t="s">
        <v>9</v>
      </c>
      <c r="C106" s="8">
        <v>45994</v>
      </c>
      <c r="D106" s="9">
        <v>0.65625</v>
      </c>
      <c r="E106" s="9">
        <v>0.71875</v>
      </c>
      <c r="F106" s="10">
        <v>50</v>
      </c>
    </row>
    <row r="107" spans="1:6" x14ac:dyDescent="0.25">
      <c r="A107" s="11" t="s">
        <v>18</v>
      </c>
      <c r="B107" s="12" t="s">
        <v>12</v>
      </c>
      <c r="C107" s="13">
        <v>45994</v>
      </c>
      <c r="D107" s="14">
        <v>0.75</v>
      </c>
      <c r="E107" s="14">
        <v>0.79166666666666663</v>
      </c>
      <c r="F107" s="15">
        <v>40</v>
      </c>
    </row>
    <row r="108" spans="1:6" x14ac:dyDescent="0.25">
      <c r="A108" s="6" t="s">
        <v>14</v>
      </c>
      <c r="B108" s="7" t="s">
        <v>7</v>
      </c>
      <c r="C108" s="8">
        <v>45996</v>
      </c>
      <c r="D108" s="9">
        <v>0.375</v>
      </c>
      <c r="E108" s="9">
        <v>0.44791666666666669</v>
      </c>
      <c r="F108" s="10">
        <v>60</v>
      </c>
    </row>
    <row r="109" spans="1:6" x14ac:dyDescent="0.25">
      <c r="A109" s="11" t="s">
        <v>16</v>
      </c>
      <c r="B109" s="12" t="s">
        <v>12</v>
      </c>
      <c r="C109" s="13">
        <v>45996</v>
      </c>
      <c r="D109" s="14">
        <v>0.45833333333333331</v>
      </c>
      <c r="E109" s="14">
        <v>0.5</v>
      </c>
      <c r="F109" s="15">
        <v>40</v>
      </c>
    </row>
    <row r="110" spans="1:6" x14ac:dyDescent="0.25">
      <c r="A110" s="6" t="s">
        <v>10</v>
      </c>
      <c r="B110" s="7" t="s">
        <v>7</v>
      </c>
      <c r="C110" s="8">
        <v>45996</v>
      </c>
      <c r="D110" s="9">
        <v>0.53125</v>
      </c>
      <c r="E110" s="9">
        <v>0.59375</v>
      </c>
      <c r="F110" s="10">
        <v>60</v>
      </c>
    </row>
    <row r="111" spans="1:6" x14ac:dyDescent="0.25">
      <c r="A111" s="11" t="s">
        <v>23</v>
      </c>
      <c r="B111" s="12" t="s">
        <v>7</v>
      </c>
      <c r="C111" s="13">
        <v>45999</v>
      </c>
      <c r="D111" s="14">
        <v>0.375</v>
      </c>
      <c r="E111" s="14">
        <v>0.44791666666666669</v>
      </c>
      <c r="F111" s="15">
        <v>60</v>
      </c>
    </row>
    <row r="112" spans="1:6" x14ac:dyDescent="0.25">
      <c r="A112" s="6" t="s">
        <v>11</v>
      </c>
      <c r="B112" s="7" t="s">
        <v>12</v>
      </c>
      <c r="C112" s="8">
        <v>45999</v>
      </c>
      <c r="D112" s="9">
        <v>0.46875</v>
      </c>
      <c r="E112" s="9">
        <v>0.54166666666666663</v>
      </c>
      <c r="F112" s="10">
        <v>40</v>
      </c>
    </row>
    <row r="113" spans="1:6" x14ac:dyDescent="0.25">
      <c r="A113" s="11" t="s">
        <v>14</v>
      </c>
      <c r="B113" s="12" t="s">
        <v>7</v>
      </c>
      <c r="C113" s="13">
        <v>46000</v>
      </c>
      <c r="D113" s="14">
        <v>0.375</v>
      </c>
      <c r="E113" s="14">
        <v>0.42708333333333331</v>
      </c>
      <c r="F113" s="15">
        <v>60</v>
      </c>
    </row>
    <row r="114" spans="1:6" x14ac:dyDescent="0.25">
      <c r="A114" s="6" t="s">
        <v>19</v>
      </c>
      <c r="B114" s="7" t="s">
        <v>9</v>
      </c>
      <c r="C114" s="8">
        <v>46000</v>
      </c>
      <c r="D114" s="9">
        <v>0.4375</v>
      </c>
      <c r="E114" s="9">
        <v>0.47916666666666669</v>
      </c>
      <c r="F114" s="10">
        <v>50</v>
      </c>
    </row>
    <row r="115" spans="1:6" x14ac:dyDescent="0.25">
      <c r="A115" s="11" t="s">
        <v>18</v>
      </c>
      <c r="B115" s="12" t="s">
        <v>12</v>
      </c>
      <c r="C115" s="13">
        <v>46001</v>
      </c>
      <c r="D115" s="14">
        <v>0.375</v>
      </c>
      <c r="E115" s="14">
        <v>0.4375</v>
      </c>
      <c r="F115" s="15">
        <v>40</v>
      </c>
    </row>
    <row r="116" spans="1:6" x14ac:dyDescent="0.25">
      <c r="A116" s="6" t="s">
        <v>24</v>
      </c>
      <c r="B116" s="7" t="s">
        <v>7</v>
      </c>
      <c r="C116" s="8">
        <v>46001</v>
      </c>
      <c r="D116" s="9">
        <v>0.4375</v>
      </c>
      <c r="E116" s="9">
        <v>0.5</v>
      </c>
      <c r="F116" s="10">
        <v>60</v>
      </c>
    </row>
    <row r="117" spans="1:6" x14ac:dyDescent="0.25">
      <c r="A117" s="11" t="s">
        <v>13</v>
      </c>
      <c r="B117" s="12" t="s">
        <v>7</v>
      </c>
      <c r="C117" s="13">
        <v>46001</v>
      </c>
      <c r="D117" s="14">
        <v>0.54166666666666663</v>
      </c>
      <c r="E117" s="14">
        <v>0.59375</v>
      </c>
      <c r="F117" s="15">
        <v>60</v>
      </c>
    </row>
    <row r="118" spans="1:6" x14ac:dyDescent="0.25">
      <c r="A118" s="6" t="s">
        <v>16</v>
      </c>
      <c r="B118" s="7" t="s">
        <v>7</v>
      </c>
      <c r="C118" s="8">
        <v>46001</v>
      </c>
      <c r="D118" s="9">
        <v>0.61458333333333337</v>
      </c>
      <c r="E118" s="9">
        <v>0.65625</v>
      </c>
      <c r="F118" s="10">
        <v>60</v>
      </c>
    </row>
    <row r="119" spans="1:6" x14ac:dyDescent="0.25">
      <c r="A119" s="11" t="s">
        <v>11</v>
      </c>
      <c r="B119" s="12" t="s">
        <v>12</v>
      </c>
      <c r="C119" s="13">
        <v>46001</v>
      </c>
      <c r="D119" s="14">
        <v>0.67708333333333337</v>
      </c>
      <c r="E119" s="14">
        <v>0.73958333333333337</v>
      </c>
      <c r="F119" s="15">
        <v>40</v>
      </c>
    </row>
    <row r="120" spans="1:6" x14ac:dyDescent="0.25">
      <c r="A120" s="6" t="s">
        <v>15</v>
      </c>
      <c r="B120" s="7" t="s">
        <v>12</v>
      </c>
      <c r="C120" s="8">
        <v>46002</v>
      </c>
      <c r="D120" s="9">
        <v>0.375</v>
      </c>
      <c r="E120" s="9">
        <v>0.42708333333333331</v>
      </c>
      <c r="F120" s="10">
        <v>40</v>
      </c>
    </row>
    <row r="121" spans="1:6" x14ac:dyDescent="0.25">
      <c r="A121" s="11" t="s">
        <v>10</v>
      </c>
      <c r="B121" s="12" t="s">
        <v>7</v>
      </c>
      <c r="C121" s="13">
        <v>46002</v>
      </c>
      <c r="D121" s="14">
        <v>0.4375</v>
      </c>
      <c r="E121" s="14">
        <v>0.48958333333333331</v>
      </c>
      <c r="F121" s="15">
        <v>60</v>
      </c>
    </row>
    <row r="122" spans="1:6" x14ac:dyDescent="0.25">
      <c r="A122" s="6" t="s">
        <v>11</v>
      </c>
      <c r="B122" s="7" t="s">
        <v>12</v>
      </c>
      <c r="C122" s="8">
        <v>46003</v>
      </c>
      <c r="D122" s="9">
        <v>0.375</v>
      </c>
      <c r="E122" s="9">
        <v>0.42708333333333331</v>
      </c>
      <c r="F122" s="10">
        <v>40</v>
      </c>
    </row>
    <row r="123" spans="1:6" x14ac:dyDescent="0.25">
      <c r="A123" s="11" t="s">
        <v>15</v>
      </c>
      <c r="B123" s="12" t="s">
        <v>7</v>
      </c>
      <c r="C123" s="13">
        <v>46003</v>
      </c>
      <c r="D123" s="14">
        <v>0.4375</v>
      </c>
      <c r="E123" s="14">
        <v>0.47916666666666669</v>
      </c>
      <c r="F123" s="15">
        <v>60</v>
      </c>
    </row>
    <row r="124" spans="1:6" x14ac:dyDescent="0.25">
      <c r="A124" s="6" t="s">
        <v>6</v>
      </c>
      <c r="B124" s="7" t="s">
        <v>7</v>
      </c>
      <c r="C124" s="8">
        <v>46003</v>
      </c>
      <c r="D124" s="9">
        <v>0.47916666666666669</v>
      </c>
      <c r="E124" s="9">
        <v>0.55208333333333337</v>
      </c>
      <c r="F124" s="10">
        <v>60</v>
      </c>
    </row>
    <row r="125" spans="1:6" x14ac:dyDescent="0.25">
      <c r="A125" s="11" t="s">
        <v>14</v>
      </c>
      <c r="B125" s="12" t="s">
        <v>7</v>
      </c>
      <c r="C125" s="13">
        <v>46006</v>
      </c>
      <c r="D125" s="14">
        <v>0.39583333333333331</v>
      </c>
      <c r="E125" s="14">
        <v>0.45833333333333331</v>
      </c>
      <c r="F125" s="15">
        <v>60</v>
      </c>
    </row>
    <row r="126" spans="1:6" x14ac:dyDescent="0.25">
      <c r="A126" s="6" t="s">
        <v>14</v>
      </c>
      <c r="B126" s="7" t="s">
        <v>7</v>
      </c>
      <c r="C126" s="8">
        <v>46006</v>
      </c>
      <c r="D126" s="9">
        <v>0.46875</v>
      </c>
      <c r="E126" s="9">
        <v>0.53125</v>
      </c>
      <c r="F126" s="10">
        <v>60</v>
      </c>
    </row>
    <row r="127" spans="1:6" x14ac:dyDescent="0.25">
      <c r="A127" s="11" t="s">
        <v>24</v>
      </c>
      <c r="B127" s="12" t="s">
        <v>7</v>
      </c>
      <c r="C127" s="13">
        <v>46007</v>
      </c>
      <c r="D127" s="14">
        <v>0.375</v>
      </c>
      <c r="E127" s="14">
        <v>0.41666666666666669</v>
      </c>
      <c r="F127" s="15">
        <v>60</v>
      </c>
    </row>
    <row r="128" spans="1:6" x14ac:dyDescent="0.25">
      <c r="A128" s="6" t="s">
        <v>6</v>
      </c>
      <c r="B128" s="7" t="s">
        <v>7</v>
      </c>
      <c r="C128" s="8">
        <v>46027</v>
      </c>
      <c r="D128" s="9">
        <v>0.375</v>
      </c>
      <c r="E128" s="9">
        <v>0.44791666666666669</v>
      </c>
      <c r="F128" s="10">
        <v>60</v>
      </c>
    </row>
    <row r="129" spans="1:6" x14ac:dyDescent="0.25">
      <c r="A129" s="11" t="s">
        <v>14</v>
      </c>
      <c r="B129" s="12" t="s">
        <v>7</v>
      </c>
      <c r="C129" s="13">
        <v>46027</v>
      </c>
      <c r="D129" s="14">
        <v>0.47916666666666669</v>
      </c>
      <c r="E129" s="14">
        <v>0.54166666666666663</v>
      </c>
      <c r="F129" s="15">
        <v>60</v>
      </c>
    </row>
    <row r="130" spans="1:6" x14ac:dyDescent="0.25">
      <c r="A130" s="6" t="s">
        <v>24</v>
      </c>
      <c r="B130" s="7" t="s">
        <v>7</v>
      </c>
      <c r="C130" s="8">
        <v>46027</v>
      </c>
      <c r="D130" s="9">
        <v>0.57291666666666663</v>
      </c>
      <c r="E130" s="9">
        <v>0.61458333333333337</v>
      </c>
      <c r="F130" s="10">
        <v>60</v>
      </c>
    </row>
    <row r="131" spans="1:6" x14ac:dyDescent="0.25">
      <c r="A131" s="11" t="s">
        <v>10</v>
      </c>
      <c r="B131" s="12" t="s">
        <v>9</v>
      </c>
      <c r="C131" s="13">
        <v>46027</v>
      </c>
      <c r="D131" s="14">
        <v>0.64583333333333337</v>
      </c>
      <c r="E131" s="14">
        <v>0.69791666666666663</v>
      </c>
      <c r="F131" s="15">
        <v>50</v>
      </c>
    </row>
    <row r="132" spans="1:6" x14ac:dyDescent="0.25">
      <c r="A132" s="6" t="s">
        <v>14</v>
      </c>
      <c r="B132" s="7" t="s">
        <v>7</v>
      </c>
      <c r="C132" s="8">
        <v>46027</v>
      </c>
      <c r="D132" s="9">
        <v>0.72916666666666663</v>
      </c>
      <c r="E132" s="9">
        <v>0.79166666666666663</v>
      </c>
      <c r="F132" s="10">
        <v>60</v>
      </c>
    </row>
    <row r="133" spans="1:6" x14ac:dyDescent="0.25">
      <c r="A133" s="11" t="s">
        <v>15</v>
      </c>
      <c r="B133" s="12" t="s">
        <v>12</v>
      </c>
      <c r="C133" s="13">
        <v>46029</v>
      </c>
      <c r="D133" s="14">
        <v>0.375</v>
      </c>
      <c r="E133" s="14">
        <v>0.44791666666666669</v>
      </c>
      <c r="F133" s="15">
        <v>40</v>
      </c>
    </row>
    <row r="134" spans="1:6" x14ac:dyDescent="0.25">
      <c r="A134" s="6" t="s">
        <v>24</v>
      </c>
      <c r="B134" s="7" t="s">
        <v>7</v>
      </c>
      <c r="C134" s="8">
        <v>46029</v>
      </c>
      <c r="D134" s="9">
        <v>0.46875</v>
      </c>
      <c r="E134" s="9">
        <v>0.54166666666666663</v>
      </c>
      <c r="F134" s="10">
        <v>60</v>
      </c>
    </row>
    <row r="135" spans="1:6" x14ac:dyDescent="0.25">
      <c r="A135" s="11" t="s">
        <v>8</v>
      </c>
      <c r="B135" s="12" t="s">
        <v>9</v>
      </c>
      <c r="C135" s="13">
        <v>46029</v>
      </c>
      <c r="D135" s="14">
        <v>0.58333333333333337</v>
      </c>
      <c r="E135" s="14">
        <v>0.625</v>
      </c>
      <c r="F135" s="15">
        <v>50</v>
      </c>
    </row>
    <row r="136" spans="1:6" x14ac:dyDescent="0.25">
      <c r="A136" s="6" t="s">
        <v>8</v>
      </c>
      <c r="B136" s="7" t="s">
        <v>9</v>
      </c>
      <c r="C136" s="8">
        <v>46034</v>
      </c>
      <c r="D136" s="9">
        <v>0.375</v>
      </c>
      <c r="E136" s="9">
        <v>0.4375</v>
      </c>
      <c r="F136" s="10">
        <v>50</v>
      </c>
    </row>
    <row r="137" spans="1:6" x14ac:dyDescent="0.25">
      <c r="A137" s="11" t="s">
        <v>24</v>
      </c>
      <c r="B137" s="12" t="s">
        <v>7</v>
      </c>
      <c r="C137" s="13">
        <v>46034</v>
      </c>
      <c r="D137" s="14">
        <v>0.44791666666666669</v>
      </c>
      <c r="E137" s="14">
        <v>0.5</v>
      </c>
      <c r="F137" s="15">
        <v>60</v>
      </c>
    </row>
    <row r="138" spans="1:6" x14ac:dyDescent="0.25">
      <c r="A138" s="6" t="s">
        <v>24</v>
      </c>
      <c r="B138" s="7" t="s">
        <v>7</v>
      </c>
      <c r="C138" s="8">
        <v>46034</v>
      </c>
      <c r="D138" s="9">
        <v>0.5</v>
      </c>
      <c r="E138" s="9">
        <v>0.54166666666666663</v>
      </c>
      <c r="F138" s="10">
        <v>60</v>
      </c>
    </row>
    <row r="139" spans="1:6" x14ac:dyDescent="0.25">
      <c r="A139" s="11" t="s">
        <v>17</v>
      </c>
      <c r="B139" s="12" t="s">
        <v>9</v>
      </c>
      <c r="C139" s="13">
        <v>46034</v>
      </c>
      <c r="D139" s="14">
        <v>0.55208333333333337</v>
      </c>
      <c r="E139" s="14">
        <v>0.63541666666666663</v>
      </c>
      <c r="F139" s="15">
        <v>50</v>
      </c>
    </row>
    <row r="140" spans="1:6" x14ac:dyDescent="0.25">
      <c r="A140" s="6" t="s">
        <v>16</v>
      </c>
      <c r="B140" s="7" t="s">
        <v>7</v>
      </c>
      <c r="C140" s="8">
        <v>46034</v>
      </c>
      <c r="D140" s="9">
        <v>0.64583333333333337</v>
      </c>
      <c r="E140" s="9">
        <v>0.71875</v>
      </c>
      <c r="F140" s="10">
        <v>60</v>
      </c>
    </row>
    <row r="141" spans="1:6" x14ac:dyDescent="0.25">
      <c r="A141" s="11" t="s">
        <v>13</v>
      </c>
      <c r="B141" s="12" t="s">
        <v>9</v>
      </c>
      <c r="C141" s="13">
        <v>46035</v>
      </c>
      <c r="D141" s="14">
        <v>0.375</v>
      </c>
      <c r="E141" s="14">
        <v>0.45833333333333331</v>
      </c>
      <c r="F141" s="15">
        <v>50</v>
      </c>
    </row>
    <row r="142" spans="1:6" x14ac:dyDescent="0.25">
      <c r="A142" s="6" t="s">
        <v>19</v>
      </c>
      <c r="B142" s="7" t="s">
        <v>9</v>
      </c>
      <c r="C142" s="8">
        <v>46035</v>
      </c>
      <c r="D142" s="9">
        <v>0.45833333333333331</v>
      </c>
      <c r="E142" s="9">
        <v>0.5</v>
      </c>
      <c r="F142" s="10">
        <v>50</v>
      </c>
    </row>
    <row r="143" spans="1:6" x14ac:dyDescent="0.25">
      <c r="A143" s="11" t="s">
        <v>16</v>
      </c>
      <c r="B143" s="12" t="s">
        <v>12</v>
      </c>
      <c r="C143" s="13">
        <v>46035</v>
      </c>
      <c r="D143" s="14">
        <v>0.54166666666666663</v>
      </c>
      <c r="E143" s="14">
        <v>0.625</v>
      </c>
      <c r="F143" s="15">
        <v>40</v>
      </c>
    </row>
    <row r="144" spans="1:6" x14ac:dyDescent="0.25">
      <c r="A144" s="6" t="s">
        <v>6</v>
      </c>
      <c r="B144" s="7" t="s">
        <v>7</v>
      </c>
      <c r="C144" s="8">
        <v>46035</v>
      </c>
      <c r="D144" s="9">
        <v>0.65625</v>
      </c>
      <c r="E144" s="9">
        <v>0.72916666666666663</v>
      </c>
      <c r="F144" s="10">
        <v>60</v>
      </c>
    </row>
    <row r="145" spans="1:6" x14ac:dyDescent="0.25">
      <c r="A145" s="11" t="s">
        <v>14</v>
      </c>
      <c r="B145" s="12" t="s">
        <v>7</v>
      </c>
      <c r="C145" s="13">
        <v>46036</v>
      </c>
      <c r="D145" s="14">
        <v>0.375</v>
      </c>
      <c r="E145" s="14">
        <v>0.4375</v>
      </c>
      <c r="F145" s="15">
        <v>60</v>
      </c>
    </row>
    <row r="146" spans="1:6" x14ac:dyDescent="0.25">
      <c r="A146" s="6" t="s">
        <v>17</v>
      </c>
      <c r="B146" s="7" t="s">
        <v>9</v>
      </c>
      <c r="C146" s="8">
        <v>46036</v>
      </c>
      <c r="D146" s="9">
        <v>0.46875</v>
      </c>
      <c r="E146" s="9">
        <v>0.55208333333333337</v>
      </c>
      <c r="F146" s="10">
        <v>50</v>
      </c>
    </row>
    <row r="147" spans="1:6" x14ac:dyDescent="0.25">
      <c r="A147" s="11" t="s">
        <v>11</v>
      </c>
      <c r="B147" s="12" t="s">
        <v>12</v>
      </c>
      <c r="C147" s="13">
        <v>46036</v>
      </c>
      <c r="D147" s="14">
        <v>0.57291666666666663</v>
      </c>
      <c r="E147" s="14">
        <v>0.61458333333333337</v>
      </c>
      <c r="F147" s="15">
        <v>40</v>
      </c>
    </row>
    <row r="148" spans="1:6" x14ac:dyDescent="0.25">
      <c r="A148" s="6" t="s">
        <v>17</v>
      </c>
      <c r="B148" s="7" t="s">
        <v>9</v>
      </c>
      <c r="C148" s="8">
        <v>46037</v>
      </c>
      <c r="D148" s="9">
        <v>0.375</v>
      </c>
      <c r="E148" s="9">
        <v>0.45833333333333331</v>
      </c>
      <c r="F148" s="10">
        <v>50</v>
      </c>
    </row>
    <row r="149" spans="1:6" x14ac:dyDescent="0.25">
      <c r="A149" s="11" t="s">
        <v>6</v>
      </c>
      <c r="B149" s="12" t="s">
        <v>7</v>
      </c>
      <c r="C149" s="13">
        <v>46037</v>
      </c>
      <c r="D149" s="14">
        <v>0.45833333333333331</v>
      </c>
      <c r="E149" s="14">
        <v>0.51041666666666663</v>
      </c>
      <c r="F149" s="15">
        <v>60</v>
      </c>
    </row>
    <row r="150" spans="1:6" x14ac:dyDescent="0.25">
      <c r="A150" s="6" t="s">
        <v>8</v>
      </c>
      <c r="B150" s="7" t="s">
        <v>9</v>
      </c>
      <c r="C150" s="8">
        <v>46037</v>
      </c>
      <c r="D150" s="9">
        <v>0.52083333333333337</v>
      </c>
      <c r="E150" s="9">
        <v>0.58333333333333337</v>
      </c>
      <c r="F150" s="10">
        <v>50</v>
      </c>
    </row>
    <row r="151" spans="1:6" x14ac:dyDescent="0.25">
      <c r="A151" s="11" t="s">
        <v>13</v>
      </c>
      <c r="B151" s="12" t="s">
        <v>9</v>
      </c>
      <c r="C151" s="13">
        <v>46037</v>
      </c>
      <c r="D151" s="14">
        <v>0.60416666666666663</v>
      </c>
      <c r="E151" s="14">
        <v>0.67708333333333337</v>
      </c>
      <c r="F151" s="15">
        <v>50</v>
      </c>
    </row>
    <row r="152" spans="1:6" x14ac:dyDescent="0.25">
      <c r="A152" s="6" t="s">
        <v>8</v>
      </c>
      <c r="B152" s="7" t="s">
        <v>9</v>
      </c>
      <c r="C152" s="8">
        <v>46041</v>
      </c>
      <c r="D152" s="9">
        <v>0.375</v>
      </c>
      <c r="E152" s="9">
        <v>0.4375</v>
      </c>
      <c r="F152" s="10">
        <v>50</v>
      </c>
    </row>
    <row r="153" spans="1:6" x14ac:dyDescent="0.25">
      <c r="A153" s="11" t="s">
        <v>24</v>
      </c>
      <c r="B153" s="12" t="s">
        <v>7</v>
      </c>
      <c r="C153" s="13">
        <v>46041</v>
      </c>
      <c r="D153" s="14">
        <v>0.45833333333333331</v>
      </c>
      <c r="E153" s="14">
        <v>0.52083333333333337</v>
      </c>
      <c r="F153" s="15">
        <v>60</v>
      </c>
    </row>
    <row r="154" spans="1:6" x14ac:dyDescent="0.25">
      <c r="A154" s="6" t="s">
        <v>14</v>
      </c>
      <c r="B154" s="7" t="s">
        <v>7</v>
      </c>
      <c r="C154" s="8">
        <v>46041</v>
      </c>
      <c r="D154" s="9">
        <v>0.54166666666666663</v>
      </c>
      <c r="E154" s="9">
        <v>0.60416666666666663</v>
      </c>
      <c r="F154" s="10">
        <v>60</v>
      </c>
    </row>
    <row r="155" spans="1:6" x14ac:dyDescent="0.25">
      <c r="A155" s="11" t="s">
        <v>18</v>
      </c>
      <c r="B155" s="12" t="s">
        <v>12</v>
      </c>
      <c r="C155" s="13">
        <v>46041</v>
      </c>
      <c r="D155" s="14">
        <v>0.63541666666666663</v>
      </c>
      <c r="E155" s="14">
        <v>0.6875</v>
      </c>
      <c r="F155" s="15">
        <v>40</v>
      </c>
    </row>
    <row r="156" spans="1:6" x14ac:dyDescent="0.25">
      <c r="A156" s="6" t="s">
        <v>18</v>
      </c>
      <c r="B156" s="7" t="s">
        <v>12</v>
      </c>
      <c r="C156" s="8">
        <v>46042</v>
      </c>
      <c r="D156" s="9">
        <v>0.375</v>
      </c>
      <c r="E156" s="9">
        <v>0.4375</v>
      </c>
      <c r="F156" s="10">
        <v>40</v>
      </c>
    </row>
    <row r="157" spans="1:6" x14ac:dyDescent="0.25">
      <c r="A157" s="11" t="s">
        <v>16</v>
      </c>
      <c r="B157" s="12" t="s">
        <v>7</v>
      </c>
      <c r="C157" s="13">
        <v>46042</v>
      </c>
      <c r="D157" s="14">
        <v>0.4375</v>
      </c>
      <c r="E157" s="14">
        <v>0.47916666666666669</v>
      </c>
      <c r="F157" s="15">
        <v>60</v>
      </c>
    </row>
    <row r="158" spans="1:6" x14ac:dyDescent="0.25">
      <c r="A158" s="6" t="s">
        <v>16</v>
      </c>
      <c r="B158" s="7" t="s">
        <v>12</v>
      </c>
      <c r="C158" s="8">
        <v>46043</v>
      </c>
      <c r="D158" s="9">
        <v>0.375</v>
      </c>
      <c r="E158" s="9">
        <v>0.44791666666666669</v>
      </c>
      <c r="F158" s="10">
        <v>40</v>
      </c>
    </row>
    <row r="159" spans="1:6" x14ac:dyDescent="0.25">
      <c r="A159" s="11" t="s">
        <v>19</v>
      </c>
      <c r="B159" s="12" t="s">
        <v>12</v>
      </c>
      <c r="C159" s="13">
        <v>46043</v>
      </c>
      <c r="D159" s="14">
        <v>0.48958333333333331</v>
      </c>
      <c r="E159" s="14">
        <v>0.57291666666666663</v>
      </c>
      <c r="F159" s="15">
        <v>40</v>
      </c>
    </row>
    <row r="160" spans="1:6" x14ac:dyDescent="0.25">
      <c r="A160" s="6" t="s">
        <v>24</v>
      </c>
      <c r="B160" s="7" t="s">
        <v>7</v>
      </c>
      <c r="C160" s="8">
        <v>46044</v>
      </c>
      <c r="D160" s="9">
        <v>0.375</v>
      </c>
      <c r="E160" s="9">
        <v>0.42708333333333331</v>
      </c>
      <c r="F160" s="10">
        <v>60</v>
      </c>
    </row>
    <row r="161" spans="1:6" x14ac:dyDescent="0.25">
      <c r="A161" s="11" t="s">
        <v>17</v>
      </c>
      <c r="B161" s="12" t="s">
        <v>9</v>
      </c>
      <c r="C161" s="13">
        <v>46044</v>
      </c>
      <c r="D161" s="14">
        <v>0.4375</v>
      </c>
      <c r="E161" s="14">
        <v>0.48958333333333331</v>
      </c>
      <c r="F161" s="15">
        <v>50</v>
      </c>
    </row>
    <row r="162" spans="1:6" x14ac:dyDescent="0.25">
      <c r="A162" s="6" t="s">
        <v>10</v>
      </c>
      <c r="B162" s="7" t="s">
        <v>9</v>
      </c>
      <c r="C162" s="8">
        <v>46044</v>
      </c>
      <c r="D162" s="9">
        <v>0.48958333333333331</v>
      </c>
      <c r="E162" s="9">
        <v>0.57291666666666663</v>
      </c>
      <c r="F162" s="10">
        <v>50</v>
      </c>
    </row>
    <row r="163" spans="1:6" x14ac:dyDescent="0.25">
      <c r="A163" s="11" t="s">
        <v>8</v>
      </c>
      <c r="B163" s="12" t="s">
        <v>9</v>
      </c>
      <c r="C163" s="13">
        <v>46044</v>
      </c>
      <c r="D163" s="14">
        <v>0.59375</v>
      </c>
      <c r="E163" s="14">
        <v>0.63541666666666663</v>
      </c>
      <c r="F163" s="15">
        <v>50</v>
      </c>
    </row>
    <row r="164" spans="1:6" x14ac:dyDescent="0.25">
      <c r="A164" s="6" t="s">
        <v>8</v>
      </c>
      <c r="B164" s="7" t="s">
        <v>9</v>
      </c>
      <c r="C164" s="8">
        <v>46044</v>
      </c>
      <c r="D164" s="9">
        <v>0.66666666666666663</v>
      </c>
      <c r="E164" s="9">
        <v>0.73958333333333337</v>
      </c>
      <c r="F164" s="10">
        <v>50</v>
      </c>
    </row>
    <row r="165" spans="1:6" x14ac:dyDescent="0.25">
      <c r="A165" s="11" t="s">
        <v>13</v>
      </c>
      <c r="B165" s="12" t="s">
        <v>7</v>
      </c>
      <c r="C165" s="13">
        <v>46045</v>
      </c>
      <c r="D165" s="14">
        <v>0.375</v>
      </c>
      <c r="E165" s="14">
        <v>0.41666666666666669</v>
      </c>
      <c r="F165" s="15">
        <v>60</v>
      </c>
    </row>
    <row r="166" spans="1:6" x14ac:dyDescent="0.25">
      <c r="A166" s="6" t="s">
        <v>11</v>
      </c>
      <c r="B166" s="7" t="s">
        <v>12</v>
      </c>
      <c r="C166" s="8">
        <v>46045</v>
      </c>
      <c r="D166" s="9">
        <v>0.41666666666666669</v>
      </c>
      <c r="E166" s="9">
        <v>0.45833333333333331</v>
      </c>
      <c r="F166" s="10">
        <v>40</v>
      </c>
    </row>
    <row r="167" spans="1:6" x14ac:dyDescent="0.25">
      <c r="A167" s="11" t="s">
        <v>13</v>
      </c>
      <c r="B167" s="12" t="s">
        <v>9</v>
      </c>
      <c r="C167" s="13">
        <v>46045</v>
      </c>
      <c r="D167" s="14">
        <v>0.46875</v>
      </c>
      <c r="E167" s="14">
        <v>0.53125</v>
      </c>
      <c r="F167" s="15">
        <v>50</v>
      </c>
    </row>
    <row r="168" spans="1:6" x14ac:dyDescent="0.25">
      <c r="A168" s="6" t="s">
        <v>11</v>
      </c>
      <c r="B168" s="7" t="s">
        <v>12</v>
      </c>
      <c r="C168" s="8">
        <v>46045</v>
      </c>
      <c r="D168" s="9">
        <v>0.57291666666666663</v>
      </c>
      <c r="E168" s="9">
        <v>0.63541666666666663</v>
      </c>
      <c r="F168" s="10">
        <v>40</v>
      </c>
    </row>
    <row r="169" spans="1:6" x14ac:dyDescent="0.25">
      <c r="A169" s="11" t="s">
        <v>8</v>
      </c>
      <c r="B169" s="12" t="s">
        <v>9</v>
      </c>
      <c r="C169" s="13">
        <v>46045</v>
      </c>
      <c r="D169" s="14">
        <v>0.65625</v>
      </c>
      <c r="E169" s="14">
        <v>0.69791666666666663</v>
      </c>
      <c r="F169" s="15">
        <v>50</v>
      </c>
    </row>
    <row r="170" spans="1:6" x14ac:dyDescent="0.25">
      <c r="A170" s="6" t="s">
        <v>10</v>
      </c>
      <c r="B170" s="7" t="s">
        <v>7</v>
      </c>
      <c r="C170" s="8">
        <v>46048</v>
      </c>
      <c r="D170" s="9">
        <v>0.375</v>
      </c>
      <c r="E170" s="9">
        <v>0.4375</v>
      </c>
      <c r="F170" s="10">
        <v>60</v>
      </c>
    </row>
    <row r="171" spans="1:6" x14ac:dyDescent="0.25">
      <c r="A171" s="11" t="s">
        <v>19</v>
      </c>
      <c r="B171" s="12" t="s">
        <v>12</v>
      </c>
      <c r="C171" s="13">
        <v>46049</v>
      </c>
      <c r="D171" s="14">
        <v>0.375</v>
      </c>
      <c r="E171" s="14">
        <v>0.45833333333333331</v>
      </c>
      <c r="F171" s="15">
        <v>40</v>
      </c>
    </row>
    <row r="172" spans="1:6" x14ac:dyDescent="0.25">
      <c r="A172" s="6" t="s">
        <v>14</v>
      </c>
      <c r="B172" s="7" t="s">
        <v>7</v>
      </c>
      <c r="C172" s="8">
        <v>46049</v>
      </c>
      <c r="D172" s="9">
        <v>0.52083333333333337</v>
      </c>
      <c r="E172" s="9">
        <v>0.58333333333333337</v>
      </c>
      <c r="F172" s="10">
        <v>60</v>
      </c>
    </row>
    <row r="173" spans="1:6" x14ac:dyDescent="0.25">
      <c r="A173" s="11" t="s">
        <v>18</v>
      </c>
      <c r="B173" s="12" t="s">
        <v>12</v>
      </c>
      <c r="C173" s="13">
        <v>46050</v>
      </c>
      <c r="D173" s="14">
        <v>0.375</v>
      </c>
      <c r="E173" s="14">
        <v>0.41666666666666669</v>
      </c>
      <c r="F173" s="15">
        <v>40</v>
      </c>
    </row>
    <row r="174" spans="1:6" x14ac:dyDescent="0.25">
      <c r="A174" s="6" t="s">
        <v>8</v>
      </c>
      <c r="B174" s="7" t="s">
        <v>9</v>
      </c>
      <c r="C174" s="8">
        <v>46051</v>
      </c>
      <c r="D174" s="9">
        <v>0.375</v>
      </c>
      <c r="E174" s="9">
        <v>0.4375</v>
      </c>
      <c r="F174" s="10">
        <v>50</v>
      </c>
    </row>
    <row r="175" spans="1:6" x14ac:dyDescent="0.25">
      <c r="A175" s="11" t="s">
        <v>18</v>
      </c>
      <c r="B175" s="12" t="s">
        <v>12</v>
      </c>
      <c r="C175" s="13">
        <v>46051</v>
      </c>
      <c r="D175" s="14">
        <v>0.4375</v>
      </c>
      <c r="E175" s="14">
        <v>0.51041666666666663</v>
      </c>
      <c r="F175" s="15">
        <v>40</v>
      </c>
    </row>
    <row r="176" spans="1:6" x14ac:dyDescent="0.25">
      <c r="A176" s="6" t="s">
        <v>15</v>
      </c>
      <c r="B176" s="7" t="s">
        <v>7</v>
      </c>
      <c r="C176" s="8">
        <v>46051</v>
      </c>
      <c r="D176" s="9">
        <v>0.53125</v>
      </c>
      <c r="E176" s="9">
        <v>0.57291666666666663</v>
      </c>
      <c r="F176" s="10">
        <v>60</v>
      </c>
    </row>
    <row r="177" spans="1:6" x14ac:dyDescent="0.25">
      <c r="A177" s="11" t="s">
        <v>16</v>
      </c>
      <c r="B177" s="12" t="s">
        <v>7</v>
      </c>
      <c r="C177" s="13">
        <v>46056</v>
      </c>
      <c r="D177" s="14">
        <v>0.375</v>
      </c>
      <c r="E177" s="14">
        <v>0.42708333333333331</v>
      </c>
      <c r="F177" s="15">
        <v>60</v>
      </c>
    </row>
    <row r="178" spans="1:6" x14ac:dyDescent="0.25">
      <c r="A178" s="6" t="s">
        <v>16</v>
      </c>
      <c r="B178" s="7" t="s">
        <v>7</v>
      </c>
      <c r="C178" s="8">
        <v>46056</v>
      </c>
      <c r="D178" s="9">
        <v>0.46875</v>
      </c>
      <c r="E178" s="9">
        <v>0.54166666666666663</v>
      </c>
      <c r="F178" s="10">
        <v>60</v>
      </c>
    </row>
    <row r="179" spans="1:6" x14ac:dyDescent="0.25">
      <c r="A179" s="11" t="s">
        <v>17</v>
      </c>
      <c r="B179" s="12" t="s">
        <v>9</v>
      </c>
      <c r="C179" s="13">
        <v>46056</v>
      </c>
      <c r="D179" s="14">
        <v>0.58333333333333337</v>
      </c>
      <c r="E179" s="14">
        <v>0.66666666666666663</v>
      </c>
      <c r="F179" s="15">
        <v>50</v>
      </c>
    </row>
    <row r="180" spans="1:6" x14ac:dyDescent="0.25">
      <c r="A180" s="6" t="s">
        <v>11</v>
      </c>
      <c r="B180" s="7" t="s">
        <v>12</v>
      </c>
      <c r="C180" s="8">
        <v>46056</v>
      </c>
      <c r="D180" s="9">
        <v>0.66666666666666663</v>
      </c>
      <c r="E180" s="9">
        <v>0.72916666666666663</v>
      </c>
      <c r="F180" s="10">
        <v>40</v>
      </c>
    </row>
    <row r="181" spans="1:6" x14ac:dyDescent="0.25">
      <c r="A181" s="11" t="s">
        <v>14</v>
      </c>
      <c r="B181" s="12" t="s">
        <v>7</v>
      </c>
      <c r="C181" s="13">
        <v>46057</v>
      </c>
      <c r="D181" s="14">
        <v>0.375</v>
      </c>
      <c r="E181" s="14">
        <v>0.41666666666666669</v>
      </c>
      <c r="F181" s="15">
        <v>60</v>
      </c>
    </row>
    <row r="182" spans="1:6" x14ac:dyDescent="0.25">
      <c r="A182" s="6" t="s">
        <v>19</v>
      </c>
      <c r="B182" s="7" t="s">
        <v>12</v>
      </c>
      <c r="C182" s="8">
        <v>46057</v>
      </c>
      <c r="D182" s="9">
        <v>0.42708333333333331</v>
      </c>
      <c r="E182" s="9">
        <v>0.48958333333333331</v>
      </c>
      <c r="F182" s="10">
        <v>40</v>
      </c>
    </row>
    <row r="183" spans="1:6" x14ac:dyDescent="0.25">
      <c r="A183" s="11" t="s">
        <v>14</v>
      </c>
      <c r="B183" s="12" t="s">
        <v>7</v>
      </c>
      <c r="C183" s="13">
        <v>46057</v>
      </c>
      <c r="D183" s="14">
        <v>0.5</v>
      </c>
      <c r="E183" s="14">
        <v>0.5625</v>
      </c>
      <c r="F183" s="15">
        <v>60</v>
      </c>
    </row>
    <row r="184" spans="1:6" x14ac:dyDescent="0.25">
      <c r="A184" s="6" t="s">
        <v>8</v>
      </c>
      <c r="B184" s="7" t="s">
        <v>9</v>
      </c>
      <c r="C184" s="8">
        <v>46057</v>
      </c>
      <c r="D184" s="9">
        <v>0.59375</v>
      </c>
      <c r="E184" s="9">
        <v>0.63541666666666663</v>
      </c>
      <c r="F184" s="10">
        <v>50</v>
      </c>
    </row>
    <row r="185" spans="1:6" x14ac:dyDescent="0.25">
      <c r="A185" s="11" t="s">
        <v>14</v>
      </c>
      <c r="B185" s="12" t="s">
        <v>7</v>
      </c>
      <c r="C185" s="13">
        <v>46058</v>
      </c>
      <c r="D185" s="14">
        <v>0.375</v>
      </c>
      <c r="E185" s="14">
        <v>0.4375</v>
      </c>
      <c r="F185" s="15">
        <v>60</v>
      </c>
    </row>
    <row r="186" spans="1:6" x14ac:dyDescent="0.25">
      <c r="A186" s="6" t="s">
        <v>14</v>
      </c>
      <c r="B186" s="7" t="s">
        <v>7</v>
      </c>
      <c r="C186" s="8">
        <v>46058</v>
      </c>
      <c r="D186" s="9">
        <v>0.45833333333333331</v>
      </c>
      <c r="E186" s="9">
        <v>0.53125</v>
      </c>
      <c r="F186" s="10">
        <v>60</v>
      </c>
    </row>
    <row r="187" spans="1:6" x14ac:dyDescent="0.25">
      <c r="A187" s="11" t="s">
        <v>19</v>
      </c>
      <c r="B187" s="12" t="s">
        <v>12</v>
      </c>
      <c r="C187" s="13">
        <v>46058</v>
      </c>
      <c r="D187" s="14">
        <v>0.53125</v>
      </c>
      <c r="E187" s="14">
        <v>0.57291666666666663</v>
      </c>
      <c r="F187" s="15">
        <v>40</v>
      </c>
    </row>
    <row r="188" spans="1:6" x14ac:dyDescent="0.25">
      <c r="A188" s="6" t="s">
        <v>6</v>
      </c>
      <c r="B188" s="7" t="s">
        <v>7</v>
      </c>
      <c r="C188" s="8">
        <v>46058</v>
      </c>
      <c r="D188" s="9">
        <v>0.57291666666666663</v>
      </c>
      <c r="E188" s="9">
        <v>0.63541666666666663</v>
      </c>
      <c r="F188" s="10">
        <v>60</v>
      </c>
    </row>
    <row r="189" spans="1:6" x14ac:dyDescent="0.25">
      <c r="A189" s="11" t="s">
        <v>19</v>
      </c>
      <c r="B189" s="12" t="s">
        <v>9</v>
      </c>
      <c r="C189" s="13">
        <v>46059</v>
      </c>
      <c r="D189" s="14">
        <v>0.375</v>
      </c>
      <c r="E189" s="14">
        <v>0.44791666666666669</v>
      </c>
      <c r="F189" s="15">
        <v>50</v>
      </c>
    </row>
    <row r="190" spans="1:6" x14ac:dyDescent="0.25">
      <c r="A190" s="6" t="s">
        <v>8</v>
      </c>
      <c r="B190" s="7" t="s">
        <v>9</v>
      </c>
      <c r="C190" s="8">
        <v>46059</v>
      </c>
      <c r="D190" s="9">
        <v>0.45833333333333331</v>
      </c>
      <c r="E190" s="9">
        <v>0.54166666666666663</v>
      </c>
      <c r="F190" s="10">
        <v>50</v>
      </c>
    </row>
    <row r="191" spans="1:6" x14ac:dyDescent="0.25">
      <c r="A191" s="11" t="s">
        <v>10</v>
      </c>
      <c r="B191" s="12" t="s">
        <v>7</v>
      </c>
      <c r="C191" s="13">
        <v>46059</v>
      </c>
      <c r="D191" s="14">
        <v>0.57291666666666663</v>
      </c>
      <c r="E191" s="14">
        <v>0.61458333333333337</v>
      </c>
      <c r="F191" s="15">
        <v>60</v>
      </c>
    </row>
    <row r="192" spans="1:6" x14ac:dyDescent="0.25">
      <c r="A192" s="6" t="s">
        <v>11</v>
      </c>
      <c r="B192" s="7" t="s">
        <v>12</v>
      </c>
      <c r="C192" s="8">
        <v>46059</v>
      </c>
      <c r="D192" s="9">
        <v>0.64583333333333337</v>
      </c>
      <c r="E192" s="9">
        <v>0.72916666666666663</v>
      </c>
      <c r="F192" s="10">
        <v>40</v>
      </c>
    </row>
    <row r="193" spans="1:6" x14ac:dyDescent="0.25">
      <c r="A193" s="11" t="s">
        <v>8</v>
      </c>
      <c r="B193" s="12" t="s">
        <v>9</v>
      </c>
      <c r="C193" s="13">
        <v>46062</v>
      </c>
      <c r="D193" s="14">
        <v>0.375</v>
      </c>
      <c r="E193" s="14">
        <v>0.42708333333333331</v>
      </c>
      <c r="F193" s="15">
        <v>50</v>
      </c>
    </row>
    <row r="194" spans="1:6" x14ac:dyDescent="0.25">
      <c r="A194" s="6" t="s">
        <v>14</v>
      </c>
      <c r="B194" s="7" t="s">
        <v>7</v>
      </c>
      <c r="C194" s="8">
        <v>46063</v>
      </c>
      <c r="D194" s="9">
        <v>0.375</v>
      </c>
      <c r="E194" s="9">
        <v>0.41666666666666669</v>
      </c>
      <c r="F194" s="10">
        <v>60</v>
      </c>
    </row>
    <row r="195" spans="1:6" x14ac:dyDescent="0.25">
      <c r="A195" s="11" t="s">
        <v>16</v>
      </c>
      <c r="B195" s="12" t="s">
        <v>7</v>
      </c>
      <c r="C195" s="13">
        <v>46063</v>
      </c>
      <c r="D195" s="14">
        <v>0.44791666666666669</v>
      </c>
      <c r="E195" s="14">
        <v>0.52083333333333337</v>
      </c>
      <c r="F195" s="15">
        <v>60</v>
      </c>
    </row>
    <row r="196" spans="1:6" x14ac:dyDescent="0.25">
      <c r="A196" s="6" t="s">
        <v>8</v>
      </c>
      <c r="B196" s="7" t="s">
        <v>9</v>
      </c>
      <c r="C196" s="8">
        <v>46063</v>
      </c>
      <c r="D196" s="9">
        <v>0.5625</v>
      </c>
      <c r="E196" s="9">
        <v>0.63541666666666663</v>
      </c>
      <c r="F196" s="10">
        <v>50</v>
      </c>
    </row>
    <row r="197" spans="1:6" x14ac:dyDescent="0.25">
      <c r="A197" s="11" t="s">
        <v>19</v>
      </c>
      <c r="B197" s="12" t="s">
        <v>9</v>
      </c>
      <c r="C197" s="13">
        <v>46063</v>
      </c>
      <c r="D197" s="14">
        <v>0.64583333333333337</v>
      </c>
      <c r="E197" s="14">
        <v>0.6875</v>
      </c>
      <c r="F197" s="15">
        <v>50</v>
      </c>
    </row>
    <row r="198" spans="1:6" x14ac:dyDescent="0.25">
      <c r="A198" s="6" t="s">
        <v>14</v>
      </c>
      <c r="B198" s="7" t="s">
        <v>7</v>
      </c>
      <c r="C198" s="8">
        <v>46063</v>
      </c>
      <c r="D198" s="9">
        <v>0.69791666666666663</v>
      </c>
      <c r="E198" s="9">
        <v>0.77083333333333337</v>
      </c>
      <c r="F198" s="10">
        <v>60</v>
      </c>
    </row>
    <row r="199" spans="1:6" x14ac:dyDescent="0.25">
      <c r="A199" s="11" t="s">
        <v>11</v>
      </c>
      <c r="B199" s="12" t="s">
        <v>12</v>
      </c>
      <c r="C199" s="13">
        <v>46064</v>
      </c>
      <c r="D199" s="14">
        <v>0.375</v>
      </c>
      <c r="E199" s="14">
        <v>0.42708333333333331</v>
      </c>
      <c r="F199" s="15">
        <v>40</v>
      </c>
    </row>
    <row r="200" spans="1:6" x14ac:dyDescent="0.25">
      <c r="A200" s="6" t="s">
        <v>24</v>
      </c>
      <c r="B200" s="7" t="s">
        <v>7</v>
      </c>
      <c r="C200" s="8">
        <v>46064</v>
      </c>
      <c r="D200" s="9">
        <v>0.44791666666666669</v>
      </c>
      <c r="E200" s="9">
        <v>0.5</v>
      </c>
      <c r="F200" s="10">
        <v>60</v>
      </c>
    </row>
    <row r="201" spans="1:6" x14ac:dyDescent="0.25">
      <c r="A201" s="11" t="s">
        <v>8</v>
      </c>
      <c r="B201" s="12" t="s">
        <v>9</v>
      </c>
      <c r="C201" s="13">
        <v>46064</v>
      </c>
      <c r="D201" s="14">
        <v>0.5</v>
      </c>
      <c r="E201" s="14">
        <v>0.54166666666666663</v>
      </c>
      <c r="F201" s="15">
        <v>50</v>
      </c>
    </row>
    <row r="202" spans="1:6" x14ac:dyDescent="0.25">
      <c r="A202" s="6" t="s">
        <v>13</v>
      </c>
      <c r="B202" s="7" t="s">
        <v>7</v>
      </c>
      <c r="C202" s="8">
        <v>46064</v>
      </c>
      <c r="D202" s="9">
        <v>0.55208333333333337</v>
      </c>
      <c r="E202" s="9">
        <v>0.59375</v>
      </c>
      <c r="F202" s="10">
        <v>60</v>
      </c>
    </row>
    <row r="203" spans="1:6" x14ac:dyDescent="0.25">
      <c r="A203" s="11" t="s">
        <v>18</v>
      </c>
      <c r="B203" s="12" t="s">
        <v>12</v>
      </c>
      <c r="C203" s="13">
        <v>46064</v>
      </c>
      <c r="D203" s="14">
        <v>0.59375</v>
      </c>
      <c r="E203" s="14">
        <v>0.63541666666666663</v>
      </c>
      <c r="F203" s="15">
        <v>40</v>
      </c>
    </row>
    <row r="204" spans="1:6" x14ac:dyDescent="0.25">
      <c r="A204" s="6" t="s">
        <v>15</v>
      </c>
      <c r="B204" s="7" t="s">
        <v>7</v>
      </c>
      <c r="C204" s="8">
        <v>46065</v>
      </c>
      <c r="D204" s="9">
        <v>0.39583333333333331</v>
      </c>
      <c r="E204" s="9">
        <v>0.45833333333333331</v>
      </c>
      <c r="F204" s="10">
        <v>60</v>
      </c>
    </row>
    <row r="205" spans="1:6" x14ac:dyDescent="0.25">
      <c r="A205" s="11" t="s">
        <v>10</v>
      </c>
      <c r="B205" s="12" t="s">
        <v>9</v>
      </c>
      <c r="C205" s="13">
        <v>46065</v>
      </c>
      <c r="D205" s="14">
        <v>0.45833333333333331</v>
      </c>
      <c r="E205" s="14">
        <v>0.51041666666666663</v>
      </c>
      <c r="F205" s="15">
        <v>50</v>
      </c>
    </row>
    <row r="206" spans="1:6" x14ac:dyDescent="0.25">
      <c r="A206" s="6" t="s">
        <v>16</v>
      </c>
      <c r="B206" s="7" t="s">
        <v>7</v>
      </c>
      <c r="C206" s="8">
        <v>46065</v>
      </c>
      <c r="D206" s="9">
        <v>0.55208333333333337</v>
      </c>
      <c r="E206" s="9">
        <v>0.60416666666666663</v>
      </c>
      <c r="F206" s="10">
        <v>60</v>
      </c>
    </row>
    <row r="207" spans="1:6" x14ac:dyDescent="0.25">
      <c r="A207" s="11" t="s">
        <v>16</v>
      </c>
      <c r="B207" s="12" t="s">
        <v>7</v>
      </c>
      <c r="C207" s="13">
        <v>46066</v>
      </c>
      <c r="D207" s="14">
        <v>0.375</v>
      </c>
      <c r="E207" s="14">
        <v>0.42708333333333331</v>
      </c>
      <c r="F207" s="15">
        <v>60</v>
      </c>
    </row>
    <row r="208" spans="1:6" x14ac:dyDescent="0.25">
      <c r="A208" s="6" t="s">
        <v>18</v>
      </c>
      <c r="B208" s="7" t="s">
        <v>12</v>
      </c>
      <c r="C208" s="8">
        <v>46066</v>
      </c>
      <c r="D208" s="9">
        <v>0.45833333333333331</v>
      </c>
      <c r="E208" s="9">
        <v>0.5</v>
      </c>
      <c r="F208" s="10">
        <v>40</v>
      </c>
    </row>
    <row r="209" spans="1:6" x14ac:dyDescent="0.25">
      <c r="A209" s="11" t="s">
        <v>17</v>
      </c>
      <c r="B209" s="12" t="s">
        <v>9</v>
      </c>
      <c r="C209" s="13">
        <v>46066</v>
      </c>
      <c r="D209" s="14">
        <v>0.52083333333333337</v>
      </c>
      <c r="E209" s="14">
        <v>0.57291666666666663</v>
      </c>
      <c r="F209" s="15">
        <v>50</v>
      </c>
    </row>
    <row r="210" spans="1:6" x14ac:dyDescent="0.25">
      <c r="A210" s="6" t="s">
        <v>8</v>
      </c>
      <c r="B210" s="7" t="s">
        <v>9</v>
      </c>
      <c r="C210" s="8">
        <v>46066</v>
      </c>
      <c r="D210" s="9">
        <v>0.60416666666666663</v>
      </c>
      <c r="E210" s="9">
        <v>0.67708333333333337</v>
      </c>
      <c r="F210" s="10">
        <v>50</v>
      </c>
    </row>
    <row r="211" spans="1:6" x14ac:dyDescent="0.25">
      <c r="A211" s="11" t="s">
        <v>15</v>
      </c>
      <c r="B211" s="12" t="s">
        <v>12</v>
      </c>
      <c r="C211" s="13">
        <v>46069</v>
      </c>
      <c r="D211" s="14">
        <v>0.375</v>
      </c>
      <c r="E211" s="14">
        <v>0.4375</v>
      </c>
      <c r="F211" s="15">
        <v>40</v>
      </c>
    </row>
    <row r="212" spans="1:6" x14ac:dyDescent="0.25">
      <c r="A212" s="6" t="s">
        <v>8</v>
      </c>
      <c r="B212" s="7" t="s">
        <v>9</v>
      </c>
      <c r="C212" s="8">
        <v>46069</v>
      </c>
      <c r="D212" s="9">
        <v>0.47916666666666669</v>
      </c>
      <c r="E212" s="9">
        <v>0.54166666666666663</v>
      </c>
      <c r="F212" s="10">
        <v>50</v>
      </c>
    </row>
    <row r="213" spans="1:6" x14ac:dyDescent="0.25">
      <c r="A213" s="11" t="s">
        <v>15</v>
      </c>
      <c r="B213" s="12" t="s">
        <v>7</v>
      </c>
      <c r="C213" s="13">
        <v>46070</v>
      </c>
      <c r="D213" s="14">
        <v>0.375</v>
      </c>
      <c r="E213" s="14">
        <v>0.42708333333333331</v>
      </c>
      <c r="F213" s="15">
        <v>60</v>
      </c>
    </row>
    <row r="214" spans="1:6" x14ac:dyDescent="0.25">
      <c r="A214" s="6" t="s">
        <v>8</v>
      </c>
      <c r="B214" s="7" t="s">
        <v>9</v>
      </c>
      <c r="C214" s="8">
        <v>46070</v>
      </c>
      <c r="D214" s="9">
        <v>0.4375</v>
      </c>
      <c r="E214" s="9">
        <v>0.51041666666666663</v>
      </c>
      <c r="F214" s="10">
        <v>50</v>
      </c>
    </row>
    <row r="215" spans="1:6" x14ac:dyDescent="0.25">
      <c r="A215" s="11" t="s">
        <v>11</v>
      </c>
      <c r="B215" s="12" t="s">
        <v>12</v>
      </c>
      <c r="C215" s="13">
        <v>46070</v>
      </c>
      <c r="D215" s="14">
        <v>0.55208333333333337</v>
      </c>
      <c r="E215" s="14">
        <v>0.63541666666666663</v>
      </c>
      <c r="F215" s="15">
        <v>40</v>
      </c>
    </row>
    <row r="216" spans="1:6" x14ac:dyDescent="0.25">
      <c r="A216" s="6" t="s">
        <v>10</v>
      </c>
      <c r="B216" s="7" t="s">
        <v>9</v>
      </c>
      <c r="C216" s="8">
        <v>46070</v>
      </c>
      <c r="D216" s="9">
        <v>0.63541666666666663</v>
      </c>
      <c r="E216" s="9">
        <v>0.69791666666666663</v>
      </c>
      <c r="F216" s="10">
        <v>50</v>
      </c>
    </row>
    <row r="217" spans="1:6" x14ac:dyDescent="0.25">
      <c r="A217" s="11" t="s">
        <v>8</v>
      </c>
      <c r="B217" s="12" t="s">
        <v>9</v>
      </c>
      <c r="C217" s="13">
        <v>46071</v>
      </c>
      <c r="D217" s="14">
        <v>0.375</v>
      </c>
      <c r="E217" s="14">
        <v>0.4375</v>
      </c>
      <c r="F217" s="15">
        <v>50</v>
      </c>
    </row>
    <row r="218" spans="1:6" x14ac:dyDescent="0.25">
      <c r="A218" s="6" t="s">
        <v>6</v>
      </c>
      <c r="B218" s="7" t="s">
        <v>7</v>
      </c>
      <c r="C218" s="8">
        <v>46071</v>
      </c>
      <c r="D218" s="9">
        <v>0.47916666666666669</v>
      </c>
      <c r="E218" s="9">
        <v>0.54166666666666663</v>
      </c>
      <c r="F218" s="10">
        <v>60</v>
      </c>
    </row>
    <row r="219" spans="1:6" x14ac:dyDescent="0.25">
      <c r="A219" s="11" t="s">
        <v>24</v>
      </c>
      <c r="B219" s="12" t="s">
        <v>7</v>
      </c>
      <c r="C219" s="13">
        <v>46071</v>
      </c>
      <c r="D219" s="14">
        <v>0.58333333333333337</v>
      </c>
      <c r="E219" s="14">
        <v>0.64583333333333337</v>
      </c>
      <c r="F219" s="15">
        <v>60</v>
      </c>
    </row>
    <row r="220" spans="1:6" x14ac:dyDescent="0.25">
      <c r="A220" s="6" t="s">
        <v>8</v>
      </c>
      <c r="B220" s="7" t="s">
        <v>9</v>
      </c>
      <c r="C220" s="8">
        <v>46072</v>
      </c>
      <c r="D220" s="9">
        <v>0.375</v>
      </c>
      <c r="E220" s="9">
        <v>0.45833333333333331</v>
      </c>
      <c r="F220" s="10">
        <v>50</v>
      </c>
    </row>
    <row r="221" spans="1:6" x14ac:dyDescent="0.25">
      <c r="A221" s="11" t="s">
        <v>6</v>
      </c>
      <c r="B221" s="12" t="s">
        <v>7</v>
      </c>
      <c r="C221" s="13">
        <v>46073</v>
      </c>
      <c r="D221" s="14">
        <v>0.375</v>
      </c>
      <c r="E221" s="14">
        <v>0.42708333333333331</v>
      </c>
      <c r="F221" s="15">
        <v>60</v>
      </c>
    </row>
    <row r="222" spans="1:6" x14ac:dyDescent="0.25">
      <c r="A222" s="6" t="s">
        <v>6</v>
      </c>
      <c r="B222" s="7" t="s">
        <v>7</v>
      </c>
      <c r="C222" s="8">
        <v>46073</v>
      </c>
      <c r="D222" s="9">
        <v>0.4375</v>
      </c>
      <c r="E222" s="9">
        <v>0.48958333333333331</v>
      </c>
      <c r="F222" s="10">
        <v>60</v>
      </c>
    </row>
    <row r="223" spans="1:6" x14ac:dyDescent="0.25">
      <c r="A223" s="11" t="s">
        <v>11</v>
      </c>
      <c r="B223" s="12" t="s">
        <v>12</v>
      </c>
      <c r="C223" s="13">
        <v>46073</v>
      </c>
      <c r="D223" s="14">
        <v>0.51041666666666663</v>
      </c>
      <c r="E223" s="14">
        <v>0.59375</v>
      </c>
      <c r="F223" s="15">
        <v>40</v>
      </c>
    </row>
    <row r="224" spans="1:6" x14ac:dyDescent="0.25">
      <c r="A224" s="6" t="s">
        <v>17</v>
      </c>
      <c r="B224" s="7" t="s">
        <v>9</v>
      </c>
      <c r="C224" s="8">
        <v>46073</v>
      </c>
      <c r="D224" s="9">
        <v>0.60416666666666663</v>
      </c>
      <c r="E224" s="9">
        <v>0.65625</v>
      </c>
      <c r="F224" s="10">
        <v>50</v>
      </c>
    </row>
    <row r="225" spans="1:6" x14ac:dyDescent="0.25">
      <c r="A225" s="11" t="s">
        <v>25</v>
      </c>
      <c r="B225" s="12" t="s">
        <v>7</v>
      </c>
      <c r="C225" s="13">
        <v>46073</v>
      </c>
      <c r="D225" s="14">
        <v>0.69791666666666663</v>
      </c>
      <c r="E225" s="14">
        <v>0.76041666666666663</v>
      </c>
      <c r="F225" s="15">
        <v>60</v>
      </c>
    </row>
    <row r="226" spans="1:6" x14ac:dyDescent="0.25">
      <c r="A226" s="6" t="s">
        <v>16</v>
      </c>
      <c r="B226" s="7" t="s">
        <v>12</v>
      </c>
      <c r="C226" s="8">
        <v>46076</v>
      </c>
      <c r="D226" s="9">
        <v>0.375</v>
      </c>
      <c r="E226" s="9">
        <v>0.42708333333333331</v>
      </c>
      <c r="F226" s="10">
        <v>40</v>
      </c>
    </row>
    <row r="227" spans="1:6" x14ac:dyDescent="0.25">
      <c r="A227" s="11" t="s">
        <v>15</v>
      </c>
      <c r="B227" s="12" t="s">
        <v>12</v>
      </c>
      <c r="C227" s="13">
        <v>46077</v>
      </c>
      <c r="D227" s="14">
        <v>0.375</v>
      </c>
      <c r="E227" s="14">
        <v>0.4375</v>
      </c>
      <c r="F227" s="15">
        <v>40</v>
      </c>
    </row>
    <row r="228" spans="1:6" x14ac:dyDescent="0.25">
      <c r="A228" s="6" t="s">
        <v>6</v>
      </c>
      <c r="B228" s="7" t="s">
        <v>7</v>
      </c>
      <c r="C228" s="8">
        <v>46077</v>
      </c>
      <c r="D228" s="9">
        <v>0.4375</v>
      </c>
      <c r="E228" s="9">
        <v>0.51041666666666663</v>
      </c>
      <c r="F228" s="10">
        <v>60</v>
      </c>
    </row>
    <row r="229" spans="1:6" x14ac:dyDescent="0.25">
      <c r="A229" s="11" t="s">
        <v>19</v>
      </c>
      <c r="B229" s="12" t="s">
        <v>12</v>
      </c>
      <c r="C229" s="13">
        <v>46077</v>
      </c>
      <c r="D229" s="14">
        <v>0.52083333333333337</v>
      </c>
      <c r="E229" s="14">
        <v>0.58333333333333337</v>
      </c>
      <c r="F229" s="15">
        <v>40</v>
      </c>
    </row>
    <row r="230" spans="1:6" x14ac:dyDescent="0.25">
      <c r="A230" s="6" t="s">
        <v>16</v>
      </c>
      <c r="B230" s="7" t="s">
        <v>12</v>
      </c>
      <c r="C230" s="8">
        <v>46079</v>
      </c>
      <c r="D230" s="9">
        <v>0.375</v>
      </c>
      <c r="E230" s="9">
        <v>0.45833333333333331</v>
      </c>
      <c r="F230" s="10">
        <v>40</v>
      </c>
    </row>
    <row r="231" spans="1:6" x14ac:dyDescent="0.25">
      <c r="A231" s="11" t="s">
        <v>18</v>
      </c>
      <c r="B231" s="12" t="s">
        <v>12</v>
      </c>
      <c r="C231" s="13">
        <v>46079</v>
      </c>
      <c r="D231" s="14">
        <v>0.45833333333333331</v>
      </c>
      <c r="E231" s="14">
        <v>0.51041666666666663</v>
      </c>
      <c r="F231" s="15">
        <v>40</v>
      </c>
    </row>
    <row r="232" spans="1:6" x14ac:dyDescent="0.25">
      <c r="A232" s="6" t="s">
        <v>14</v>
      </c>
      <c r="B232" s="7" t="s">
        <v>7</v>
      </c>
      <c r="C232" s="8">
        <v>46079</v>
      </c>
      <c r="D232" s="9">
        <v>0.52083333333333337</v>
      </c>
      <c r="E232" s="9">
        <v>0.58333333333333337</v>
      </c>
      <c r="F232" s="10">
        <v>60</v>
      </c>
    </row>
    <row r="233" spans="1:6" x14ac:dyDescent="0.25">
      <c r="A233" s="11" t="s">
        <v>18</v>
      </c>
      <c r="B233" s="12" t="s">
        <v>12</v>
      </c>
      <c r="C233" s="13">
        <v>46080</v>
      </c>
      <c r="D233" s="14">
        <v>0.375</v>
      </c>
      <c r="E233" s="14">
        <v>0.44791666666666669</v>
      </c>
      <c r="F233" s="15">
        <v>40</v>
      </c>
    </row>
    <row r="234" spans="1:6" x14ac:dyDescent="0.25">
      <c r="A234" s="6" t="s">
        <v>19</v>
      </c>
      <c r="B234" s="7" t="s">
        <v>12</v>
      </c>
      <c r="C234" s="8">
        <v>46080</v>
      </c>
      <c r="D234" s="9">
        <v>0.45833333333333331</v>
      </c>
      <c r="E234" s="9">
        <v>0.53125</v>
      </c>
      <c r="F234" s="10">
        <v>40</v>
      </c>
    </row>
    <row r="235" spans="1:6" x14ac:dyDescent="0.25">
      <c r="A235" s="11" t="s">
        <v>10</v>
      </c>
      <c r="B235" s="12" t="s">
        <v>7</v>
      </c>
      <c r="C235" s="13">
        <v>46080</v>
      </c>
      <c r="D235" s="14">
        <v>0.53125</v>
      </c>
      <c r="E235" s="14">
        <v>0.58333333333333337</v>
      </c>
      <c r="F235" s="15">
        <v>60</v>
      </c>
    </row>
    <row r="236" spans="1:6" x14ac:dyDescent="0.25">
      <c r="A236" s="16" t="s">
        <v>13</v>
      </c>
      <c r="B236" s="17" t="s">
        <v>9</v>
      </c>
      <c r="C236" s="18">
        <v>46080</v>
      </c>
      <c r="D236" s="19">
        <v>0.59375</v>
      </c>
      <c r="E236" s="19">
        <v>0.65625</v>
      </c>
      <c r="F236" s="2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740E9-C969-474F-929E-EBEE7006F2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ZADANIE 6_6</vt:lpstr>
      <vt:lpstr>ZADANIE_6_5</vt:lpstr>
      <vt:lpstr>sim_wolne</vt:lpstr>
      <vt:lpstr>sim_bezwolnego</vt:lpstr>
      <vt:lpstr>ZADANIE_6_4</vt:lpstr>
      <vt:lpstr>ZADANIE_6_3</vt:lpstr>
      <vt:lpstr>ZADANIE_6_2</vt:lpstr>
      <vt:lpstr>ZADANIE_6_1</vt:lpstr>
      <vt:lpstr>kursanci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Sajecka</dc:creator>
  <cp:lastModifiedBy>Hanna Sajecka</cp:lastModifiedBy>
  <dcterms:created xsi:type="dcterms:W3CDTF">2025-04-25T16:31:02Z</dcterms:created>
  <dcterms:modified xsi:type="dcterms:W3CDTF">2025-04-25T17:37:51Z</dcterms:modified>
</cp:coreProperties>
</file>