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23sq\Desktop\bitmaturka\"/>
    </mc:Choice>
  </mc:AlternateContent>
  <xr:revisionPtr revIDLastSave="0" documentId="13_ncr:1_{4D147AAB-AB5F-478D-BA8C-B86554DA990C}" xr6:coauthVersionLast="47" xr6:coauthVersionMax="47" xr10:uidLastSave="{00000000-0000-0000-0000-000000000000}"/>
  <bookViews>
    <workbookView xWindow="440" yWindow="100" windowWidth="14720" windowHeight="10460" activeTab="1" xr2:uid="{AF9A97B9-4DE7-40EF-BC5B-7FB99379C8C3}"/>
  </bookViews>
  <sheets>
    <sheet name="kursanci" sheetId="2" r:id="rId1"/>
    <sheet name="Arkusz2" sheetId="3" r:id="rId2"/>
    <sheet name="Arkusz1" sheetId="1" r:id="rId3"/>
  </sheets>
  <definedNames>
    <definedName name="ExternalData_1" localSheetId="2" hidden="1">Arkusz1!$A$1:$F$236</definedName>
    <definedName name="ExternalData_1" localSheetId="0" hidden="1">kursanci!$A$1:$F$236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6" i="3" l="1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P20" i="1" s="1"/>
  <c r="O21" i="1"/>
  <c r="P21" i="1" s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P42" i="1" s="1"/>
  <c r="O43" i="1"/>
  <c r="O44" i="1"/>
  <c r="P44" i="1" s="1"/>
  <c r="O45" i="1"/>
  <c r="P45" i="1" s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P64" i="1" s="1"/>
  <c r="O65" i="1"/>
  <c r="O66" i="1"/>
  <c r="O67" i="1"/>
  <c r="O68" i="1"/>
  <c r="P68" i="1" s="1"/>
  <c r="O69" i="1"/>
  <c r="P69" i="1" s="1"/>
  <c r="O70" i="1"/>
  <c r="O71" i="1"/>
  <c r="O72" i="1"/>
  <c r="O73" i="1"/>
  <c r="O74" i="1"/>
  <c r="O75" i="1"/>
  <c r="O76" i="1"/>
  <c r="O77" i="1"/>
  <c r="O78" i="1"/>
  <c r="O79" i="1"/>
  <c r="O80" i="1"/>
  <c r="O81" i="1"/>
  <c r="P81" i="1" s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P104" i="1" s="1"/>
  <c r="O105" i="1"/>
  <c r="P105" i="1" s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P125" i="1" s="1"/>
  <c r="O126" i="1"/>
  <c r="O127" i="1"/>
  <c r="O128" i="1"/>
  <c r="P128" i="1" s="1"/>
  <c r="O129" i="1"/>
  <c r="P129" i="1" s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P164" i="1" s="1"/>
  <c r="O165" i="1"/>
  <c r="P165" i="1" s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P186" i="1" s="1"/>
  <c r="O187" i="1"/>
  <c r="O188" i="1"/>
  <c r="P188" i="1" s="1"/>
  <c r="O189" i="1"/>
  <c r="P189" i="1" s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P208" i="1" s="1"/>
  <c r="O209" i="1"/>
  <c r="O210" i="1"/>
  <c r="O211" i="1"/>
  <c r="O212" i="1"/>
  <c r="P212" i="1" s="1"/>
  <c r="O213" i="1"/>
  <c r="P213" i="1" s="1"/>
  <c r="O214" i="1"/>
  <c r="O215" i="1"/>
  <c r="O216" i="1"/>
  <c r="O217" i="1"/>
  <c r="O218" i="1"/>
  <c r="O219" i="1"/>
  <c r="O220" i="1"/>
  <c r="O221" i="1"/>
  <c r="O222" i="1"/>
  <c r="O223" i="1"/>
  <c r="O224" i="1"/>
  <c r="O225" i="1"/>
  <c r="P225" i="1" s="1"/>
  <c r="O226" i="1"/>
  <c r="O227" i="1"/>
  <c r="O228" i="1"/>
  <c r="O229" i="1"/>
  <c r="O230" i="1"/>
  <c r="O231" i="1"/>
  <c r="O232" i="1"/>
  <c r="O233" i="1"/>
  <c r="O234" i="1"/>
  <c r="O235" i="1"/>
  <c r="O23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P3" i="1"/>
  <c r="P4" i="1"/>
  <c r="P5" i="1"/>
  <c r="P6" i="1"/>
  <c r="P7" i="1"/>
  <c r="P8" i="1"/>
  <c r="P9" i="1"/>
  <c r="P15" i="1"/>
  <c r="P16" i="1"/>
  <c r="P17" i="1"/>
  <c r="P18" i="1"/>
  <c r="P19" i="1"/>
  <c r="P27" i="1"/>
  <c r="P28" i="1"/>
  <c r="P29" i="1"/>
  <c r="P30" i="1"/>
  <c r="P31" i="1"/>
  <c r="P32" i="1"/>
  <c r="P33" i="1"/>
  <c r="P39" i="1"/>
  <c r="P40" i="1"/>
  <c r="P41" i="1"/>
  <c r="P43" i="1"/>
  <c r="P51" i="1"/>
  <c r="P52" i="1"/>
  <c r="P53" i="1"/>
  <c r="P54" i="1"/>
  <c r="P55" i="1"/>
  <c r="P56" i="1"/>
  <c r="P57" i="1"/>
  <c r="P63" i="1"/>
  <c r="P65" i="1"/>
  <c r="P66" i="1"/>
  <c r="P67" i="1"/>
  <c r="P75" i="1"/>
  <c r="P76" i="1"/>
  <c r="P77" i="1"/>
  <c r="P78" i="1"/>
  <c r="P79" i="1"/>
  <c r="P80" i="1"/>
  <c r="P87" i="1"/>
  <c r="P88" i="1"/>
  <c r="P89" i="1"/>
  <c r="P90" i="1"/>
  <c r="P91" i="1"/>
  <c r="P92" i="1"/>
  <c r="P93" i="1"/>
  <c r="P99" i="1"/>
  <c r="P100" i="1"/>
  <c r="P101" i="1"/>
  <c r="P102" i="1"/>
  <c r="P103" i="1"/>
  <c r="P111" i="1"/>
  <c r="P112" i="1"/>
  <c r="P113" i="1"/>
  <c r="P114" i="1"/>
  <c r="P115" i="1"/>
  <c r="P116" i="1"/>
  <c r="P117" i="1"/>
  <c r="P123" i="1"/>
  <c r="P124" i="1"/>
  <c r="P126" i="1"/>
  <c r="P127" i="1"/>
  <c r="P135" i="1"/>
  <c r="P136" i="1"/>
  <c r="P137" i="1"/>
  <c r="P138" i="1"/>
  <c r="P139" i="1"/>
  <c r="P140" i="1"/>
  <c r="P141" i="1"/>
  <c r="P147" i="1"/>
  <c r="P148" i="1"/>
  <c r="P149" i="1"/>
  <c r="P150" i="1"/>
  <c r="P151" i="1"/>
  <c r="P152" i="1"/>
  <c r="P153" i="1"/>
  <c r="P159" i="1"/>
  <c r="P160" i="1"/>
  <c r="P161" i="1"/>
  <c r="P162" i="1"/>
  <c r="P163" i="1"/>
  <c r="P171" i="1"/>
  <c r="P172" i="1"/>
  <c r="P173" i="1"/>
  <c r="P174" i="1"/>
  <c r="P175" i="1"/>
  <c r="P176" i="1"/>
  <c r="P177" i="1"/>
  <c r="P183" i="1"/>
  <c r="P184" i="1"/>
  <c r="P185" i="1"/>
  <c r="P187" i="1"/>
  <c r="P195" i="1"/>
  <c r="P196" i="1"/>
  <c r="P197" i="1"/>
  <c r="P198" i="1"/>
  <c r="P199" i="1"/>
  <c r="P200" i="1"/>
  <c r="P201" i="1"/>
  <c r="P207" i="1"/>
  <c r="P209" i="1"/>
  <c r="P210" i="1"/>
  <c r="P211" i="1"/>
  <c r="P219" i="1"/>
  <c r="P220" i="1"/>
  <c r="P221" i="1"/>
  <c r="P222" i="1"/>
  <c r="P223" i="1"/>
  <c r="P224" i="1"/>
  <c r="P231" i="1"/>
  <c r="P232" i="1"/>
  <c r="P233" i="1"/>
  <c r="P234" i="1"/>
  <c r="P235" i="1"/>
  <c r="P236" i="1"/>
  <c r="P2" i="1"/>
  <c r="O2" i="1"/>
  <c r="N2" i="1"/>
  <c r="L4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/>
  <c r="L50" i="1"/>
  <c r="L51" i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/>
  <c r="L106" i="1"/>
  <c r="L107" i="1"/>
  <c r="L108" i="1"/>
  <c r="L109" i="1"/>
  <c r="L110" i="1"/>
  <c r="L111" i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/>
  <c r="L130" i="1"/>
  <c r="L131" i="1"/>
  <c r="L132" i="1"/>
  <c r="L133" i="1"/>
  <c r="L134" i="1"/>
  <c r="L135" i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/>
  <c r="L152" i="1"/>
  <c r="L153" i="1"/>
  <c r="L154" i="1"/>
  <c r="L155" i="1"/>
  <c r="L156" i="1"/>
  <c r="L157" i="1"/>
  <c r="L158" i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/>
  <c r="L185" i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/>
  <c r="L201" i="1"/>
  <c r="L202" i="1"/>
  <c r="L203" i="1"/>
  <c r="L204" i="1"/>
  <c r="L205" i="1"/>
  <c r="L206" i="1"/>
  <c r="L207" i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/>
  <c r="L219" i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3" i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I231" i="1" s="1"/>
  <c r="G230" i="1"/>
  <c r="I230" i="1" s="1"/>
  <c r="G229" i="1"/>
  <c r="H229" i="1" s="1"/>
  <c r="G228" i="1"/>
  <c r="I228" i="1" s="1"/>
  <c r="G227" i="1"/>
  <c r="I227" i="1" s="1"/>
  <c r="G226" i="1"/>
  <c r="I226" i="1" s="1"/>
  <c r="G225" i="1"/>
  <c r="I225" i="1" s="1"/>
  <c r="G224" i="1"/>
  <c r="G223" i="1"/>
  <c r="I223" i="1" s="1"/>
  <c r="G222" i="1"/>
  <c r="H222" i="1" s="1"/>
  <c r="G221" i="1"/>
  <c r="I221" i="1" s="1"/>
  <c r="G220" i="1"/>
  <c r="G219" i="1"/>
  <c r="I219" i="1" s="1"/>
  <c r="G218" i="1"/>
  <c r="I218" i="1" s="1"/>
  <c r="G217" i="1"/>
  <c r="I217" i="1" s="1"/>
  <c r="G216" i="1"/>
  <c r="G215" i="1"/>
  <c r="H215" i="1" s="1"/>
  <c r="G214" i="1"/>
  <c r="I214" i="1" s="1"/>
  <c r="G213" i="1"/>
  <c r="I213" i="1" s="1"/>
  <c r="G212" i="1"/>
  <c r="I212" i="1" s="1"/>
  <c r="G211" i="1"/>
  <c r="G210" i="1"/>
  <c r="I210" i="1" s="1"/>
  <c r="G209" i="1"/>
  <c r="I209" i="1" s="1"/>
  <c r="G208" i="1"/>
  <c r="I208" i="1" s="1"/>
  <c r="G207" i="1"/>
  <c r="I207" i="1" s="1"/>
  <c r="G206" i="1"/>
  <c r="I206" i="1" s="1"/>
  <c r="G205" i="1"/>
  <c r="I205" i="1" s="1"/>
  <c r="G204" i="1"/>
  <c r="I204" i="1" s="1"/>
  <c r="G203" i="1"/>
  <c r="G202" i="1"/>
  <c r="H202" i="1" s="1"/>
  <c r="G201" i="1"/>
  <c r="I201" i="1" s="1"/>
  <c r="G200" i="1"/>
  <c r="I199" i="1"/>
  <c r="H199" i="1"/>
  <c r="G199" i="1"/>
  <c r="G198" i="1"/>
  <c r="G197" i="1"/>
  <c r="I197" i="1" s="1"/>
  <c r="G196" i="1"/>
  <c r="G195" i="1"/>
  <c r="I195" i="1" s="1"/>
  <c r="G194" i="1"/>
  <c r="G193" i="1"/>
  <c r="H193" i="1" s="1"/>
  <c r="G192" i="1"/>
  <c r="I192" i="1" s="1"/>
  <c r="G191" i="1"/>
  <c r="I191" i="1" s="1"/>
  <c r="G190" i="1"/>
  <c r="I189" i="1"/>
  <c r="G189" i="1"/>
  <c r="H189" i="1" s="1"/>
  <c r="G188" i="1"/>
  <c r="G187" i="1"/>
  <c r="I187" i="1" s="1"/>
  <c r="G186" i="1"/>
  <c r="I186" i="1" s="1"/>
  <c r="G185" i="1"/>
  <c r="I185" i="1" s="1"/>
  <c r="G184" i="1"/>
  <c r="H184" i="1" s="1"/>
  <c r="G183" i="1"/>
  <c r="I183" i="1" s="1"/>
  <c r="G182" i="1"/>
  <c r="I182" i="1" s="1"/>
  <c r="G181" i="1"/>
  <c r="G180" i="1"/>
  <c r="I180" i="1" s="1"/>
  <c r="G179" i="1"/>
  <c r="H179" i="1" s="1"/>
  <c r="G178" i="1"/>
  <c r="I178" i="1" s="1"/>
  <c r="G177" i="1"/>
  <c r="I177" i="1" s="1"/>
  <c r="G176" i="1"/>
  <c r="H176" i="1" s="1"/>
  <c r="G175" i="1"/>
  <c r="I175" i="1" s="1"/>
  <c r="G174" i="1"/>
  <c r="I174" i="1" s="1"/>
  <c r="G173" i="1"/>
  <c r="I173" i="1" s="1"/>
  <c r="G172" i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H166" i="1" s="1"/>
  <c r="G165" i="1"/>
  <c r="G164" i="1"/>
  <c r="I164" i="1" s="1"/>
  <c r="G163" i="1"/>
  <c r="I163" i="1" s="1"/>
  <c r="G162" i="1"/>
  <c r="I162" i="1" s="1"/>
  <c r="G161" i="1"/>
  <c r="G160" i="1"/>
  <c r="I160" i="1" s="1"/>
  <c r="G159" i="1"/>
  <c r="G158" i="1"/>
  <c r="I158" i="1" s="1"/>
  <c r="G157" i="1"/>
  <c r="G156" i="1"/>
  <c r="I156" i="1" s="1"/>
  <c r="G155" i="1"/>
  <c r="H155" i="1" s="1"/>
  <c r="G154" i="1"/>
  <c r="I154" i="1" s="1"/>
  <c r="G153" i="1"/>
  <c r="H153" i="1" s="1"/>
  <c r="G152" i="1"/>
  <c r="I152" i="1" s="1"/>
  <c r="G151" i="1"/>
  <c r="H151" i="1" s="1"/>
  <c r="I150" i="1"/>
  <c r="G150" i="1"/>
  <c r="H150" i="1" s="1"/>
  <c r="J150" i="1" s="1"/>
  <c r="G149" i="1"/>
  <c r="G148" i="1"/>
  <c r="I148" i="1" s="1"/>
  <c r="G147" i="1"/>
  <c r="I147" i="1" s="1"/>
  <c r="G146" i="1"/>
  <c r="I146" i="1" s="1"/>
  <c r="G145" i="1"/>
  <c r="G144" i="1"/>
  <c r="I144" i="1" s="1"/>
  <c r="G143" i="1"/>
  <c r="H143" i="1" s="1"/>
  <c r="G142" i="1"/>
  <c r="I142" i="1" s="1"/>
  <c r="G141" i="1"/>
  <c r="I141" i="1" s="1"/>
  <c r="G140" i="1"/>
  <c r="I140" i="1" s="1"/>
  <c r="G139" i="1"/>
  <c r="I139" i="1" s="1"/>
  <c r="G138" i="1"/>
  <c r="H138" i="1" s="1"/>
  <c r="G137" i="1"/>
  <c r="I137" i="1" s="1"/>
  <c r="G136" i="1"/>
  <c r="G135" i="1"/>
  <c r="I135" i="1" s="1"/>
  <c r="G134" i="1"/>
  <c r="I134" i="1" s="1"/>
  <c r="G133" i="1"/>
  <c r="I133" i="1" s="1"/>
  <c r="G132" i="1"/>
  <c r="I132" i="1" s="1"/>
  <c r="G131" i="1"/>
  <c r="G130" i="1"/>
  <c r="H130" i="1" s="1"/>
  <c r="G129" i="1"/>
  <c r="G128" i="1"/>
  <c r="I128" i="1" s="1"/>
  <c r="I127" i="1"/>
  <c r="H127" i="1"/>
  <c r="G127" i="1"/>
  <c r="G126" i="1"/>
  <c r="I126" i="1" s="1"/>
  <c r="G125" i="1"/>
  <c r="G124" i="1"/>
  <c r="H124" i="1" s="1"/>
  <c r="G123" i="1"/>
  <c r="G122" i="1"/>
  <c r="I122" i="1" s="1"/>
  <c r="G121" i="1"/>
  <c r="G120" i="1"/>
  <c r="I120" i="1" s="1"/>
  <c r="I119" i="1"/>
  <c r="G119" i="1"/>
  <c r="H119" i="1" s="1"/>
  <c r="J119" i="1" s="1"/>
  <c r="G118" i="1"/>
  <c r="I118" i="1" s="1"/>
  <c r="I117" i="1"/>
  <c r="G117" i="1"/>
  <c r="H117" i="1" s="1"/>
  <c r="G116" i="1"/>
  <c r="I116" i="1" s="1"/>
  <c r="G115" i="1"/>
  <c r="I115" i="1" s="1"/>
  <c r="G114" i="1"/>
  <c r="I114" i="1" s="1"/>
  <c r="G113" i="1"/>
  <c r="G112" i="1"/>
  <c r="I112" i="1" s="1"/>
  <c r="G111" i="1"/>
  <c r="H111" i="1" s="1"/>
  <c r="G110" i="1"/>
  <c r="I110" i="1" s="1"/>
  <c r="G109" i="1"/>
  <c r="G108" i="1"/>
  <c r="I108" i="1" s="1"/>
  <c r="G107" i="1"/>
  <c r="H107" i="1" s="1"/>
  <c r="G106" i="1"/>
  <c r="H106" i="1" s="1"/>
  <c r="G105" i="1"/>
  <c r="I105" i="1" s="1"/>
  <c r="G104" i="1"/>
  <c r="I104" i="1" s="1"/>
  <c r="G103" i="1"/>
  <c r="I103" i="1" s="1"/>
  <c r="G102" i="1"/>
  <c r="I102" i="1" s="1"/>
  <c r="G101" i="1"/>
  <c r="I101" i="1" s="1"/>
  <c r="G100" i="1"/>
  <c r="G99" i="1"/>
  <c r="G98" i="1"/>
  <c r="I98" i="1" s="1"/>
  <c r="G97" i="1"/>
  <c r="I97" i="1" s="1"/>
  <c r="G96" i="1"/>
  <c r="I96" i="1" s="1"/>
  <c r="G95" i="1"/>
  <c r="I95" i="1" s="1"/>
  <c r="G94" i="1"/>
  <c r="H94" i="1" s="1"/>
  <c r="G93" i="1"/>
  <c r="G92" i="1"/>
  <c r="H92" i="1" s="1"/>
  <c r="G91" i="1"/>
  <c r="I91" i="1" s="1"/>
  <c r="G90" i="1"/>
  <c r="G89" i="1"/>
  <c r="I88" i="1"/>
  <c r="G88" i="1"/>
  <c r="H88" i="1" s="1"/>
  <c r="G87" i="1"/>
  <c r="G86" i="1"/>
  <c r="I86" i="1" s="1"/>
  <c r="G85" i="1"/>
  <c r="G84" i="1"/>
  <c r="I84" i="1" s="1"/>
  <c r="G83" i="1"/>
  <c r="H83" i="1" s="1"/>
  <c r="G82" i="1"/>
  <c r="I82" i="1" s="1"/>
  <c r="G81" i="1"/>
  <c r="H81" i="1" s="1"/>
  <c r="G80" i="1"/>
  <c r="G79" i="1"/>
  <c r="I79" i="1" s="1"/>
  <c r="I78" i="1"/>
  <c r="G78" i="1"/>
  <c r="H78" i="1" s="1"/>
  <c r="J78" i="1" s="1"/>
  <c r="G77" i="1"/>
  <c r="G76" i="1"/>
  <c r="I76" i="1" s="1"/>
  <c r="G75" i="1"/>
  <c r="I75" i="1" s="1"/>
  <c r="G74" i="1"/>
  <c r="I74" i="1" s="1"/>
  <c r="G73" i="1"/>
  <c r="G72" i="1"/>
  <c r="G71" i="1"/>
  <c r="H71" i="1" s="1"/>
  <c r="G70" i="1"/>
  <c r="H70" i="1" s="1"/>
  <c r="G69" i="1"/>
  <c r="I69" i="1" s="1"/>
  <c r="G68" i="1"/>
  <c r="I68" i="1" s="1"/>
  <c r="G67" i="1"/>
  <c r="G66" i="1"/>
  <c r="I66" i="1" s="1"/>
  <c r="G65" i="1"/>
  <c r="I65" i="1" s="1"/>
  <c r="G64" i="1"/>
  <c r="G63" i="1"/>
  <c r="I63" i="1" s="1"/>
  <c r="G62" i="1"/>
  <c r="I62" i="1" s="1"/>
  <c r="G61" i="1"/>
  <c r="I61" i="1" s="1"/>
  <c r="G60" i="1"/>
  <c r="I60" i="1" s="1"/>
  <c r="G59" i="1"/>
  <c r="I59" i="1" s="1"/>
  <c r="G58" i="1"/>
  <c r="H58" i="1" s="1"/>
  <c r="G57" i="1"/>
  <c r="G56" i="1"/>
  <c r="I56" i="1" s="1"/>
  <c r="G55" i="1"/>
  <c r="H55" i="1" s="1"/>
  <c r="G54" i="1"/>
  <c r="I54" i="1" s="1"/>
  <c r="G53" i="1"/>
  <c r="G52" i="1"/>
  <c r="H52" i="1" s="1"/>
  <c r="G51" i="1"/>
  <c r="G50" i="1"/>
  <c r="I50" i="1" s="1"/>
  <c r="G49" i="1"/>
  <c r="G48" i="1"/>
  <c r="I48" i="1" s="1"/>
  <c r="G47" i="1"/>
  <c r="I47" i="1" s="1"/>
  <c r="G46" i="1"/>
  <c r="I46" i="1" s="1"/>
  <c r="G45" i="1"/>
  <c r="H45" i="1" s="1"/>
  <c r="G44" i="1"/>
  <c r="G43" i="1"/>
  <c r="I43" i="1" s="1"/>
  <c r="G42" i="1"/>
  <c r="H42" i="1" s="1"/>
  <c r="G41" i="1"/>
  <c r="G40" i="1"/>
  <c r="I40" i="1" s="1"/>
  <c r="G39" i="1"/>
  <c r="I39" i="1" s="1"/>
  <c r="G38" i="1"/>
  <c r="I38" i="1" s="1"/>
  <c r="G37" i="1"/>
  <c r="G36" i="1"/>
  <c r="G35" i="1"/>
  <c r="H35" i="1" s="1"/>
  <c r="G34" i="1"/>
  <c r="I34" i="1" s="1"/>
  <c r="G33" i="1"/>
  <c r="I33" i="1" s="1"/>
  <c r="G32" i="1"/>
  <c r="I32" i="1" s="1"/>
  <c r="G31" i="1"/>
  <c r="G30" i="1"/>
  <c r="I30" i="1" s="1"/>
  <c r="G29" i="1"/>
  <c r="I29" i="1" s="1"/>
  <c r="G28" i="1"/>
  <c r="G27" i="1"/>
  <c r="I27" i="1" s="1"/>
  <c r="G26" i="1"/>
  <c r="I26" i="1" s="1"/>
  <c r="G25" i="1"/>
  <c r="I25" i="1" s="1"/>
  <c r="G24" i="1"/>
  <c r="H24" i="1" s="1"/>
  <c r="G23" i="1"/>
  <c r="I23" i="1" s="1"/>
  <c r="G22" i="1"/>
  <c r="H22" i="1" s="1"/>
  <c r="G21" i="1"/>
  <c r="G20" i="1"/>
  <c r="I20" i="1" s="1"/>
  <c r="G19" i="1"/>
  <c r="H19" i="1" s="1"/>
  <c r="G18" i="1"/>
  <c r="I18" i="1" s="1"/>
  <c r="G17" i="1"/>
  <c r="I16" i="1"/>
  <c r="G16" i="1"/>
  <c r="H16" i="1" s="1"/>
  <c r="J16" i="1" s="1"/>
  <c r="G15" i="1"/>
  <c r="G14" i="1"/>
  <c r="I14" i="1" s="1"/>
  <c r="G13" i="1"/>
  <c r="G12" i="1"/>
  <c r="I12" i="1" s="1"/>
  <c r="G11" i="1"/>
  <c r="I11" i="1" s="1"/>
  <c r="G10" i="1"/>
  <c r="H10" i="1" s="1"/>
  <c r="G9" i="1"/>
  <c r="H9" i="1" s="1"/>
  <c r="G8" i="1"/>
  <c r="I8" i="1" s="1"/>
  <c r="G7" i="1"/>
  <c r="I7" i="1" s="1"/>
  <c r="G6" i="1"/>
  <c r="I6" i="1" s="1"/>
  <c r="G5" i="1"/>
  <c r="G4" i="1"/>
  <c r="G3" i="1"/>
  <c r="I3" i="1" s="1"/>
  <c r="G2" i="1"/>
  <c r="I2" i="1" s="1"/>
  <c r="I48" i="2"/>
  <c r="J48" i="2" s="1"/>
  <c r="I63" i="2"/>
  <c r="J63" i="2" s="1"/>
  <c r="I123" i="2"/>
  <c r="I135" i="2"/>
  <c r="I178" i="2"/>
  <c r="I182" i="2"/>
  <c r="H73" i="2"/>
  <c r="H108" i="2"/>
  <c r="J108" i="2" s="1"/>
  <c r="H110" i="2"/>
  <c r="J110" i="2" s="1"/>
  <c r="H123" i="2"/>
  <c r="J123" i="2" s="1"/>
  <c r="H158" i="2"/>
  <c r="H218" i="2"/>
  <c r="G16" i="2"/>
  <c r="I16" i="2" s="1"/>
  <c r="G13" i="2"/>
  <c r="I13" i="2" s="1"/>
  <c r="G15" i="2"/>
  <c r="I15" i="2" s="1"/>
  <c r="G14" i="2"/>
  <c r="I14" i="2" s="1"/>
  <c r="G21" i="2"/>
  <c r="G18" i="2"/>
  <c r="G20" i="2"/>
  <c r="I20" i="2" s="1"/>
  <c r="G17" i="2"/>
  <c r="I17" i="2" s="1"/>
  <c r="G19" i="2"/>
  <c r="G22" i="2"/>
  <c r="G24" i="2"/>
  <c r="H24" i="2" s="1"/>
  <c r="G23" i="2"/>
  <c r="H23" i="2" s="1"/>
  <c r="G25" i="2"/>
  <c r="H25" i="2" s="1"/>
  <c r="G26" i="2"/>
  <c r="H26" i="2" s="1"/>
  <c r="G27" i="2"/>
  <c r="I27" i="2" s="1"/>
  <c r="G28" i="2"/>
  <c r="I28" i="2" s="1"/>
  <c r="G29" i="2"/>
  <c r="I29" i="2" s="1"/>
  <c r="G32" i="2"/>
  <c r="I32" i="2" s="1"/>
  <c r="G33" i="2"/>
  <c r="I33" i="2" s="1"/>
  <c r="G31" i="2"/>
  <c r="I31" i="2" s="1"/>
  <c r="G30" i="2"/>
  <c r="G35" i="2"/>
  <c r="H35" i="2" s="1"/>
  <c r="G34" i="2"/>
  <c r="H34" i="2" s="1"/>
  <c r="G37" i="2"/>
  <c r="H37" i="2" s="1"/>
  <c r="G36" i="2"/>
  <c r="H36" i="2" s="1"/>
  <c r="G38" i="2"/>
  <c r="H38" i="2" s="1"/>
  <c r="G39" i="2"/>
  <c r="I39" i="2" s="1"/>
  <c r="G40" i="2"/>
  <c r="I40" i="2" s="1"/>
  <c r="G44" i="2"/>
  <c r="G42" i="2"/>
  <c r="G43" i="2"/>
  <c r="I43" i="2" s="1"/>
  <c r="G41" i="2"/>
  <c r="I41" i="2" s="1"/>
  <c r="G45" i="2"/>
  <c r="G47" i="2"/>
  <c r="H47" i="2" s="1"/>
  <c r="G46" i="2"/>
  <c r="H46" i="2" s="1"/>
  <c r="G48" i="2"/>
  <c r="H48" i="2" s="1"/>
  <c r="G50" i="2"/>
  <c r="I50" i="2" s="1"/>
  <c r="G51" i="2"/>
  <c r="I51" i="2" s="1"/>
  <c r="G52" i="2"/>
  <c r="I52" i="2" s="1"/>
  <c r="G49" i="2"/>
  <c r="I49" i="2" s="1"/>
  <c r="G53" i="2"/>
  <c r="I53" i="2" s="1"/>
  <c r="G55" i="2"/>
  <c r="I55" i="2" s="1"/>
  <c r="G54" i="2"/>
  <c r="I54" i="2" s="1"/>
  <c r="G56" i="2"/>
  <c r="I56" i="2" s="1"/>
  <c r="G57" i="2"/>
  <c r="G59" i="2"/>
  <c r="G60" i="2"/>
  <c r="H60" i="2" s="1"/>
  <c r="G58" i="2"/>
  <c r="H58" i="2" s="1"/>
  <c r="G65" i="2"/>
  <c r="I65" i="2" s="1"/>
  <c r="G63" i="2"/>
  <c r="H63" i="2" s="1"/>
  <c r="G62" i="2"/>
  <c r="I62" i="2" s="1"/>
  <c r="G61" i="2"/>
  <c r="I61" i="2" s="1"/>
  <c r="G64" i="2"/>
  <c r="H64" i="2" s="1"/>
  <c r="G67" i="2"/>
  <c r="G68" i="2"/>
  <c r="I68" i="2" s="1"/>
  <c r="G66" i="2"/>
  <c r="I66" i="2" s="1"/>
  <c r="G69" i="2"/>
  <c r="G71" i="2"/>
  <c r="G72" i="2"/>
  <c r="H72" i="2" s="1"/>
  <c r="G70" i="2"/>
  <c r="H70" i="2" s="1"/>
  <c r="G75" i="2"/>
  <c r="H75" i="2" s="1"/>
  <c r="G73" i="2"/>
  <c r="I73" i="2" s="1"/>
  <c r="G74" i="2"/>
  <c r="I74" i="2" s="1"/>
  <c r="G76" i="2"/>
  <c r="I76" i="2" s="1"/>
  <c r="G78" i="2"/>
  <c r="I78" i="2" s="1"/>
  <c r="G77" i="2"/>
  <c r="I77" i="2" s="1"/>
  <c r="G80" i="2"/>
  <c r="I80" i="2" s="1"/>
  <c r="G79" i="2"/>
  <c r="I79" i="2" s="1"/>
  <c r="G82" i="2"/>
  <c r="G81" i="2"/>
  <c r="G84" i="2"/>
  <c r="H84" i="2" s="1"/>
  <c r="G83" i="2"/>
  <c r="H83" i="2" s="1"/>
  <c r="G86" i="2"/>
  <c r="I86" i="2" s="1"/>
  <c r="G85" i="2"/>
  <c r="I85" i="2" s="1"/>
  <c r="G87" i="2"/>
  <c r="I87" i="2" s="1"/>
  <c r="G88" i="2"/>
  <c r="I88" i="2" s="1"/>
  <c r="G92" i="2"/>
  <c r="G90" i="2"/>
  <c r="G89" i="2"/>
  <c r="I89" i="2" s="1"/>
  <c r="G91" i="2"/>
  <c r="I91" i="2" s="1"/>
  <c r="G93" i="2"/>
  <c r="G94" i="2"/>
  <c r="H94" i="2" s="1"/>
  <c r="G97" i="2"/>
  <c r="H97" i="2" s="1"/>
  <c r="G96" i="2"/>
  <c r="H96" i="2" s="1"/>
  <c r="G95" i="2"/>
  <c r="H95" i="2" s="1"/>
  <c r="G99" i="2"/>
  <c r="H99" i="2" s="1"/>
  <c r="G98" i="2"/>
  <c r="I98" i="2" s="1"/>
  <c r="G101" i="2"/>
  <c r="I101" i="2" s="1"/>
  <c r="G102" i="2"/>
  <c r="I102" i="2" s="1"/>
  <c r="G100" i="2"/>
  <c r="I100" i="2" s="1"/>
  <c r="G103" i="2"/>
  <c r="I103" i="2" s="1"/>
  <c r="G105" i="2"/>
  <c r="I105" i="2" s="1"/>
  <c r="G104" i="2"/>
  <c r="G107" i="2"/>
  <c r="G106" i="2"/>
  <c r="H106" i="2" s="1"/>
  <c r="G109" i="2"/>
  <c r="H109" i="2" s="1"/>
  <c r="G108" i="2"/>
  <c r="I108" i="2" s="1"/>
  <c r="G110" i="2"/>
  <c r="I110" i="2" s="1"/>
  <c r="G112" i="2"/>
  <c r="I112" i="2" s="1"/>
  <c r="G111" i="2"/>
  <c r="I111" i="2" s="1"/>
  <c r="G113" i="2"/>
  <c r="G114" i="2"/>
  <c r="G119" i="2"/>
  <c r="I119" i="2" s="1"/>
  <c r="G116" i="2"/>
  <c r="I116" i="2" s="1"/>
  <c r="G115" i="2"/>
  <c r="G118" i="2"/>
  <c r="H118" i="2" s="1"/>
  <c r="G117" i="2"/>
  <c r="H117" i="2" s="1"/>
  <c r="G120" i="2"/>
  <c r="H120" i="2" s="1"/>
  <c r="G121" i="2"/>
  <c r="I121" i="2" s="1"/>
  <c r="G123" i="2"/>
  <c r="G124" i="2"/>
  <c r="I124" i="2" s="1"/>
  <c r="G122" i="2"/>
  <c r="I122" i="2" s="1"/>
  <c r="G125" i="2"/>
  <c r="I125" i="2" s="1"/>
  <c r="G126" i="2"/>
  <c r="I126" i="2" s="1"/>
  <c r="G127" i="2"/>
  <c r="I127" i="2" s="1"/>
  <c r="G129" i="2"/>
  <c r="I129" i="2" s="1"/>
  <c r="G130" i="2"/>
  <c r="G128" i="2"/>
  <c r="G132" i="2"/>
  <c r="H132" i="2" s="1"/>
  <c r="G131" i="2"/>
  <c r="H131" i="2" s="1"/>
  <c r="G135" i="2"/>
  <c r="H135" i="2" s="1"/>
  <c r="G133" i="2"/>
  <c r="H133" i="2" s="1"/>
  <c r="G134" i="2"/>
  <c r="I134" i="2" s="1"/>
  <c r="G140" i="2"/>
  <c r="I140" i="2" s="1"/>
  <c r="G136" i="2"/>
  <c r="G137" i="2"/>
  <c r="G138" i="2"/>
  <c r="I138" i="2" s="1"/>
  <c r="G139" i="2"/>
  <c r="I139" i="2" s="1"/>
  <c r="G141" i="2"/>
  <c r="G144" i="2"/>
  <c r="H144" i="2" s="1"/>
  <c r="G143" i="2"/>
  <c r="H143" i="2" s="1"/>
  <c r="G142" i="2"/>
  <c r="H142" i="2" s="1"/>
  <c r="G147" i="2"/>
  <c r="H147" i="2" s="1"/>
  <c r="G145" i="2"/>
  <c r="I145" i="2" s="1"/>
  <c r="G146" i="2"/>
  <c r="I146" i="2" s="1"/>
  <c r="G150" i="2"/>
  <c r="I150" i="2" s="1"/>
  <c r="G149" i="2"/>
  <c r="I149" i="2" s="1"/>
  <c r="G151" i="2"/>
  <c r="I151" i="2" s="1"/>
  <c r="G148" i="2"/>
  <c r="I148" i="2" s="1"/>
  <c r="G155" i="2"/>
  <c r="I155" i="2" s="1"/>
  <c r="G152" i="2"/>
  <c r="G153" i="2"/>
  <c r="G154" i="2"/>
  <c r="H154" i="2" s="1"/>
  <c r="G157" i="2"/>
  <c r="H157" i="2" s="1"/>
  <c r="G156" i="2"/>
  <c r="I156" i="2" s="1"/>
  <c r="G158" i="2"/>
  <c r="I158" i="2" s="1"/>
  <c r="G159" i="2"/>
  <c r="I159" i="2" s="1"/>
  <c r="G160" i="2"/>
  <c r="I160" i="2" s="1"/>
  <c r="G161" i="2"/>
  <c r="G164" i="2"/>
  <c r="G163" i="2"/>
  <c r="I163" i="2" s="1"/>
  <c r="G162" i="2"/>
  <c r="I162" i="2" s="1"/>
  <c r="G166" i="2"/>
  <c r="G168" i="2"/>
  <c r="G165" i="2"/>
  <c r="G167" i="2"/>
  <c r="H167" i="2" s="1"/>
  <c r="G169" i="2"/>
  <c r="H169" i="2" s="1"/>
  <c r="G170" i="2"/>
  <c r="H170" i="2" s="1"/>
  <c r="G172" i="2"/>
  <c r="G171" i="2"/>
  <c r="I171" i="2" s="1"/>
  <c r="G173" i="2"/>
  <c r="I173" i="2" s="1"/>
  <c r="G175" i="2"/>
  <c r="I175" i="2" s="1"/>
  <c r="G174" i="2"/>
  <c r="I174" i="2" s="1"/>
  <c r="G176" i="2"/>
  <c r="I176" i="2" s="1"/>
  <c r="G180" i="2"/>
  <c r="G179" i="2"/>
  <c r="H179" i="2" s="1"/>
  <c r="G177" i="2"/>
  <c r="H177" i="2" s="1"/>
  <c r="G178" i="2"/>
  <c r="H178" i="2" s="1"/>
  <c r="G182" i="2"/>
  <c r="H182" i="2" s="1"/>
  <c r="G184" i="2"/>
  <c r="H184" i="2" s="1"/>
  <c r="G181" i="2"/>
  <c r="I181" i="2" s="1"/>
  <c r="G183" i="2"/>
  <c r="I183" i="2" s="1"/>
  <c r="G187" i="2"/>
  <c r="G186" i="2"/>
  <c r="G188" i="2"/>
  <c r="I188" i="2" s="1"/>
  <c r="G185" i="2"/>
  <c r="I185" i="2" s="1"/>
  <c r="G191" i="2"/>
  <c r="G190" i="2"/>
  <c r="G192" i="2"/>
  <c r="G189" i="2"/>
  <c r="H189" i="2" s="1"/>
  <c r="G193" i="2"/>
  <c r="H193" i="2" s="1"/>
  <c r="G196" i="2"/>
  <c r="I196" i="2" s="1"/>
  <c r="G194" i="2"/>
  <c r="G197" i="2"/>
  <c r="I197" i="2" s="1"/>
  <c r="G198" i="2"/>
  <c r="I198" i="2" s="1"/>
  <c r="G195" i="2"/>
  <c r="I195" i="2" s="1"/>
  <c r="G201" i="2"/>
  <c r="I201" i="2" s="1"/>
  <c r="G200" i="2"/>
  <c r="I200" i="2" s="1"/>
  <c r="G203" i="2"/>
  <c r="G199" i="2"/>
  <c r="H199" i="2" s="1"/>
  <c r="G202" i="2"/>
  <c r="H202" i="2" s="1"/>
  <c r="G205" i="2"/>
  <c r="H205" i="2" s="1"/>
  <c r="G206" i="2"/>
  <c r="I206" i="2" s="1"/>
  <c r="G204" i="2"/>
  <c r="H204" i="2" s="1"/>
  <c r="G208" i="2"/>
  <c r="I208" i="2" s="1"/>
  <c r="G209" i="2"/>
  <c r="I209" i="2" s="1"/>
  <c r="G207" i="2"/>
  <c r="G210" i="2"/>
  <c r="G212" i="2"/>
  <c r="I212" i="2" s="1"/>
  <c r="G211" i="2"/>
  <c r="I211" i="2" s="1"/>
  <c r="G215" i="2"/>
  <c r="G214" i="2"/>
  <c r="H214" i="2" s="1"/>
  <c r="G213" i="2"/>
  <c r="G216" i="2"/>
  <c r="H216" i="2" s="1"/>
  <c r="G219" i="2"/>
  <c r="H219" i="2" s="1"/>
  <c r="G218" i="2"/>
  <c r="I218" i="2" s="1"/>
  <c r="G217" i="2"/>
  <c r="G220" i="2"/>
  <c r="I220" i="2" s="1"/>
  <c r="G221" i="2"/>
  <c r="I221" i="2" s="1"/>
  <c r="G222" i="2"/>
  <c r="I222" i="2" s="1"/>
  <c r="G224" i="2"/>
  <c r="I224" i="2" s="1"/>
  <c r="G223" i="2"/>
  <c r="I223" i="2" s="1"/>
  <c r="G225" i="2"/>
  <c r="G226" i="2"/>
  <c r="G228" i="2"/>
  <c r="G227" i="2"/>
  <c r="H227" i="2" s="1"/>
  <c r="G229" i="2"/>
  <c r="H229" i="2" s="1"/>
  <c r="G230" i="2"/>
  <c r="I230" i="2" s="1"/>
  <c r="G232" i="2"/>
  <c r="I232" i="2" s="1"/>
  <c r="G231" i="2"/>
  <c r="I231" i="2" s="1"/>
  <c r="G234" i="2"/>
  <c r="G235" i="2"/>
  <c r="G236" i="2"/>
  <c r="I236" i="2" s="1"/>
  <c r="G233" i="2"/>
  <c r="I233" i="2" s="1"/>
  <c r="G3" i="2"/>
  <c r="G4" i="2"/>
  <c r="I4" i="2" s="1"/>
  <c r="G5" i="2"/>
  <c r="G6" i="2"/>
  <c r="I6" i="2" s="1"/>
  <c r="G7" i="2"/>
  <c r="I7" i="2" s="1"/>
  <c r="G8" i="2"/>
  <c r="I8" i="2" s="1"/>
  <c r="G9" i="2"/>
  <c r="H9" i="2" s="1"/>
  <c r="G12" i="2"/>
  <c r="H12" i="2" s="1"/>
  <c r="G11" i="2"/>
  <c r="H11" i="2" s="1"/>
  <c r="G10" i="2"/>
  <c r="H10" i="2" s="1"/>
  <c r="G2" i="2"/>
  <c r="I2" i="2" s="1"/>
  <c r="H62" i="2" l="1"/>
  <c r="J62" i="2" s="1"/>
  <c r="I60" i="2"/>
  <c r="J60" i="2" s="1"/>
  <c r="H65" i="2"/>
  <c r="J65" i="2" s="1"/>
  <c r="J178" i="2"/>
  <c r="H221" i="2"/>
  <c r="J221" i="2" s="1"/>
  <c r="H14" i="2"/>
  <c r="J14" i="2" s="1"/>
  <c r="I46" i="2"/>
  <c r="J46" i="2" s="1"/>
  <c r="H15" i="2"/>
  <c r="J15" i="2" s="1"/>
  <c r="I24" i="2"/>
  <c r="J24" i="2" s="1"/>
  <c r="H206" i="2"/>
  <c r="H13" i="2"/>
  <c r="J13" i="2" s="1"/>
  <c r="H160" i="2"/>
  <c r="J160" i="2" s="1"/>
  <c r="H8" i="2"/>
  <c r="H159" i="2"/>
  <c r="J159" i="2" s="1"/>
  <c r="I184" i="2"/>
  <c r="J184" i="2" s="1"/>
  <c r="I131" i="2"/>
  <c r="J131" i="2" s="1"/>
  <c r="I132" i="2"/>
  <c r="J132" i="2" s="1"/>
  <c r="H156" i="2"/>
  <c r="J156" i="2" s="1"/>
  <c r="I11" i="2"/>
  <c r="H16" i="2"/>
  <c r="J16" i="2" s="1"/>
  <c r="I12" i="2"/>
  <c r="H111" i="2"/>
  <c r="J111" i="2" s="1"/>
  <c r="I109" i="2"/>
  <c r="J109" i="2" s="1"/>
  <c r="I9" i="2"/>
  <c r="J9" i="2" s="1"/>
  <c r="H112" i="2"/>
  <c r="J112" i="2" s="1"/>
  <c r="H7" i="2"/>
  <c r="J7" i="2" s="1"/>
  <c r="I106" i="2"/>
  <c r="J106" i="2" s="1"/>
  <c r="J182" i="2"/>
  <c r="J135" i="2"/>
  <c r="I75" i="2"/>
  <c r="I193" i="2"/>
  <c r="I70" i="2"/>
  <c r="J70" i="2" s="1"/>
  <c r="H220" i="2"/>
  <c r="J220" i="2" s="1"/>
  <c r="H76" i="2"/>
  <c r="J76" i="2" s="1"/>
  <c r="I189" i="2"/>
  <c r="J189" i="2" s="1"/>
  <c r="I72" i="2"/>
  <c r="J72" i="2" s="1"/>
  <c r="J206" i="2"/>
  <c r="P194" i="1"/>
  <c r="P146" i="1"/>
  <c r="P86" i="1"/>
  <c r="P38" i="1"/>
  <c r="P14" i="1"/>
  <c r="P229" i="1"/>
  <c r="P217" i="1"/>
  <c r="P205" i="1"/>
  <c r="P193" i="1"/>
  <c r="P181" i="1"/>
  <c r="P169" i="1"/>
  <c r="P157" i="1"/>
  <c r="P145" i="1"/>
  <c r="P133" i="1"/>
  <c r="P121" i="1"/>
  <c r="P109" i="1"/>
  <c r="P97" i="1"/>
  <c r="P85" i="1"/>
  <c r="P73" i="1"/>
  <c r="P61" i="1"/>
  <c r="P49" i="1"/>
  <c r="P37" i="1"/>
  <c r="P25" i="1"/>
  <c r="P13" i="1"/>
  <c r="P218" i="1"/>
  <c r="P228" i="1"/>
  <c r="P216" i="1"/>
  <c r="P204" i="1"/>
  <c r="P192" i="1"/>
  <c r="P180" i="1"/>
  <c r="P168" i="1"/>
  <c r="P156" i="1"/>
  <c r="P144" i="1"/>
  <c r="P132" i="1"/>
  <c r="P120" i="1"/>
  <c r="P108" i="1"/>
  <c r="P96" i="1"/>
  <c r="P84" i="1"/>
  <c r="P72" i="1"/>
  <c r="P60" i="1"/>
  <c r="P48" i="1"/>
  <c r="P36" i="1"/>
  <c r="P24" i="1"/>
  <c r="P12" i="1"/>
  <c r="P170" i="1"/>
  <c r="P110" i="1"/>
  <c r="P50" i="1"/>
  <c r="P227" i="1"/>
  <c r="P215" i="1"/>
  <c r="P203" i="1"/>
  <c r="P191" i="1"/>
  <c r="P179" i="1"/>
  <c r="P167" i="1"/>
  <c r="P155" i="1"/>
  <c r="P143" i="1"/>
  <c r="P131" i="1"/>
  <c r="P119" i="1"/>
  <c r="P107" i="1"/>
  <c r="P95" i="1"/>
  <c r="P83" i="1"/>
  <c r="P71" i="1"/>
  <c r="P59" i="1"/>
  <c r="P47" i="1"/>
  <c r="P35" i="1"/>
  <c r="P23" i="1"/>
  <c r="P11" i="1"/>
  <c r="P206" i="1"/>
  <c r="P134" i="1"/>
  <c r="P74" i="1"/>
  <c r="P226" i="1"/>
  <c r="P202" i="1"/>
  <c r="P190" i="1"/>
  <c r="P178" i="1"/>
  <c r="P166" i="1"/>
  <c r="P154" i="1"/>
  <c r="P142" i="1"/>
  <c r="P130" i="1"/>
  <c r="P118" i="1"/>
  <c r="P106" i="1"/>
  <c r="P94" i="1"/>
  <c r="P82" i="1"/>
  <c r="P70" i="1"/>
  <c r="P46" i="1"/>
  <c r="P34" i="1"/>
  <c r="P22" i="1"/>
  <c r="P10" i="1"/>
  <c r="P230" i="1"/>
  <c r="P182" i="1"/>
  <c r="P158" i="1"/>
  <c r="P122" i="1"/>
  <c r="P98" i="1"/>
  <c r="P62" i="1"/>
  <c r="P26" i="1"/>
  <c r="P214" i="1"/>
  <c r="P58" i="1"/>
  <c r="I70" i="1"/>
  <c r="I55" i="1"/>
  <c r="I9" i="1"/>
  <c r="I143" i="1"/>
  <c r="J143" i="1" s="1"/>
  <c r="H104" i="1"/>
  <c r="J104" i="1" s="1"/>
  <c r="I176" i="1"/>
  <c r="J176" i="1" s="1"/>
  <c r="H56" i="1"/>
  <c r="H66" i="1"/>
  <c r="J66" i="1" s="1"/>
  <c r="H40" i="1"/>
  <c r="J40" i="1" s="1"/>
  <c r="I151" i="1"/>
  <c r="J151" i="1" s="1"/>
  <c r="K151" i="1" s="1"/>
  <c r="I71" i="1"/>
  <c r="I184" i="1"/>
  <c r="J199" i="1"/>
  <c r="J70" i="1"/>
  <c r="I215" i="1"/>
  <c r="J55" i="1"/>
  <c r="J42" i="1"/>
  <c r="J213" i="1"/>
  <c r="H170" i="1"/>
  <c r="J170" i="1" s="1"/>
  <c r="I10" i="1"/>
  <c r="J10" i="1" s="1"/>
  <c r="H34" i="1"/>
  <c r="J34" i="1" s="1"/>
  <c r="I81" i="1"/>
  <c r="J81" i="1" s="1"/>
  <c r="J106" i="1"/>
  <c r="H114" i="1"/>
  <c r="J114" i="1" s="1"/>
  <c r="I42" i="1"/>
  <c r="I58" i="1"/>
  <c r="I106" i="1"/>
  <c r="I138" i="1"/>
  <c r="J138" i="1" s="1"/>
  <c r="I153" i="1"/>
  <c r="J153" i="1" s="1"/>
  <c r="K153" i="1" s="1"/>
  <c r="H163" i="1"/>
  <c r="J163" i="1" s="1"/>
  <c r="H186" i="1"/>
  <c r="J186" i="1" s="1"/>
  <c r="I229" i="1"/>
  <c r="H29" i="1"/>
  <c r="J29" i="1" s="1"/>
  <c r="K29" i="1" s="1"/>
  <c r="K30" i="1" s="1"/>
  <c r="K31" i="1" s="1"/>
  <c r="K32" i="1" s="1"/>
  <c r="K33" i="1" s="1"/>
  <c r="K34" i="1" s="1"/>
  <c r="J35" i="1"/>
  <c r="I52" i="1"/>
  <c r="J52" i="1" s="1"/>
  <c r="H68" i="1"/>
  <c r="J68" i="1" s="1"/>
  <c r="H75" i="1"/>
  <c r="J75" i="1" s="1"/>
  <c r="H91" i="1"/>
  <c r="J91" i="1" s="1"/>
  <c r="I130" i="1"/>
  <c r="J130" i="1" s="1"/>
  <c r="J222" i="1"/>
  <c r="I35" i="1"/>
  <c r="I83" i="1"/>
  <c r="J83" i="1" s="1"/>
  <c r="I107" i="1"/>
  <c r="J107" i="1" s="1"/>
  <c r="H115" i="1"/>
  <c r="J115" i="1" s="1"/>
  <c r="H148" i="1"/>
  <c r="J148" i="1" s="1"/>
  <c r="I179" i="1"/>
  <c r="J179" i="1" s="1"/>
  <c r="H213" i="1"/>
  <c r="I222" i="1"/>
  <c r="H30" i="1"/>
  <c r="J30" i="1" s="1"/>
  <c r="H140" i="1"/>
  <c r="J140" i="1" s="1"/>
  <c r="I155" i="1"/>
  <c r="J155" i="1" s="1"/>
  <c r="K155" i="1" s="1"/>
  <c r="K156" i="1" s="1"/>
  <c r="H6" i="1"/>
  <c r="J6" i="1" s="1"/>
  <c r="I22" i="1"/>
  <c r="J22" i="1" s="1"/>
  <c r="I92" i="1"/>
  <c r="J92" i="1" s="1"/>
  <c r="H102" i="1"/>
  <c r="J102" i="1" s="1"/>
  <c r="I124" i="1"/>
  <c r="J124" i="1" s="1"/>
  <c r="H174" i="1"/>
  <c r="J174" i="1" s="1"/>
  <c r="I45" i="1"/>
  <c r="J45" i="1" s="1"/>
  <c r="J117" i="1"/>
  <c r="I166" i="1"/>
  <c r="J166" i="1" s="1"/>
  <c r="J189" i="1"/>
  <c r="J215" i="1"/>
  <c r="I193" i="1"/>
  <c r="J193" i="1" s="1"/>
  <c r="H212" i="1"/>
  <c r="J212" i="1" s="1"/>
  <c r="I19" i="1"/>
  <c r="J19" i="1" s="1"/>
  <c r="K19" i="1" s="1"/>
  <c r="I24" i="1"/>
  <c r="J24" i="1" s="1"/>
  <c r="H32" i="1"/>
  <c r="J32" i="1" s="1"/>
  <c r="I94" i="1"/>
  <c r="J94" i="1" s="1"/>
  <c r="I111" i="1"/>
  <c r="J111" i="1" s="1"/>
  <c r="H135" i="1"/>
  <c r="J135" i="1" s="1"/>
  <c r="H226" i="1"/>
  <c r="J226" i="1" s="1"/>
  <c r="H235" i="1"/>
  <c r="J235" i="1" s="1"/>
  <c r="I202" i="1"/>
  <c r="J202" i="1" s="1"/>
  <c r="J9" i="1"/>
  <c r="J56" i="1"/>
  <c r="J88" i="1"/>
  <c r="J127" i="1"/>
  <c r="J184" i="1"/>
  <c r="K184" i="1" s="1"/>
  <c r="I4" i="1"/>
  <c r="H4" i="1"/>
  <c r="J4" i="1" s="1"/>
  <c r="I121" i="1"/>
  <c r="H121" i="1"/>
  <c r="I72" i="1"/>
  <c r="H72" i="1"/>
  <c r="J72" i="1" s="1"/>
  <c r="H98" i="1"/>
  <c r="J98" i="1" s="1"/>
  <c r="I129" i="1"/>
  <c r="H129" i="1"/>
  <c r="I161" i="1"/>
  <c r="H161" i="1"/>
  <c r="H167" i="1"/>
  <c r="J167" i="1" s="1"/>
  <c r="I200" i="1"/>
  <c r="H200" i="1"/>
  <c r="J200" i="1" s="1"/>
  <c r="K200" i="1" s="1"/>
  <c r="K201" i="1" s="1"/>
  <c r="I220" i="1"/>
  <c r="H220" i="1"/>
  <c r="I53" i="1"/>
  <c r="H53" i="1"/>
  <c r="J53" i="1" s="1"/>
  <c r="H180" i="1"/>
  <c r="J180" i="1" s="1"/>
  <c r="H209" i="1"/>
  <c r="J209" i="1" s="1"/>
  <c r="I17" i="1"/>
  <c r="H17" i="1"/>
  <c r="I67" i="1"/>
  <c r="H67" i="1"/>
  <c r="J67" i="1" s="1"/>
  <c r="H79" i="1"/>
  <c r="J79" i="1" s="1"/>
  <c r="I99" i="1"/>
  <c r="H99" i="1"/>
  <c r="J99" i="1" s="1"/>
  <c r="H116" i="1"/>
  <c r="J116" i="1" s="1"/>
  <c r="H162" i="1"/>
  <c r="J162" i="1" s="1"/>
  <c r="H214" i="1"/>
  <c r="J214" i="1" s="1"/>
  <c r="I36" i="1"/>
  <c r="H36" i="1"/>
  <c r="J36" i="1" s="1"/>
  <c r="H47" i="1"/>
  <c r="J47" i="1" s="1"/>
  <c r="H112" i="1"/>
  <c r="J112" i="1" s="1"/>
  <c r="I194" i="1"/>
  <c r="H194" i="1"/>
  <c r="J194" i="1" s="1"/>
  <c r="H11" i="1"/>
  <c r="J11" i="1" s="1"/>
  <c r="I93" i="1"/>
  <c r="H93" i="1"/>
  <c r="J93" i="1" s="1"/>
  <c r="I131" i="1"/>
  <c r="H131" i="1"/>
  <c r="H144" i="1"/>
  <c r="J144" i="1" s="1"/>
  <c r="H175" i="1"/>
  <c r="J175" i="1" s="1"/>
  <c r="I181" i="1"/>
  <c r="H181" i="1"/>
  <c r="I203" i="1"/>
  <c r="H203" i="1"/>
  <c r="H210" i="1"/>
  <c r="J210" i="1" s="1"/>
  <c r="I31" i="1"/>
  <c r="H31" i="1"/>
  <c r="J31" i="1" s="1"/>
  <c r="H62" i="1"/>
  <c r="J62" i="1" s="1"/>
  <c r="I80" i="1"/>
  <c r="H80" i="1"/>
  <c r="I125" i="1"/>
  <c r="H125" i="1"/>
  <c r="J125" i="1" s="1"/>
  <c r="I188" i="1"/>
  <c r="H188" i="1"/>
  <c r="I196" i="1"/>
  <c r="H196" i="1"/>
  <c r="H231" i="1"/>
  <c r="J231" i="1" s="1"/>
  <c r="H7" i="1"/>
  <c r="J7" i="1" s="1"/>
  <c r="H43" i="1"/>
  <c r="J43" i="1" s="1"/>
  <c r="I157" i="1"/>
  <c r="H157" i="1"/>
  <c r="H204" i="1"/>
  <c r="J204" i="1" s="1"/>
  <c r="I224" i="1"/>
  <c r="H224" i="1"/>
  <c r="J224" i="1" s="1"/>
  <c r="H26" i="1"/>
  <c r="J26" i="1" s="1"/>
  <c r="H39" i="1"/>
  <c r="J39" i="1" s="1"/>
  <c r="H126" i="1"/>
  <c r="J126" i="1" s="1"/>
  <c r="H139" i="1"/>
  <c r="J139" i="1" s="1"/>
  <c r="H171" i="1"/>
  <c r="J171" i="1" s="1"/>
  <c r="H3" i="1"/>
  <c r="J3" i="1" s="1"/>
  <c r="K3" i="1" s="1"/>
  <c r="H20" i="1"/>
  <c r="J20" i="1" s="1"/>
  <c r="H76" i="1"/>
  <c r="J76" i="1" s="1"/>
  <c r="H108" i="1"/>
  <c r="J108" i="1" s="1"/>
  <c r="H134" i="1"/>
  <c r="J134" i="1" s="1"/>
  <c r="I15" i="1"/>
  <c r="H15" i="1"/>
  <c r="J15" i="1" s="1"/>
  <c r="I44" i="1"/>
  <c r="H44" i="1"/>
  <c r="I57" i="1"/>
  <c r="H57" i="1"/>
  <c r="I89" i="1"/>
  <c r="H89" i="1"/>
  <c r="I190" i="1"/>
  <c r="H190" i="1"/>
  <c r="J190" i="1" s="1"/>
  <c r="H219" i="1"/>
  <c r="J219" i="1" s="1"/>
  <c r="I21" i="1"/>
  <c r="H21" i="1"/>
  <c r="J21" i="1" s="1"/>
  <c r="J58" i="1"/>
  <c r="J71" i="1"/>
  <c r="I90" i="1"/>
  <c r="H90" i="1"/>
  <c r="H103" i="1"/>
  <c r="J103" i="1" s="1"/>
  <c r="H152" i="1"/>
  <c r="J152" i="1" s="1"/>
  <c r="K152" i="1" s="1"/>
  <c r="I85" i="1"/>
  <c r="H85" i="1"/>
  <c r="J85" i="1" s="1"/>
  <c r="I49" i="1"/>
  <c r="H49" i="1"/>
  <c r="H54" i="1"/>
  <c r="J54" i="1" s="1"/>
  <c r="H63" i="1"/>
  <c r="J63" i="1" s="1"/>
  <c r="K63" i="1" s="1"/>
  <c r="H95" i="1"/>
  <c r="J95" i="1" s="1"/>
  <c r="I145" i="1"/>
  <c r="H145" i="1"/>
  <c r="H158" i="1"/>
  <c r="J158" i="1" s="1"/>
  <c r="I172" i="1"/>
  <c r="H172" i="1"/>
  <c r="J172" i="1" s="1"/>
  <c r="H8" i="1"/>
  <c r="J8" i="1" s="1"/>
  <c r="I13" i="1"/>
  <c r="H13" i="1"/>
  <c r="J13" i="1" s="1"/>
  <c r="H18" i="1"/>
  <c r="J18" i="1" s="1"/>
  <c r="K18" i="1" s="1"/>
  <c r="H27" i="1"/>
  <c r="J27" i="1" s="1"/>
  <c r="H59" i="1"/>
  <c r="J59" i="1" s="1"/>
  <c r="I109" i="1"/>
  <c r="H109" i="1"/>
  <c r="J109" i="1" s="1"/>
  <c r="H122" i="1"/>
  <c r="J122" i="1" s="1"/>
  <c r="I136" i="1"/>
  <c r="H136" i="1"/>
  <c r="H154" i="1"/>
  <c r="J154" i="1" s="1"/>
  <c r="K154" i="1" s="1"/>
  <c r="H168" i="1"/>
  <c r="J168" i="1" s="1"/>
  <c r="H177" i="1"/>
  <c r="J177" i="1" s="1"/>
  <c r="H191" i="1"/>
  <c r="J191" i="1" s="1"/>
  <c r="H206" i="1"/>
  <c r="J206" i="1" s="1"/>
  <c r="I211" i="1"/>
  <c r="H211" i="1"/>
  <c r="J211" i="1" s="1"/>
  <c r="I216" i="1"/>
  <c r="H216" i="1"/>
  <c r="J216" i="1" s="1"/>
  <c r="H23" i="1"/>
  <c r="J23" i="1" s="1"/>
  <c r="I73" i="1"/>
  <c r="H73" i="1"/>
  <c r="H86" i="1"/>
  <c r="J86" i="1" s="1"/>
  <c r="I100" i="1"/>
  <c r="H100" i="1"/>
  <c r="J100" i="1" s="1"/>
  <c r="H118" i="1"/>
  <c r="J118" i="1" s="1"/>
  <c r="H132" i="1"/>
  <c r="J132" i="1" s="1"/>
  <c r="H141" i="1"/>
  <c r="J141" i="1" s="1"/>
  <c r="I159" i="1"/>
  <c r="H159" i="1"/>
  <c r="J159" i="1" s="1"/>
  <c r="H173" i="1"/>
  <c r="J173" i="1" s="1"/>
  <c r="H183" i="1"/>
  <c r="J183" i="1" s="1"/>
  <c r="H201" i="1"/>
  <c r="J201" i="1" s="1"/>
  <c r="H227" i="1"/>
  <c r="J227" i="1" s="1"/>
  <c r="H233" i="1"/>
  <c r="J233" i="1" s="1"/>
  <c r="I37" i="1"/>
  <c r="H37" i="1"/>
  <c r="J37" i="1" s="1"/>
  <c r="H50" i="1"/>
  <c r="J50" i="1" s="1"/>
  <c r="I64" i="1"/>
  <c r="H64" i="1"/>
  <c r="H82" i="1"/>
  <c r="J82" i="1" s="1"/>
  <c r="H96" i="1"/>
  <c r="J96" i="1" s="1"/>
  <c r="H105" i="1"/>
  <c r="J105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I123" i="1"/>
  <c r="H123" i="1"/>
  <c r="H137" i="1"/>
  <c r="J137" i="1" s="1"/>
  <c r="H164" i="1"/>
  <c r="J164" i="1" s="1"/>
  <c r="H178" i="1"/>
  <c r="J178" i="1" s="1"/>
  <c r="H187" i="1"/>
  <c r="J187" i="1" s="1"/>
  <c r="H197" i="1"/>
  <c r="J197" i="1" s="1"/>
  <c r="H217" i="1"/>
  <c r="J217" i="1" s="1"/>
  <c r="H14" i="1"/>
  <c r="J14" i="1" s="1"/>
  <c r="I28" i="1"/>
  <c r="H28" i="1"/>
  <c r="J28" i="1" s="1"/>
  <c r="H46" i="1"/>
  <c r="J46" i="1" s="1"/>
  <c r="H60" i="1"/>
  <c r="J60" i="1" s="1"/>
  <c r="H69" i="1"/>
  <c r="J69" i="1" s="1"/>
  <c r="I87" i="1"/>
  <c r="H87" i="1"/>
  <c r="J87" i="1" s="1"/>
  <c r="K87" i="1" s="1"/>
  <c r="H101" i="1"/>
  <c r="J101" i="1" s="1"/>
  <c r="H128" i="1"/>
  <c r="J128" i="1" s="1"/>
  <c r="H142" i="1"/>
  <c r="J142" i="1" s="1"/>
  <c r="H147" i="1"/>
  <c r="J147" i="1" s="1"/>
  <c r="H160" i="1"/>
  <c r="J160" i="1" s="1"/>
  <c r="H207" i="1"/>
  <c r="J207" i="1" s="1"/>
  <c r="H223" i="1"/>
  <c r="J223" i="1" s="1"/>
  <c r="H228" i="1"/>
  <c r="J228" i="1" s="1"/>
  <c r="H234" i="1"/>
  <c r="J234" i="1" s="1"/>
  <c r="H33" i="1"/>
  <c r="J33" i="1" s="1"/>
  <c r="I51" i="1"/>
  <c r="H51" i="1"/>
  <c r="J51" i="1" s="1"/>
  <c r="H65" i="1"/>
  <c r="J65" i="1" s="1"/>
  <c r="I165" i="1"/>
  <c r="H165" i="1"/>
  <c r="J165" i="1" s="1"/>
  <c r="I198" i="1"/>
  <c r="H198" i="1"/>
  <c r="J229" i="1"/>
  <c r="I5" i="1"/>
  <c r="H5" i="1"/>
  <c r="J5" i="1" s="1"/>
  <c r="I41" i="1"/>
  <c r="H41" i="1"/>
  <c r="I77" i="1"/>
  <c r="H77" i="1"/>
  <c r="J77" i="1" s="1"/>
  <c r="I113" i="1"/>
  <c r="H113" i="1"/>
  <c r="J113" i="1" s="1"/>
  <c r="I149" i="1"/>
  <c r="H149" i="1"/>
  <c r="J149" i="1" s="1"/>
  <c r="H230" i="1"/>
  <c r="J230" i="1" s="1"/>
  <c r="H185" i="1"/>
  <c r="J185" i="1" s="1"/>
  <c r="H195" i="1"/>
  <c r="J195" i="1" s="1"/>
  <c r="H208" i="1"/>
  <c r="J208" i="1" s="1"/>
  <c r="H221" i="1"/>
  <c r="J221" i="1" s="1"/>
  <c r="H225" i="1"/>
  <c r="J225" i="1" s="1"/>
  <c r="H232" i="1"/>
  <c r="J232" i="1" s="1"/>
  <c r="H2" i="1"/>
  <c r="J2" i="1" s="1"/>
  <c r="H12" i="1"/>
  <c r="J12" i="1" s="1"/>
  <c r="H25" i="1"/>
  <c r="J25" i="1" s="1"/>
  <c r="H38" i="1"/>
  <c r="J38" i="1" s="1"/>
  <c r="H48" i="1"/>
  <c r="J48" i="1" s="1"/>
  <c r="H61" i="1"/>
  <c r="J61" i="1" s="1"/>
  <c r="H74" i="1"/>
  <c r="J74" i="1" s="1"/>
  <c r="H84" i="1"/>
  <c r="J84" i="1" s="1"/>
  <c r="H97" i="1"/>
  <c r="J97" i="1" s="1"/>
  <c r="H110" i="1"/>
  <c r="J110" i="1" s="1"/>
  <c r="H120" i="1"/>
  <c r="J120" i="1" s="1"/>
  <c r="H133" i="1"/>
  <c r="J133" i="1" s="1"/>
  <c r="H146" i="1"/>
  <c r="J146" i="1" s="1"/>
  <c r="H156" i="1"/>
  <c r="J156" i="1" s="1"/>
  <c r="H169" i="1"/>
  <c r="J169" i="1" s="1"/>
  <c r="H182" i="1"/>
  <c r="J182" i="1" s="1"/>
  <c r="H192" i="1"/>
  <c r="J192" i="1" s="1"/>
  <c r="H205" i="1"/>
  <c r="J205" i="1" s="1"/>
  <c r="H218" i="1"/>
  <c r="J218" i="1" s="1"/>
  <c r="K218" i="1" s="1"/>
  <c r="K219" i="1" s="1"/>
  <c r="H236" i="1"/>
  <c r="J236" i="1" s="1"/>
  <c r="J218" i="2"/>
  <c r="J73" i="2"/>
  <c r="H198" i="2"/>
  <c r="J198" i="2" s="1"/>
  <c r="H196" i="2"/>
  <c r="J196" i="2" s="1"/>
  <c r="H150" i="2"/>
  <c r="J150" i="2" s="1"/>
  <c r="H88" i="2"/>
  <c r="J88" i="2" s="1"/>
  <c r="H51" i="2"/>
  <c r="J51" i="2" s="1"/>
  <c r="I229" i="2"/>
  <c r="J229" i="2" s="1"/>
  <c r="I170" i="2"/>
  <c r="J170" i="2" s="1"/>
  <c r="I99" i="2"/>
  <c r="J99" i="2" s="1"/>
  <c r="H231" i="2"/>
  <c r="J231" i="2" s="1"/>
  <c r="H183" i="2"/>
  <c r="J183" i="2" s="1"/>
  <c r="H145" i="2"/>
  <c r="J145" i="2" s="1"/>
  <c r="H87" i="2"/>
  <c r="J87" i="2" s="1"/>
  <c r="H40" i="2"/>
  <c r="J40" i="2" s="1"/>
  <c r="I227" i="2"/>
  <c r="J227" i="2" s="1"/>
  <c r="I169" i="2"/>
  <c r="J169" i="2" s="1"/>
  <c r="I95" i="2"/>
  <c r="J95" i="2" s="1"/>
  <c r="I38" i="2"/>
  <c r="J38" i="2" s="1"/>
  <c r="H232" i="2"/>
  <c r="J232" i="2" s="1"/>
  <c r="H181" i="2"/>
  <c r="J181" i="2" s="1"/>
  <c r="H134" i="2"/>
  <c r="J134" i="2" s="1"/>
  <c r="H85" i="2"/>
  <c r="J85" i="2" s="1"/>
  <c r="H39" i="2"/>
  <c r="J39" i="2" s="1"/>
  <c r="I167" i="2"/>
  <c r="J167" i="2" s="1"/>
  <c r="I97" i="2"/>
  <c r="J97" i="2" s="1"/>
  <c r="I36" i="2"/>
  <c r="J36" i="2" s="1"/>
  <c r="H151" i="2"/>
  <c r="J151" i="2" s="1"/>
  <c r="H53" i="2"/>
  <c r="J53" i="2" s="1"/>
  <c r="H197" i="2"/>
  <c r="J197" i="2" s="1"/>
  <c r="H49" i="2"/>
  <c r="J49" i="2" s="1"/>
  <c r="J75" i="2"/>
  <c r="H230" i="2"/>
  <c r="J230" i="2" s="1"/>
  <c r="H86" i="2"/>
  <c r="J86" i="2" s="1"/>
  <c r="I219" i="2"/>
  <c r="J219" i="2" s="1"/>
  <c r="I26" i="2"/>
  <c r="J26" i="2" s="1"/>
  <c r="H125" i="2"/>
  <c r="J125" i="2" s="1"/>
  <c r="H77" i="2"/>
  <c r="J77" i="2" s="1"/>
  <c r="I216" i="2"/>
  <c r="J216" i="2" s="1"/>
  <c r="I147" i="2"/>
  <c r="J147" i="2" s="1"/>
  <c r="I83" i="2"/>
  <c r="J83" i="2" s="1"/>
  <c r="I25" i="2"/>
  <c r="J25" i="2" s="1"/>
  <c r="H149" i="2"/>
  <c r="J149" i="2" s="1"/>
  <c r="J193" i="2"/>
  <c r="H222" i="2"/>
  <c r="J222" i="2" s="1"/>
  <c r="H122" i="2"/>
  <c r="J122" i="2" s="1"/>
  <c r="H78" i="2"/>
  <c r="J78" i="2" s="1"/>
  <c r="I204" i="2"/>
  <c r="J204" i="2" s="1"/>
  <c r="I133" i="2"/>
  <c r="J133" i="2" s="1"/>
  <c r="I23" i="2"/>
  <c r="J23" i="2" s="1"/>
  <c r="I5" i="2"/>
  <c r="H5" i="2"/>
  <c r="H228" i="2"/>
  <c r="I228" i="2"/>
  <c r="H213" i="2"/>
  <c r="I213" i="2"/>
  <c r="H165" i="2"/>
  <c r="I165" i="2"/>
  <c r="H168" i="2"/>
  <c r="I168" i="2"/>
  <c r="H153" i="2"/>
  <c r="I153" i="2"/>
  <c r="H128" i="2"/>
  <c r="I128" i="2"/>
  <c r="H107" i="2"/>
  <c r="I107" i="2"/>
  <c r="H81" i="2"/>
  <c r="I81" i="2"/>
  <c r="H71" i="2"/>
  <c r="I71" i="2"/>
  <c r="H59" i="2"/>
  <c r="I59" i="2"/>
  <c r="H22" i="2"/>
  <c r="I22" i="2"/>
  <c r="I47" i="2"/>
  <c r="J47" i="2" s="1"/>
  <c r="I143" i="2"/>
  <c r="J143" i="2" s="1"/>
  <c r="I94" i="2"/>
  <c r="J94" i="2" s="1"/>
  <c r="I199" i="2"/>
  <c r="J199" i="2" s="1"/>
  <c r="I144" i="2"/>
  <c r="J144" i="2" s="1"/>
  <c r="J11" i="2"/>
  <c r="J158" i="2"/>
  <c r="J12" i="2"/>
  <c r="J8" i="2"/>
  <c r="H226" i="2"/>
  <c r="I226" i="2"/>
  <c r="H190" i="2"/>
  <c r="I190" i="2"/>
  <c r="H192" i="2"/>
  <c r="I192" i="2"/>
  <c r="I186" i="2"/>
  <c r="H186" i="2"/>
  <c r="I164" i="2"/>
  <c r="H164" i="2"/>
  <c r="I137" i="2"/>
  <c r="H137" i="2"/>
  <c r="I42" i="2"/>
  <c r="H42" i="2"/>
  <c r="I18" i="2"/>
  <c r="H18" i="2"/>
  <c r="I234" i="2"/>
  <c r="H234" i="2"/>
  <c r="J234" i="2" s="1"/>
  <c r="I207" i="2"/>
  <c r="H207" i="2"/>
  <c r="I187" i="2"/>
  <c r="H187" i="2"/>
  <c r="I161" i="2"/>
  <c r="H161" i="2"/>
  <c r="I136" i="2"/>
  <c r="H136" i="2"/>
  <c r="I113" i="2"/>
  <c r="H113" i="2"/>
  <c r="I92" i="2"/>
  <c r="H92" i="2"/>
  <c r="J92" i="2" s="1"/>
  <c r="I44" i="2"/>
  <c r="H44" i="2"/>
  <c r="I21" i="2"/>
  <c r="H21" i="2"/>
  <c r="H209" i="2"/>
  <c r="J209" i="2" s="1"/>
  <c r="H175" i="2"/>
  <c r="J175" i="2" s="1"/>
  <c r="H140" i="2"/>
  <c r="J140" i="2" s="1"/>
  <c r="H100" i="2"/>
  <c r="J100" i="2" s="1"/>
  <c r="H61" i="2"/>
  <c r="J61" i="2" s="1"/>
  <c r="H32" i="2"/>
  <c r="J32" i="2" s="1"/>
  <c r="I217" i="2"/>
  <c r="H217" i="2"/>
  <c r="J217" i="2" s="1"/>
  <c r="I194" i="2"/>
  <c r="H194" i="2"/>
  <c r="I172" i="2"/>
  <c r="H172" i="2"/>
  <c r="H208" i="2"/>
  <c r="J208" i="2" s="1"/>
  <c r="H173" i="2"/>
  <c r="J173" i="2" s="1"/>
  <c r="H102" i="2"/>
  <c r="J102" i="2" s="1"/>
  <c r="H29" i="2"/>
  <c r="J29" i="2" s="1"/>
  <c r="H171" i="2"/>
  <c r="J171" i="2" s="1"/>
  <c r="H101" i="2"/>
  <c r="J101" i="2" s="1"/>
  <c r="H28" i="2"/>
  <c r="J28" i="2" s="1"/>
  <c r="I235" i="2"/>
  <c r="H235" i="2"/>
  <c r="J235" i="2" s="1"/>
  <c r="I90" i="2"/>
  <c r="H90" i="2"/>
  <c r="I210" i="2"/>
  <c r="H210" i="2"/>
  <c r="I114" i="2"/>
  <c r="H114" i="2"/>
  <c r="I67" i="2"/>
  <c r="H67" i="2"/>
  <c r="H195" i="2"/>
  <c r="J195" i="2" s="1"/>
  <c r="H126" i="2"/>
  <c r="J126" i="2" s="1"/>
  <c r="H55" i="2"/>
  <c r="J55" i="2" s="1"/>
  <c r="I64" i="2"/>
  <c r="J64" i="2" s="1"/>
  <c r="I10" i="2"/>
  <c r="J10" i="2" s="1"/>
  <c r="H146" i="2"/>
  <c r="J146" i="2" s="1"/>
  <c r="H124" i="2"/>
  <c r="J124" i="2" s="1"/>
  <c r="H98" i="2"/>
  <c r="J98" i="2" s="1"/>
  <c r="H74" i="2"/>
  <c r="J74" i="2" s="1"/>
  <c r="H52" i="2"/>
  <c r="J52" i="2" s="1"/>
  <c r="H27" i="2"/>
  <c r="J27" i="2" s="1"/>
  <c r="H121" i="2"/>
  <c r="J121" i="2" s="1"/>
  <c r="H50" i="2"/>
  <c r="J50" i="2" s="1"/>
  <c r="I84" i="2"/>
  <c r="J84" i="2" s="1"/>
  <c r="I3" i="2"/>
  <c r="H3" i="2"/>
  <c r="J3" i="2" s="1"/>
  <c r="H191" i="2"/>
  <c r="I191" i="2"/>
  <c r="H141" i="2"/>
  <c r="I141" i="2"/>
  <c r="H82" i="2"/>
  <c r="I82" i="2"/>
  <c r="H45" i="2"/>
  <c r="I45" i="2"/>
  <c r="H139" i="2"/>
  <c r="J139" i="2" s="1"/>
  <c r="H105" i="2"/>
  <c r="J105" i="2" s="1"/>
  <c r="H31" i="2"/>
  <c r="J31" i="2" s="1"/>
  <c r="H138" i="2"/>
  <c r="J138" i="2" s="1"/>
  <c r="H68" i="2"/>
  <c r="J68" i="2" s="1"/>
  <c r="H224" i="2"/>
  <c r="J224" i="2" s="1"/>
  <c r="H188" i="2"/>
  <c r="J188" i="2" s="1"/>
  <c r="H148" i="2"/>
  <c r="J148" i="2" s="1"/>
  <c r="H119" i="2"/>
  <c r="J119" i="2" s="1"/>
  <c r="H80" i="2"/>
  <c r="J80" i="2" s="1"/>
  <c r="H43" i="2"/>
  <c r="J43" i="2" s="1"/>
  <c r="I157" i="2"/>
  <c r="J157" i="2" s="1"/>
  <c r="H6" i="2"/>
  <c r="J6" i="2" s="1"/>
  <c r="I214" i="2"/>
  <c r="J214" i="2" s="1"/>
  <c r="I154" i="2"/>
  <c r="J154" i="2" s="1"/>
  <c r="I96" i="2"/>
  <c r="J96" i="2" s="1"/>
  <c r="H225" i="2"/>
  <c r="I225" i="2"/>
  <c r="H180" i="2"/>
  <c r="I180" i="2"/>
  <c r="H115" i="2"/>
  <c r="I115" i="2"/>
  <c r="H69" i="2"/>
  <c r="I69" i="2"/>
  <c r="H19" i="2"/>
  <c r="I19" i="2"/>
  <c r="H176" i="2"/>
  <c r="J176" i="2" s="1"/>
  <c r="H212" i="2"/>
  <c r="J212" i="2" s="1"/>
  <c r="H233" i="2"/>
  <c r="J233" i="2" s="1"/>
  <c r="H200" i="2"/>
  <c r="J200" i="2" s="1"/>
  <c r="H162" i="2"/>
  <c r="J162" i="2" s="1"/>
  <c r="H129" i="2"/>
  <c r="J129" i="2" s="1"/>
  <c r="H91" i="2"/>
  <c r="J91" i="2" s="1"/>
  <c r="H56" i="2"/>
  <c r="J56" i="2" s="1"/>
  <c r="H17" i="2"/>
  <c r="J17" i="2" s="1"/>
  <c r="H4" i="2"/>
  <c r="J4" i="2" s="1"/>
  <c r="I177" i="2"/>
  <c r="J177" i="2" s="1"/>
  <c r="I120" i="2"/>
  <c r="J120" i="2" s="1"/>
  <c r="I37" i="2"/>
  <c r="J37" i="2" s="1"/>
  <c r="H215" i="2"/>
  <c r="I215" i="2"/>
  <c r="H166" i="2"/>
  <c r="I166" i="2"/>
  <c r="H130" i="2"/>
  <c r="I130" i="2"/>
  <c r="H93" i="2"/>
  <c r="I93" i="2"/>
  <c r="H30" i="2"/>
  <c r="I30" i="2"/>
  <c r="H211" i="2"/>
  <c r="J211" i="2" s="1"/>
  <c r="H66" i="2"/>
  <c r="J66" i="2" s="1"/>
  <c r="H103" i="2"/>
  <c r="J103" i="2" s="1"/>
  <c r="H33" i="2"/>
  <c r="J33" i="2" s="1"/>
  <c r="H155" i="2"/>
  <c r="J155" i="2" s="1"/>
  <c r="H116" i="2"/>
  <c r="J116" i="2" s="1"/>
  <c r="H236" i="2"/>
  <c r="J236" i="2" s="1"/>
  <c r="H201" i="2"/>
  <c r="J201" i="2" s="1"/>
  <c r="H163" i="2"/>
  <c r="J163" i="2" s="1"/>
  <c r="H127" i="2"/>
  <c r="J127" i="2" s="1"/>
  <c r="H89" i="2"/>
  <c r="J89" i="2" s="1"/>
  <c r="H54" i="2"/>
  <c r="J54" i="2" s="1"/>
  <c r="H20" i="2"/>
  <c r="J20" i="2" s="1"/>
  <c r="I205" i="2"/>
  <c r="J205" i="2" s="1"/>
  <c r="I179" i="2"/>
  <c r="J179" i="2" s="1"/>
  <c r="I117" i="2"/>
  <c r="J117" i="2" s="1"/>
  <c r="I34" i="2"/>
  <c r="J34" i="2" s="1"/>
  <c r="H203" i="2"/>
  <c r="I203" i="2"/>
  <c r="H152" i="2"/>
  <c r="I152" i="2"/>
  <c r="H104" i="2"/>
  <c r="I104" i="2"/>
  <c r="H57" i="2"/>
  <c r="I57" i="2"/>
  <c r="H174" i="2"/>
  <c r="J174" i="2" s="1"/>
  <c r="H223" i="2"/>
  <c r="J223" i="2" s="1"/>
  <c r="H185" i="2"/>
  <c r="J185" i="2" s="1"/>
  <c r="H79" i="2"/>
  <c r="J79" i="2" s="1"/>
  <c r="H41" i="2"/>
  <c r="J41" i="2" s="1"/>
  <c r="I202" i="2"/>
  <c r="J202" i="2" s="1"/>
  <c r="I142" i="2"/>
  <c r="J142" i="2" s="1"/>
  <c r="I118" i="2"/>
  <c r="J118" i="2" s="1"/>
  <c r="I58" i="2"/>
  <c r="J58" i="2" s="1"/>
  <c r="I35" i="2"/>
  <c r="J35" i="2" s="1"/>
  <c r="H2" i="2"/>
  <c r="J2" i="2" s="1"/>
  <c r="J161" i="2" l="1"/>
  <c r="J137" i="2"/>
  <c r="J115" i="2"/>
  <c r="J82" i="2"/>
  <c r="J172" i="2"/>
  <c r="J21" i="2"/>
  <c r="J187" i="2"/>
  <c r="J164" i="2"/>
  <c r="J198" i="1"/>
  <c r="J64" i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J80" i="1"/>
  <c r="J131" i="1"/>
  <c r="K20" i="1"/>
  <c r="K21" i="1" s="1"/>
  <c r="K22" i="1" s="1"/>
  <c r="K23" i="1" s="1"/>
  <c r="K24" i="1" s="1"/>
  <c r="K25" i="1" s="1"/>
  <c r="K26" i="1" s="1"/>
  <c r="K27" i="1" s="1"/>
  <c r="K28" i="1" s="1"/>
  <c r="J49" i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J157" i="1"/>
  <c r="J220" i="1"/>
  <c r="J121" i="1"/>
  <c r="K157" i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202" i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88" i="1"/>
  <c r="K185" i="1"/>
  <c r="K186" i="1" s="1"/>
  <c r="K187" i="1" s="1"/>
  <c r="J73" i="1"/>
  <c r="J136" i="1"/>
  <c r="J57" i="1"/>
  <c r="J196" i="1"/>
  <c r="J203" i="1"/>
  <c r="J161" i="1"/>
  <c r="K220" i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121" i="1"/>
  <c r="K122" i="1" s="1"/>
  <c r="K123" i="1" s="1"/>
  <c r="K124" i="1" s="1"/>
  <c r="K125" i="1" s="1"/>
  <c r="K126" i="1" s="1"/>
  <c r="K127" i="1" s="1"/>
  <c r="K128" i="1" s="1"/>
  <c r="K35" i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J145" i="1"/>
  <c r="J44" i="1"/>
  <c r="J188" i="1"/>
  <c r="J181" i="1"/>
  <c r="J129" i="1"/>
  <c r="K129" i="1" s="1"/>
  <c r="K130" i="1" s="1"/>
  <c r="K131" i="1" s="1"/>
  <c r="K132" i="1" s="1"/>
  <c r="K133" i="1" s="1"/>
  <c r="K134" i="1" s="1"/>
  <c r="K135" i="1" s="1"/>
  <c r="J41" i="1"/>
  <c r="J123" i="1"/>
  <c r="J90" i="1"/>
  <c r="J17" i="1"/>
  <c r="J89" i="1"/>
  <c r="J165" i="2"/>
  <c r="J104" i="2"/>
  <c r="J69" i="2"/>
  <c r="J45" i="2"/>
  <c r="J93" i="2"/>
  <c r="J81" i="2"/>
  <c r="J210" i="2"/>
  <c r="J5" i="2"/>
  <c r="J90" i="2"/>
  <c r="J194" i="2"/>
  <c r="J44" i="2"/>
  <c r="J207" i="2"/>
  <c r="J186" i="2"/>
  <c r="J152" i="2"/>
  <c r="J190" i="2"/>
  <c r="J107" i="2"/>
  <c r="J203" i="2"/>
  <c r="J141" i="2"/>
  <c r="J226" i="2"/>
  <c r="J213" i="2"/>
  <c r="J191" i="2"/>
  <c r="J22" i="2"/>
  <c r="J215" i="2"/>
  <c r="J228" i="2"/>
  <c r="J59" i="2"/>
  <c r="J153" i="2"/>
  <c r="J57" i="2"/>
  <c r="J19" i="2"/>
  <c r="J192" i="2"/>
  <c r="J71" i="2"/>
  <c r="J168" i="2"/>
  <c r="J30" i="2"/>
  <c r="J67" i="2"/>
  <c r="J113" i="2"/>
  <c r="J18" i="2"/>
  <c r="J130" i="2"/>
  <c r="J180" i="2"/>
  <c r="J166" i="2"/>
  <c r="J128" i="2"/>
  <c r="J225" i="2"/>
  <c r="J114" i="2"/>
  <c r="J136" i="2"/>
  <c r="J42" i="2"/>
  <c r="K136" i="1" l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88" i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89" i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1802F4-D938-4B81-9DC2-E8949CDBE779}" keepAlive="1" name="Zapytanie — kursanci" description="Połączenie z zapytaniem „kursanci” w skoroszycie." type="5" refreshedVersion="8" background="1" saveData="1">
    <dbPr connection="Provider=Microsoft.Mashup.OleDb.1;Data Source=$Workbook$;Location=kursanci;Extended Properties=&quot;&quot;" command="SELECT * FROM [kursanci]"/>
  </connection>
  <connection id="2" xr16:uid="{A486FCAD-9D9D-41DA-A124-25DC5960196C}" keepAlive="1" name="Zapytanie — kursanci (2)" description="Połączenie z zapytaniem „kursanci (2)” w skoroszycie." type="5" refreshedVersion="8" background="1" saveData="1">
    <dbPr connection="Provider=Microsoft.Mashup.OleDb.1;Data Source=$Workbook$;Location=&quot;kursanci (2)&quot;;Extended Properties=&quot;&quot;" command="SELECT * FROM [kursanci (2)]"/>
  </connection>
</connections>
</file>

<file path=xl/sharedStrings.xml><?xml version="1.0" encoding="utf-8"?>
<sst xmlns="http://schemas.openxmlformats.org/spreadsheetml/2006/main" count="965" uniqueCount="35">
  <si>
    <t>Imię kursanta</t>
  </si>
  <si>
    <t>Przedmiot</t>
  </si>
  <si>
    <t>Data</t>
  </si>
  <si>
    <t>Godzina rozpoczęcia</t>
  </si>
  <si>
    <t>Godzina zakończenia</t>
  </si>
  <si>
    <t>Stawka za godzinę</t>
  </si>
  <si>
    <t>Bartek</t>
  </si>
  <si>
    <t>Informatyka</t>
  </si>
  <si>
    <t>Wiktor</t>
  </si>
  <si>
    <t>Matematyka</t>
  </si>
  <si>
    <t>Zuzanna</t>
  </si>
  <si>
    <t>Jan</t>
  </si>
  <si>
    <t>Fizyka</t>
  </si>
  <si>
    <t>Agnieszka</t>
  </si>
  <si>
    <t>Katarzyna</t>
  </si>
  <si>
    <t>Zbigniew</t>
  </si>
  <si>
    <t>Julita</t>
  </si>
  <si>
    <t>Ewa</t>
  </si>
  <si>
    <t>Maciej</t>
  </si>
  <si>
    <t>Zdzisław</t>
  </si>
  <si>
    <t>Piotrek</t>
  </si>
  <si>
    <t>Andrzej</t>
  </si>
  <si>
    <t>Marcin</t>
  </si>
  <si>
    <t>Patrycja</t>
  </si>
  <si>
    <t>Anna</t>
  </si>
  <si>
    <t>Ola</t>
  </si>
  <si>
    <t>Kolumna1</t>
  </si>
  <si>
    <t>Kolumna2</t>
  </si>
  <si>
    <t>godz</t>
  </si>
  <si>
    <t>min</t>
  </si>
  <si>
    <t>czas</t>
  </si>
  <si>
    <t>kwota</t>
  </si>
  <si>
    <t>Zarobki</t>
  </si>
  <si>
    <t>Data korki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</si>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</sst>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2" borderId="1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14" fontId="0" fillId="3" borderId="1" xfId="0" applyNumberFormat="1" applyFont="1" applyFill="1" applyBorder="1"/>
    <xf numFmtId="14" fontId="0" fillId="0" borderId="1" xfId="0" applyNumberFormat="1" applyFont="1" applyBorder="1"/>
  </cellXfs>
  <cellStyles count="1">
    <cellStyle name="Normalny" xfId="0" builtinId="0"/>
  </cellStyles>
  <dxfs count="10"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A8502F6-5B6D-4B43-859D-51B37300265F}" autoFormatId="16" applyNumberFormats="0" applyBorderFormats="0" applyFontFormats="0" applyPatternFormats="0" applyAlignmentFormats="0" applyWidthHeightFormats="0">
  <queryTableRefresh nextId="11" unboundColumnsRight="4">
    <queryTableFields count="10">
      <queryTableField id="1" name="Imię kursanta" tableColumnId="1"/>
      <queryTableField id="2" name="Przedmiot" tableColumnId="2"/>
      <queryTableField id="3" name="Data" tableColumnId="3"/>
      <queryTableField id="4" name="Godzina rozpoczęcia" tableColumnId="4"/>
      <queryTableField id="5" name="Godzina zakończenia" tableColumnId="5"/>
      <queryTableField id="6" name="Stawka za godzinę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59FF32E-4134-4B26-9957-78A513768383}" autoFormatId="16" applyNumberFormats="0" applyBorderFormats="0" applyFontFormats="0" applyPatternFormats="0" applyAlignmentFormats="0" applyWidthHeightFormats="0">
  <queryTableRefresh nextId="13" unboundColumnsRight="6">
    <queryTableFields count="12">
      <queryTableField id="1" name="Imię kursanta" tableColumnId="1"/>
      <queryTableField id="2" name="Przedmiot" tableColumnId="2"/>
      <queryTableField id="3" name="Data" tableColumnId="3"/>
      <queryTableField id="4" name="Godzina rozpoczęcia" tableColumnId="4"/>
      <queryTableField id="5" name="Godzina zakończenia" tableColumnId="5"/>
      <queryTableField id="6" name="Stawka za godzinę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F9B8F2-9D7E-4DAC-A704-80DAAB79B12E}" name="kursanci" displayName="kursanci" ref="A1:J236" tableType="queryTable" totalsRowShown="0">
  <autoFilter ref="A1:J236" xr:uid="{B9F9B8F2-9D7E-4DAC-A704-80DAAB79B12E}"/>
  <sortState xmlns:xlrd2="http://schemas.microsoft.com/office/spreadsheetml/2017/richdata2" ref="A2:J236">
    <sortCondition ref="C1:C236"/>
  </sortState>
  <tableColumns count="10">
    <tableColumn id="1" xr3:uid="{7FA1CB73-1AB7-4EE7-858D-D4FB48507EBB}" uniqueName="1" name="Imię kursanta" queryTableFieldId="1" dataDxfId="9"/>
    <tableColumn id="2" xr3:uid="{5E220234-377A-4343-9C5F-ADF9996337D9}" uniqueName="2" name="Przedmiot" queryTableFieldId="2" dataDxfId="8"/>
    <tableColumn id="3" xr3:uid="{B852033D-A2E1-4E90-AF11-4C342640F10E}" uniqueName="3" name="Data" queryTableFieldId="3" dataDxfId="7"/>
    <tableColumn id="4" xr3:uid="{42369200-A234-45B9-A1DA-D7FAE9DCE7A8}" uniqueName="4" name="Godzina rozpoczęcia" queryTableFieldId="4" dataDxfId="6"/>
    <tableColumn id="5" xr3:uid="{18956864-3B7D-448F-8FDE-AB2DBFC6663F}" uniqueName="5" name="Godzina zakończenia" queryTableFieldId="5" dataDxfId="5"/>
    <tableColumn id="6" xr3:uid="{EE82B878-FBE8-4B55-9074-4327AD41B118}" uniqueName="6" name="Stawka za godzinę" queryTableFieldId="6"/>
    <tableColumn id="7" xr3:uid="{B100ABE9-25D2-4D0B-ABFB-C62D66CAB073}" uniqueName="7" name="czas" queryTableFieldId="7">
      <calculatedColumnFormula>kursanci[[#This Row],[Godzina zakończenia]]-kursanci[[#This Row],[Godzina rozpoczęcia]]</calculatedColumnFormula>
    </tableColumn>
    <tableColumn id="8" xr3:uid="{E711BA91-AA46-4408-988F-DA634CEC3173}" uniqueName="8" name="godz" queryTableFieldId="8">
      <calculatedColumnFormula>HOUR(kursanci[[#This Row],[czas]])</calculatedColumnFormula>
    </tableColumn>
    <tableColumn id="9" xr3:uid="{BD240A47-7B2E-4B5F-9E5C-C6CCF2AA62F3}" uniqueName="9" name="min" queryTableFieldId="9">
      <calculatedColumnFormula>MINUTE(kursanci[[#This Row],[czas]])</calculatedColumnFormula>
    </tableColumn>
    <tableColumn id="10" xr3:uid="{B506340D-4666-43F9-BC88-0E472350F98F}" uniqueName="10" name="kwota" queryTableFieldId="10">
      <calculatedColumnFormula>(kursanci[[#This Row],[godz]]*60+kursanci[[#This Row],[min]])*kursanci[[#This Row],[Stawka za godzinę]]/60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DE7617-E551-4E05-80D4-B048D803985E}" name="kursanci3" displayName="kursanci3" ref="A1:L236" tableType="queryTable" totalsRowShown="0">
  <autoFilter ref="A1:L236" xr:uid="{9ADE7617-E551-4E05-80D4-B048D803985E}"/>
  <sortState xmlns:xlrd2="http://schemas.microsoft.com/office/spreadsheetml/2017/richdata2" ref="A2:J236">
    <sortCondition ref="A1:A236"/>
  </sortState>
  <tableColumns count="12">
    <tableColumn id="1" xr3:uid="{4F025D07-12A9-426A-92F3-F3BA07010013}" uniqueName="1" name="Imię kursanta" queryTableFieldId="1" dataDxfId="4"/>
    <tableColumn id="2" xr3:uid="{6D0EFAC5-AC41-4831-85B6-FE265C66F799}" uniqueName="2" name="Przedmiot" queryTableFieldId="2" dataDxfId="3"/>
    <tableColumn id="3" xr3:uid="{457F77DC-3045-4446-A2FB-92F347538BC8}" uniqueName="3" name="Data" queryTableFieldId="3" dataDxfId="2"/>
    <tableColumn id="4" xr3:uid="{EE1340DE-A5E3-4996-B177-DBC4A394239A}" uniqueName="4" name="Godzina rozpoczęcia" queryTableFieldId="4" dataDxfId="1"/>
    <tableColumn id="5" xr3:uid="{167AD8DB-D32C-49FD-8F70-F0285EACE3CB}" uniqueName="5" name="Godzina zakończenia" queryTableFieldId="5" dataDxfId="0"/>
    <tableColumn id="6" xr3:uid="{CBC8E4B2-C908-4A27-B824-51BE0D06B015}" uniqueName="6" name="Stawka za godzinę" queryTableFieldId="6"/>
    <tableColumn id="7" xr3:uid="{AF21281D-0B5D-420B-8E68-E195852B9717}" uniqueName="7" name="czas" queryTableFieldId="7">
      <calculatedColumnFormula>kursanci3[[#This Row],[Godzina zakończenia]]-kursanci3[[#This Row],[Godzina rozpoczęcia]]</calculatedColumnFormula>
    </tableColumn>
    <tableColumn id="8" xr3:uid="{77AEE47B-4AC3-463E-AA47-9A382E7DA214}" uniqueName="8" name="godz" queryTableFieldId="8">
      <calculatedColumnFormula>HOUR(kursanci3[[#This Row],[czas]])</calculatedColumnFormula>
    </tableColumn>
    <tableColumn id="9" xr3:uid="{B9DAB4AE-C0B7-4B4B-848D-D6D9D95E14A0}" uniqueName="9" name="min" queryTableFieldId="9">
      <calculatedColumnFormula>MINUTE(kursanci3[[#This Row],[czas]])</calculatedColumnFormula>
    </tableColumn>
    <tableColumn id="10" xr3:uid="{9AF3389A-CF9D-40F8-8EAA-CEC61C478EDE}" uniqueName="10" name="kwota" queryTableFieldId="10">
      <calculatedColumnFormula>(kursanci3[[#This Row],[godz]]*60+kursanci3[[#This Row],[min]])*kursanci3[[#This Row],[Stawka za godzinę]]/60</calculatedColumnFormula>
    </tableColumn>
    <tableColumn id="11" xr3:uid="{4862E215-2E09-416C-918B-F9BD2A39A34F}" uniqueName="11" name="Kolumna1" queryTableFieldId="11"/>
    <tableColumn id="12" xr3:uid="{B6EC38AB-1D4E-4F9B-86B3-3AB9DB801118}" uniqueName="12" name="Kolumna2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C03BF-2422-49D1-BD5F-4048A2458657}">
  <dimension ref="A1:J236"/>
  <sheetViews>
    <sheetView workbookViewId="0">
      <selection activeCell="H226" sqref="H226"/>
    </sheetView>
  </sheetViews>
  <sheetFormatPr defaultRowHeight="14.5" x14ac:dyDescent="0.35"/>
  <cols>
    <col min="1" max="1" width="14.54296875" bestFit="1" customWidth="1"/>
    <col min="2" max="2" width="11.54296875" bestFit="1" customWidth="1"/>
    <col min="3" max="3" width="9.90625" bestFit="1" customWidth="1"/>
    <col min="4" max="4" width="20.36328125" bestFit="1" customWidth="1"/>
    <col min="5" max="5" width="20.81640625" bestFit="1" customWidth="1"/>
    <col min="6" max="6" width="18.269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</v>
      </c>
      <c r="H1" t="s">
        <v>28</v>
      </c>
      <c r="I1" t="s">
        <v>29</v>
      </c>
      <c r="J1" t="s">
        <v>31</v>
      </c>
    </row>
    <row r="2" spans="1:10" x14ac:dyDescent="0.35">
      <c r="A2" s="1" t="s">
        <v>6</v>
      </c>
      <c r="B2" s="1" t="s">
        <v>7</v>
      </c>
      <c r="C2" s="2">
        <v>45931</v>
      </c>
      <c r="D2" s="3">
        <v>0.375</v>
      </c>
      <c r="E2" s="3">
        <v>0.41666666666666669</v>
      </c>
      <c r="F2">
        <v>60</v>
      </c>
      <c r="G2" s="3">
        <f>kursanci[[#This Row],[Godzina zakończenia]]-kursanci[[#This Row],[Godzina rozpoczęcia]]</f>
        <v>4.1666666666666685E-2</v>
      </c>
      <c r="H2">
        <f>HOUR(kursanci[[#This Row],[czas]])</f>
        <v>1</v>
      </c>
      <c r="I2">
        <f>MINUTE(kursanci[[#This Row],[czas]])</f>
        <v>0</v>
      </c>
      <c r="J2">
        <f>(kursanci[[#This Row],[godz]]*60+kursanci[[#This Row],[min]])*kursanci[[#This Row],[Stawka za godzinę]]/60</f>
        <v>60</v>
      </c>
    </row>
    <row r="3" spans="1:10" x14ac:dyDescent="0.35">
      <c r="A3" s="1" t="s">
        <v>8</v>
      </c>
      <c r="B3" s="1" t="s">
        <v>9</v>
      </c>
      <c r="C3" s="2">
        <v>45932</v>
      </c>
      <c r="D3" s="3">
        <v>0.375</v>
      </c>
      <c r="E3" s="3">
        <v>0.44791666666666669</v>
      </c>
      <c r="F3">
        <v>50</v>
      </c>
      <c r="G3" s="3">
        <f>kursanci[[#This Row],[Godzina zakończenia]]-kursanci[[#This Row],[Godzina rozpoczęcia]]</f>
        <v>7.2916666666666685E-2</v>
      </c>
      <c r="H3">
        <f>HOUR(kursanci[[#This Row],[czas]])</f>
        <v>1</v>
      </c>
      <c r="I3">
        <f>MINUTE(kursanci[[#This Row],[czas]])</f>
        <v>45</v>
      </c>
      <c r="J3">
        <f>(kursanci[[#This Row],[godz]]*60+kursanci[[#This Row],[min]])*kursanci[[#This Row],[Stawka za godzinę]]/60</f>
        <v>87.5</v>
      </c>
    </row>
    <row r="4" spans="1:10" x14ac:dyDescent="0.35">
      <c r="A4" s="1" t="s">
        <v>10</v>
      </c>
      <c r="B4" s="1" t="s">
        <v>9</v>
      </c>
      <c r="C4" s="2">
        <v>45932</v>
      </c>
      <c r="D4" s="3">
        <v>0.46875</v>
      </c>
      <c r="E4" s="3">
        <v>0.55208333333333337</v>
      </c>
      <c r="F4">
        <v>50</v>
      </c>
      <c r="G4" s="3">
        <f>kursanci[[#This Row],[Godzina zakończenia]]-kursanci[[#This Row],[Godzina rozpoczęcia]]</f>
        <v>8.333333333333337E-2</v>
      </c>
      <c r="H4">
        <f>HOUR(kursanci[[#This Row],[czas]])</f>
        <v>2</v>
      </c>
      <c r="I4">
        <f>MINUTE(kursanci[[#This Row],[czas]])</f>
        <v>0</v>
      </c>
      <c r="J4">
        <f>(kursanci[[#This Row],[godz]]*60+kursanci[[#This Row],[min]])*kursanci[[#This Row],[Stawka za godzinę]]/60</f>
        <v>100</v>
      </c>
    </row>
    <row r="5" spans="1:10" x14ac:dyDescent="0.35">
      <c r="A5" s="1" t="s">
        <v>11</v>
      </c>
      <c r="B5" s="1" t="s">
        <v>12</v>
      </c>
      <c r="C5" s="2">
        <v>45936</v>
      </c>
      <c r="D5" s="3">
        <v>0.375</v>
      </c>
      <c r="E5" s="3">
        <v>0.45833333333333331</v>
      </c>
      <c r="F5">
        <v>40</v>
      </c>
      <c r="G5" s="3">
        <f>kursanci[[#This Row],[Godzina zakończenia]]-kursanci[[#This Row],[Godzina rozpoczęcia]]</f>
        <v>8.3333333333333315E-2</v>
      </c>
      <c r="H5">
        <f>HOUR(kursanci[[#This Row],[czas]])</f>
        <v>2</v>
      </c>
      <c r="I5">
        <f>MINUTE(kursanci[[#This Row],[czas]])</f>
        <v>0</v>
      </c>
      <c r="J5">
        <f>(kursanci[[#This Row],[godz]]*60+kursanci[[#This Row],[min]])*kursanci[[#This Row],[Stawka za godzinę]]/60</f>
        <v>80</v>
      </c>
    </row>
    <row r="6" spans="1:10" x14ac:dyDescent="0.35">
      <c r="A6" s="1" t="s">
        <v>8</v>
      </c>
      <c r="B6" s="1" t="s">
        <v>9</v>
      </c>
      <c r="C6" s="2">
        <v>45936</v>
      </c>
      <c r="D6" s="3">
        <v>0.47916666666666669</v>
      </c>
      <c r="E6" s="3">
        <v>0.52083333333333337</v>
      </c>
      <c r="F6">
        <v>50</v>
      </c>
      <c r="G6" s="3">
        <f>kursanci[[#This Row],[Godzina zakończenia]]-kursanci[[#This Row],[Godzina rozpoczęcia]]</f>
        <v>4.1666666666666685E-2</v>
      </c>
      <c r="H6">
        <f>HOUR(kursanci[[#This Row],[czas]])</f>
        <v>1</v>
      </c>
      <c r="I6">
        <f>MINUTE(kursanci[[#This Row],[czas]])</f>
        <v>0</v>
      </c>
      <c r="J6">
        <f>(kursanci[[#This Row],[godz]]*60+kursanci[[#This Row],[min]])*kursanci[[#This Row],[Stawka za godzinę]]/60</f>
        <v>50</v>
      </c>
    </row>
    <row r="7" spans="1:10" x14ac:dyDescent="0.35">
      <c r="A7" s="1" t="s">
        <v>13</v>
      </c>
      <c r="B7" s="1" t="s">
        <v>9</v>
      </c>
      <c r="C7" s="2">
        <v>45937</v>
      </c>
      <c r="D7" s="3">
        <v>0.375</v>
      </c>
      <c r="E7" s="3">
        <v>0.42708333333333331</v>
      </c>
      <c r="F7">
        <v>50</v>
      </c>
      <c r="G7" s="3">
        <f>kursanci[[#This Row],[Godzina zakończenia]]-kursanci[[#This Row],[Godzina rozpoczęcia]]</f>
        <v>5.2083333333333315E-2</v>
      </c>
      <c r="H7">
        <f>HOUR(kursanci[[#This Row],[czas]])</f>
        <v>1</v>
      </c>
      <c r="I7">
        <f>MINUTE(kursanci[[#This Row],[czas]])</f>
        <v>15</v>
      </c>
      <c r="J7">
        <f>(kursanci[[#This Row],[godz]]*60+kursanci[[#This Row],[min]])*kursanci[[#This Row],[Stawka za godzinę]]/60</f>
        <v>62.5</v>
      </c>
    </row>
    <row r="8" spans="1:10" x14ac:dyDescent="0.35">
      <c r="A8" s="1" t="s">
        <v>14</v>
      </c>
      <c r="B8" s="1" t="s">
        <v>7</v>
      </c>
      <c r="C8" s="2">
        <v>45937</v>
      </c>
      <c r="D8" s="3">
        <v>0.45833333333333331</v>
      </c>
      <c r="E8" s="3">
        <v>0.53125</v>
      </c>
      <c r="F8">
        <v>60</v>
      </c>
      <c r="G8" s="3">
        <f>kursanci[[#This Row],[Godzina zakończenia]]-kursanci[[#This Row],[Godzina rozpoczęcia]]</f>
        <v>7.2916666666666685E-2</v>
      </c>
      <c r="H8">
        <f>HOUR(kursanci[[#This Row],[czas]])</f>
        <v>1</v>
      </c>
      <c r="I8">
        <f>MINUTE(kursanci[[#This Row],[czas]])</f>
        <v>45</v>
      </c>
      <c r="J8">
        <f>(kursanci[[#This Row],[godz]]*60+kursanci[[#This Row],[min]])*kursanci[[#This Row],[Stawka za godzinę]]/60</f>
        <v>105</v>
      </c>
    </row>
    <row r="9" spans="1:10" x14ac:dyDescent="0.35">
      <c r="A9" s="1" t="s">
        <v>15</v>
      </c>
      <c r="B9" s="1" t="s">
        <v>12</v>
      </c>
      <c r="C9" s="2">
        <v>45937</v>
      </c>
      <c r="D9" s="3">
        <v>0.5625</v>
      </c>
      <c r="E9" s="3">
        <v>0.61458333333333337</v>
      </c>
      <c r="F9">
        <v>40</v>
      </c>
      <c r="G9" s="3">
        <f>kursanci[[#This Row],[Godzina zakończenia]]-kursanci[[#This Row],[Godzina rozpoczęcia]]</f>
        <v>5.208333333333337E-2</v>
      </c>
      <c r="H9">
        <f>HOUR(kursanci[[#This Row],[czas]])</f>
        <v>1</v>
      </c>
      <c r="I9">
        <f>MINUTE(kursanci[[#This Row],[czas]])</f>
        <v>15</v>
      </c>
      <c r="J9">
        <f>(kursanci[[#This Row],[godz]]*60+kursanci[[#This Row],[min]])*kursanci[[#This Row],[Stawka za godzinę]]/60</f>
        <v>50</v>
      </c>
    </row>
    <row r="10" spans="1:10" x14ac:dyDescent="0.35">
      <c r="A10" s="1" t="s">
        <v>11</v>
      </c>
      <c r="B10" s="1" t="s">
        <v>12</v>
      </c>
      <c r="C10" s="2">
        <v>45938</v>
      </c>
      <c r="D10" s="3">
        <v>0.52083333333333337</v>
      </c>
      <c r="E10" s="3">
        <v>0.59375</v>
      </c>
      <c r="F10">
        <v>40</v>
      </c>
      <c r="G10" s="3">
        <f>kursanci[[#This Row],[Godzina zakończenia]]-kursanci[[#This Row],[Godzina rozpoczęcia]]</f>
        <v>7.291666666666663E-2</v>
      </c>
      <c r="H10">
        <f>HOUR(kursanci[[#This Row],[czas]])</f>
        <v>1</v>
      </c>
      <c r="I10">
        <f>MINUTE(kursanci[[#This Row],[czas]])</f>
        <v>45</v>
      </c>
      <c r="J10">
        <f>(kursanci[[#This Row],[godz]]*60+kursanci[[#This Row],[min]])*kursanci[[#This Row],[Stawka za godzinę]]/60</f>
        <v>70</v>
      </c>
    </row>
    <row r="11" spans="1:10" x14ac:dyDescent="0.35">
      <c r="A11" s="1" t="s">
        <v>11</v>
      </c>
      <c r="B11" s="1" t="s">
        <v>12</v>
      </c>
      <c r="C11" s="2">
        <v>45938</v>
      </c>
      <c r="D11" s="3">
        <v>0.44791666666666669</v>
      </c>
      <c r="E11" s="3">
        <v>0.51041666666666663</v>
      </c>
      <c r="F11">
        <v>40</v>
      </c>
      <c r="G11" s="3">
        <f>kursanci[[#This Row],[Godzina zakończenia]]-kursanci[[#This Row],[Godzina rozpoczęcia]]</f>
        <v>6.2499999999999944E-2</v>
      </c>
      <c r="H11">
        <f>HOUR(kursanci[[#This Row],[czas]])</f>
        <v>1</v>
      </c>
      <c r="I11">
        <f>MINUTE(kursanci[[#This Row],[czas]])</f>
        <v>30</v>
      </c>
      <c r="J11">
        <f>(kursanci[[#This Row],[godz]]*60+kursanci[[#This Row],[min]])*kursanci[[#This Row],[Stawka za godzinę]]/60</f>
        <v>60</v>
      </c>
    </row>
    <row r="12" spans="1:10" x14ac:dyDescent="0.35">
      <c r="A12" s="1" t="s">
        <v>14</v>
      </c>
      <c r="B12" s="1" t="s">
        <v>7</v>
      </c>
      <c r="C12" s="2">
        <v>45938</v>
      </c>
      <c r="D12" s="3">
        <v>0.375</v>
      </c>
      <c r="E12" s="3">
        <v>0.41666666666666669</v>
      </c>
      <c r="F12">
        <v>60</v>
      </c>
      <c r="G12" s="3">
        <f>kursanci[[#This Row],[Godzina zakończenia]]-kursanci[[#This Row],[Godzina rozpoczęcia]]</f>
        <v>4.1666666666666685E-2</v>
      </c>
      <c r="H12">
        <f>HOUR(kursanci[[#This Row],[czas]])</f>
        <v>1</v>
      </c>
      <c r="I12">
        <f>MINUTE(kursanci[[#This Row],[czas]])</f>
        <v>0</v>
      </c>
      <c r="J12">
        <f>(kursanci[[#This Row],[godz]]*60+kursanci[[#This Row],[min]])*kursanci[[#This Row],[Stawka za godzinę]]/60</f>
        <v>60</v>
      </c>
    </row>
    <row r="13" spans="1:10" x14ac:dyDescent="0.35">
      <c r="A13" s="1" t="s">
        <v>6</v>
      </c>
      <c r="B13" s="1" t="s">
        <v>7</v>
      </c>
      <c r="C13" s="2">
        <v>45940</v>
      </c>
      <c r="D13" s="3">
        <v>0.4375</v>
      </c>
      <c r="E13" s="3">
        <v>0.5</v>
      </c>
      <c r="F13">
        <v>60</v>
      </c>
      <c r="G13" s="3">
        <f>kursanci[[#This Row],[Godzina zakończenia]]-kursanci[[#This Row],[Godzina rozpoczęcia]]</f>
        <v>6.25E-2</v>
      </c>
      <c r="H13">
        <f>HOUR(kursanci[[#This Row],[czas]])</f>
        <v>1</v>
      </c>
      <c r="I13">
        <f>MINUTE(kursanci[[#This Row],[czas]])</f>
        <v>30</v>
      </c>
      <c r="J13">
        <f>(kursanci[[#This Row],[godz]]*60+kursanci[[#This Row],[min]])*kursanci[[#This Row],[Stawka za godzinę]]/60</f>
        <v>90</v>
      </c>
    </row>
    <row r="14" spans="1:10" x14ac:dyDescent="0.35">
      <c r="A14" s="1" t="s">
        <v>6</v>
      </c>
      <c r="B14" s="1" t="s">
        <v>7</v>
      </c>
      <c r="C14" s="2">
        <v>45940</v>
      </c>
      <c r="D14" s="3">
        <v>0.59375</v>
      </c>
      <c r="E14" s="3">
        <v>0.65625</v>
      </c>
      <c r="F14">
        <v>60</v>
      </c>
      <c r="G14" s="3">
        <f>kursanci[[#This Row],[Godzina zakończenia]]-kursanci[[#This Row],[Godzina rozpoczęcia]]</f>
        <v>6.25E-2</v>
      </c>
      <c r="H14">
        <f>HOUR(kursanci[[#This Row],[czas]])</f>
        <v>1</v>
      </c>
      <c r="I14">
        <f>MINUTE(kursanci[[#This Row],[czas]])</f>
        <v>30</v>
      </c>
      <c r="J14">
        <f>(kursanci[[#This Row],[godz]]*60+kursanci[[#This Row],[min]])*kursanci[[#This Row],[Stawka za godzinę]]/60</f>
        <v>90</v>
      </c>
    </row>
    <row r="15" spans="1:10" x14ac:dyDescent="0.35">
      <c r="A15" s="1" t="s">
        <v>14</v>
      </c>
      <c r="B15" s="1" t="s">
        <v>7</v>
      </c>
      <c r="C15" s="2">
        <v>45940</v>
      </c>
      <c r="D15" s="3">
        <v>0.53125</v>
      </c>
      <c r="E15" s="3">
        <v>0.57291666666666663</v>
      </c>
      <c r="F15">
        <v>60</v>
      </c>
      <c r="G15" s="3">
        <f>kursanci[[#This Row],[Godzina zakończenia]]-kursanci[[#This Row],[Godzina rozpoczęcia]]</f>
        <v>4.166666666666663E-2</v>
      </c>
      <c r="H15">
        <f>HOUR(kursanci[[#This Row],[czas]])</f>
        <v>1</v>
      </c>
      <c r="I15">
        <f>MINUTE(kursanci[[#This Row],[czas]])</f>
        <v>0</v>
      </c>
      <c r="J15">
        <f>(kursanci[[#This Row],[godz]]*60+kursanci[[#This Row],[min]])*kursanci[[#This Row],[Stawka za godzinę]]/60</f>
        <v>60</v>
      </c>
    </row>
    <row r="16" spans="1:10" x14ac:dyDescent="0.35">
      <c r="A16" s="1" t="s">
        <v>8</v>
      </c>
      <c r="B16" s="1" t="s">
        <v>9</v>
      </c>
      <c r="C16" s="2">
        <v>45940</v>
      </c>
      <c r="D16" s="3">
        <v>0.375</v>
      </c>
      <c r="E16" s="3">
        <v>0.41666666666666669</v>
      </c>
      <c r="F16">
        <v>50</v>
      </c>
      <c r="G16" s="3">
        <f>kursanci[[#This Row],[Godzina zakończenia]]-kursanci[[#This Row],[Godzina rozpoczęcia]]</f>
        <v>4.1666666666666685E-2</v>
      </c>
      <c r="H16">
        <f>HOUR(kursanci[[#This Row],[czas]])</f>
        <v>1</v>
      </c>
      <c r="I16">
        <f>MINUTE(kursanci[[#This Row],[czas]])</f>
        <v>0</v>
      </c>
      <c r="J16">
        <f>(kursanci[[#This Row],[godz]]*60+kursanci[[#This Row],[min]])*kursanci[[#This Row],[Stawka za godzinę]]/60</f>
        <v>50</v>
      </c>
    </row>
    <row r="17" spans="1:10" x14ac:dyDescent="0.35">
      <c r="A17" s="1" t="s">
        <v>11</v>
      </c>
      <c r="B17" s="1" t="s">
        <v>12</v>
      </c>
      <c r="C17" s="2">
        <v>45943</v>
      </c>
      <c r="D17" s="3">
        <v>0.625</v>
      </c>
      <c r="E17" s="3">
        <v>0.70833333333333337</v>
      </c>
      <c r="F17">
        <v>40</v>
      </c>
      <c r="G17" s="3">
        <f>kursanci[[#This Row],[Godzina zakończenia]]-kursanci[[#This Row],[Godzina rozpoczęcia]]</f>
        <v>8.333333333333337E-2</v>
      </c>
      <c r="H17">
        <f>HOUR(kursanci[[#This Row],[czas]])</f>
        <v>2</v>
      </c>
      <c r="I17">
        <f>MINUTE(kursanci[[#This Row],[czas]])</f>
        <v>0</v>
      </c>
      <c r="J17">
        <f>(kursanci[[#This Row],[godz]]*60+kursanci[[#This Row],[min]])*kursanci[[#This Row],[Stawka za godzinę]]/60</f>
        <v>80</v>
      </c>
    </row>
    <row r="18" spans="1:10" x14ac:dyDescent="0.35">
      <c r="A18" s="1" t="s">
        <v>11</v>
      </c>
      <c r="B18" s="1" t="s">
        <v>12</v>
      </c>
      <c r="C18" s="2">
        <v>45943</v>
      </c>
      <c r="D18" s="3">
        <v>0.46875</v>
      </c>
      <c r="E18" s="3">
        <v>0.52083333333333337</v>
      </c>
      <c r="F18">
        <v>40</v>
      </c>
      <c r="G18" s="3">
        <f>kursanci[[#This Row],[Godzina zakończenia]]-kursanci[[#This Row],[Godzina rozpoczęcia]]</f>
        <v>5.208333333333337E-2</v>
      </c>
      <c r="H18">
        <f>HOUR(kursanci[[#This Row],[czas]])</f>
        <v>1</v>
      </c>
      <c r="I18">
        <f>MINUTE(kursanci[[#This Row],[czas]])</f>
        <v>15</v>
      </c>
      <c r="J18">
        <f>(kursanci[[#This Row],[godz]]*60+kursanci[[#This Row],[min]])*kursanci[[#This Row],[Stawka za godzinę]]/60</f>
        <v>50</v>
      </c>
    </row>
    <row r="19" spans="1:10" x14ac:dyDescent="0.35">
      <c r="A19" s="1" t="s">
        <v>16</v>
      </c>
      <c r="B19" s="1" t="s">
        <v>7</v>
      </c>
      <c r="C19" s="2">
        <v>45943</v>
      </c>
      <c r="D19" s="3">
        <v>0.70833333333333337</v>
      </c>
      <c r="E19" s="3">
        <v>0.76041666666666663</v>
      </c>
      <c r="F19">
        <v>60</v>
      </c>
      <c r="G19" s="3">
        <f>kursanci[[#This Row],[Godzina zakończenia]]-kursanci[[#This Row],[Godzina rozpoczęcia]]</f>
        <v>5.2083333333333259E-2</v>
      </c>
      <c r="H19">
        <f>HOUR(kursanci[[#This Row],[czas]])</f>
        <v>1</v>
      </c>
      <c r="I19">
        <f>MINUTE(kursanci[[#This Row],[czas]])</f>
        <v>15</v>
      </c>
      <c r="J19">
        <f>(kursanci[[#This Row],[godz]]*60+kursanci[[#This Row],[min]])*kursanci[[#This Row],[Stawka za godzinę]]/60</f>
        <v>75</v>
      </c>
    </row>
    <row r="20" spans="1:10" x14ac:dyDescent="0.35">
      <c r="A20" s="1" t="s">
        <v>8</v>
      </c>
      <c r="B20" s="1" t="s">
        <v>9</v>
      </c>
      <c r="C20" s="2">
        <v>45943</v>
      </c>
      <c r="D20" s="3">
        <v>0.53125</v>
      </c>
      <c r="E20" s="3">
        <v>0.61458333333333337</v>
      </c>
      <c r="F20">
        <v>50</v>
      </c>
      <c r="G20" s="3">
        <f>kursanci[[#This Row],[Godzina zakończenia]]-kursanci[[#This Row],[Godzina rozpoczęcia]]</f>
        <v>8.333333333333337E-2</v>
      </c>
      <c r="H20">
        <f>HOUR(kursanci[[#This Row],[czas]])</f>
        <v>2</v>
      </c>
      <c r="I20">
        <f>MINUTE(kursanci[[#This Row],[czas]])</f>
        <v>0</v>
      </c>
      <c r="J20">
        <f>(kursanci[[#This Row],[godz]]*60+kursanci[[#This Row],[min]])*kursanci[[#This Row],[Stawka za godzinę]]/60</f>
        <v>100</v>
      </c>
    </row>
    <row r="21" spans="1:10" x14ac:dyDescent="0.35">
      <c r="A21" s="1" t="s">
        <v>10</v>
      </c>
      <c r="B21" s="1" t="s">
        <v>7</v>
      </c>
      <c r="C21" s="2">
        <v>45943</v>
      </c>
      <c r="D21" s="3">
        <v>0.39583333333333331</v>
      </c>
      <c r="E21" s="3">
        <v>0.45833333333333331</v>
      </c>
      <c r="F21">
        <v>60</v>
      </c>
      <c r="G21" s="3">
        <f>kursanci[[#This Row],[Godzina zakończenia]]-kursanci[[#This Row],[Godzina rozpoczęcia]]</f>
        <v>6.25E-2</v>
      </c>
      <c r="H21">
        <f>HOUR(kursanci[[#This Row],[czas]])</f>
        <v>1</v>
      </c>
      <c r="I21">
        <f>MINUTE(kursanci[[#This Row],[czas]])</f>
        <v>30</v>
      </c>
      <c r="J21">
        <f>(kursanci[[#This Row],[godz]]*60+kursanci[[#This Row],[min]])*kursanci[[#This Row],[Stawka za godzinę]]/60</f>
        <v>90</v>
      </c>
    </row>
    <row r="22" spans="1:10" x14ac:dyDescent="0.35">
      <c r="A22" s="1" t="s">
        <v>17</v>
      </c>
      <c r="B22" s="1" t="s">
        <v>9</v>
      </c>
      <c r="C22" s="2">
        <v>45944</v>
      </c>
      <c r="D22" s="3">
        <v>0.375</v>
      </c>
      <c r="E22" s="3">
        <v>0.42708333333333331</v>
      </c>
      <c r="F22">
        <v>50</v>
      </c>
      <c r="G22" s="3">
        <f>kursanci[[#This Row],[Godzina zakończenia]]-kursanci[[#This Row],[Godzina rozpoczęcia]]</f>
        <v>5.2083333333333315E-2</v>
      </c>
      <c r="H22">
        <f>HOUR(kursanci[[#This Row],[czas]])</f>
        <v>1</v>
      </c>
      <c r="I22">
        <f>MINUTE(kursanci[[#This Row],[czas]])</f>
        <v>15</v>
      </c>
      <c r="J22">
        <f>(kursanci[[#This Row],[godz]]*60+kursanci[[#This Row],[min]])*kursanci[[#This Row],[Stawka za godzinę]]/60</f>
        <v>62.5</v>
      </c>
    </row>
    <row r="23" spans="1:10" x14ac:dyDescent="0.35">
      <c r="A23" s="1" t="s">
        <v>18</v>
      </c>
      <c r="B23" s="1" t="s">
        <v>12</v>
      </c>
      <c r="C23" s="2">
        <v>45944</v>
      </c>
      <c r="D23" s="3">
        <v>0.47916666666666669</v>
      </c>
      <c r="E23" s="3">
        <v>0.53125</v>
      </c>
      <c r="F23">
        <v>40</v>
      </c>
      <c r="G23" s="3">
        <f>kursanci[[#This Row],[Godzina zakończenia]]-kursanci[[#This Row],[Godzina rozpoczęcia]]</f>
        <v>5.2083333333333315E-2</v>
      </c>
      <c r="H23">
        <f>HOUR(kursanci[[#This Row],[czas]])</f>
        <v>1</v>
      </c>
      <c r="I23">
        <f>MINUTE(kursanci[[#This Row],[czas]])</f>
        <v>15</v>
      </c>
      <c r="J23">
        <f>(kursanci[[#This Row],[godz]]*60+kursanci[[#This Row],[min]])*kursanci[[#This Row],[Stawka za godzinę]]/60</f>
        <v>50</v>
      </c>
    </row>
    <row r="24" spans="1:10" x14ac:dyDescent="0.35">
      <c r="A24" s="1" t="s">
        <v>18</v>
      </c>
      <c r="B24" s="1" t="s">
        <v>12</v>
      </c>
      <c r="C24" s="2">
        <v>45944</v>
      </c>
      <c r="D24" s="3">
        <v>0.4375</v>
      </c>
      <c r="E24" s="3">
        <v>0.47916666666666669</v>
      </c>
      <c r="F24">
        <v>40</v>
      </c>
      <c r="G24" s="3">
        <f>kursanci[[#This Row],[Godzina zakończenia]]-kursanci[[#This Row],[Godzina rozpoczęcia]]</f>
        <v>4.1666666666666685E-2</v>
      </c>
      <c r="H24">
        <f>HOUR(kursanci[[#This Row],[czas]])</f>
        <v>1</v>
      </c>
      <c r="I24">
        <f>MINUTE(kursanci[[#This Row],[czas]])</f>
        <v>0</v>
      </c>
      <c r="J24">
        <f>(kursanci[[#This Row],[godz]]*60+kursanci[[#This Row],[min]])*kursanci[[#This Row],[Stawka za godzinę]]/60</f>
        <v>40</v>
      </c>
    </row>
    <row r="25" spans="1:10" x14ac:dyDescent="0.35">
      <c r="A25" s="1" t="s">
        <v>8</v>
      </c>
      <c r="B25" s="1" t="s">
        <v>9</v>
      </c>
      <c r="C25" s="2">
        <v>45944</v>
      </c>
      <c r="D25" s="3">
        <v>0.53125</v>
      </c>
      <c r="E25" s="3">
        <v>0.59375</v>
      </c>
      <c r="F25">
        <v>50</v>
      </c>
      <c r="G25" s="3">
        <f>kursanci[[#This Row],[Godzina zakończenia]]-kursanci[[#This Row],[Godzina rozpoczęcia]]</f>
        <v>6.25E-2</v>
      </c>
      <c r="H25">
        <f>HOUR(kursanci[[#This Row],[czas]])</f>
        <v>1</v>
      </c>
      <c r="I25">
        <f>MINUTE(kursanci[[#This Row],[czas]])</f>
        <v>30</v>
      </c>
      <c r="J25">
        <f>(kursanci[[#This Row],[godz]]*60+kursanci[[#This Row],[min]])*kursanci[[#This Row],[Stawka za godzinę]]/60</f>
        <v>75</v>
      </c>
    </row>
    <row r="26" spans="1:10" x14ac:dyDescent="0.35">
      <c r="A26" s="1" t="s">
        <v>19</v>
      </c>
      <c r="B26" s="1" t="s">
        <v>9</v>
      </c>
      <c r="C26" s="2">
        <v>45944</v>
      </c>
      <c r="D26" s="3">
        <v>0.60416666666666663</v>
      </c>
      <c r="E26" s="3">
        <v>0.64583333333333337</v>
      </c>
      <c r="F26">
        <v>50</v>
      </c>
      <c r="G26" s="3">
        <f>kursanci[[#This Row],[Godzina zakończenia]]-kursanci[[#This Row],[Godzina rozpoczęcia]]</f>
        <v>4.1666666666666741E-2</v>
      </c>
      <c r="H26">
        <f>HOUR(kursanci[[#This Row],[czas]])</f>
        <v>1</v>
      </c>
      <c r="I26">
        <f>MINUTE(kursanci[[#This Row],[czas]])</f>
        <v>0</v>
      </c>
      <c r="J26">
        <f>(kursanci[[#This Row],[godz]]*60+kursanci[[#This Row],[min]])*kursanci[[#This Row],[Stawka za godzinę]]/60</f>
        <v>50</v>
      </c>
    </row>
    <row r="27" spans="1:10" x14ac:dyDescent="0.35">
      <c r="A27" s="1" t="s">
        <v>17</v>
      </c>
      <c r="B27" s="1" t="s">
        <v>9</v>
      </c>
      <c r="C27" s="2">
        <v>45945</v>
      </c>
      <c r="D27" s="3">
        <v>0.375</v>
      </c>
      <c r="E27" s="3">
        <v>0.42708333333333331</v>
      </c>
      <c r="F27">
        <v>50</v>
      </c>
      <c r="G27" s="3">
        <f>kursanci[[#This Row],[Godzina zakończenia]]-kursanci[[#This Row],[Godzina rozpoczęcia]]</f>
        <v>5.2083333333333315E-2</v>
      </c>
      <c r="H27">
        <f>HOUR(kursanci[[#This Row],[czas]])</f>
        <v>1</v>
      </c>
      <c r="I27">
        <f>MINUTE(kursanci[[#This Row],[czas]])</f>
        <v>15</v>
      </c>
      <c r="J27">
        <f>(kursanci[[#This Row],[godz]]*60+kursanci[[#This Row],[min]])*kursanci[[#This Row],[Stawka za godzinę]]/60</f>
        <v>62.5</v>
      </c>
    </row>
    <row r="28" spans="1:10" x14ac:dyDescent="0.35">
      <c r="A28" s="1" t="s">
        <v>14</v>
      </c>
      <c r="B28" s="1" t="s">
        <v>7</v>
      </c>
      <c r="C28" s="2">
        <v>45945</v>
      </c>
      <c r="D28" s="3">
        <v>0.42708333333333331</v>
      </c>
      <c r="E28" s="3">
        <v>0.47916666666666669</v>
      </c>
      <c r="F28">
        <v>60</v>
      </c>
      <c r="G28" s="3">
        <f>kursanci[[#This Row],[Godzina zakończenia]]-kursanci[[#This Row],[Godzina rozpoczęcia]]</f>
        <v>5.208333333333337E-2</v>
      </c>
      <c r="H28">
        <f>HOUR(kursanci[[#This Row],[czas]])</f>
        <v>1</v>
      </c>
      <c r="I28">
        <f>MINUTE(kursanci[[#This Row],[czas]])</f>
        <v>15</v>
      </c>
      <c r="J28">
        <f>(kursanci[[#This Row],[godz]]*60+kursanci[[#This Row],[min]])*kursanci[[#This Row],[Stawka za godzinę]]/60</f>
        <v>75</v>
      </c>
    </row>
    <row r="29" spans="1:10" x14ac:dyDescent="0.35">
      <c r="A29" s="1" t="s">
        <v>15</v>
      </c>
      <c r="B29" s="1" t="s">
        <v>7</v>
      </c>
      <c r="C29" s="2">
        <v>45945</v>
      </c>
      <c r="D29" s="3">
        <v>0.51041666666666663</v>
      </c>
      <c r="E29" s="3">
        <v>0.58333333333333337</v>
      </c>
      <c r="F29">
        <v>60</v>
      </c>
      <c r="G29" s="3">
        <f>kursanci[[#This Row],[Godzina zakończenia]]-kursanci[[#This Row],[Godzina rozpoczęcia]]</f>
        <v>7.2916666666666741E-2</v>
      </c>
      <c r="H29">
        <f>HOUR(kursanci[[#This Row],[czas]])</f>
        <v>1</v>
      </c>
      <c r="I29">
        <f>MINUTE(kursanci[[#This Row],[czas]])</f>
        <v>45</v>
      </c>
      <c r="J29">
        <f>(kursanci[[#This Row],[godz]]*60+kursanci[[#This Row],[min]])*kursanci[[#This Row],[Stawka za godzinę]]/60</f>
        <v>105</v>
      </c>
    </row>
    <row r="30" spans="1:10" x14ac:dyDescent="0.35">
      <c r="A30" s="1" t="s">
        <v>11</v>
      </c>
      <c r="B30" s="1" t="s">
        <v>12</v>
      </c>
      <c r="C30" s="2">
        <v>45950</v>
      </c>
      <c r="D30" s="3">
        <v>0.63541666666666663</v>
      </c>
      <c r="E30" s="3">
        <v>0.69791666666666663</v>
      </c>
      <c r="F30">
        <v>40</v>
      </c>
      <c r="G30" s="3">
        <f>kursanci[[#This Row],[Godzina zakończenia]]-kursanci[[#This Row],[Godzina rozpoczęcia]]</f>
        <v>6.25E-2</v>
      </c>
      <c r="H30">
        <f>HOUR(kursanci[[#This Row],[czas]])</f>
        <v>1</v>
      </c>
      <c r="I30">
        <f>MINUTE(kursanci[[#This Row],[czas]])</f>
        <v>30</v>
      </c>
      <c r="J30">
        <f>(kursanci[[#This Row],[godz]]*60+kursanci[[#This Row],[min]])*kursanci[[#This Row],[Stawka za godzinę]]/60</f>
        <v>60</v>
      </c>
    </row>
    <row r="31" spans="1:10" x14ac:dyDescent="0.35">
      <c r="A31" s="1" t="s">
        <v>16</v>
      </c>
      <c r="B31" s="1" t="s">
        <v>7</v>
      </c>
      <c r="C31" s="2">
        <v>45950</v>
      </c>
      <c r="D31" s="3">
        <v>0.58333333333333337</v>
      </c>
      <c r="E31" s="3">
        <v>0.625</v>
      </c>
      <c r="F31">
        <v>60</v>
      </c>
      <c r="G31" s="3">
        <f>kursanci[[#This Row],[Godzina zakończenia]]-kursanci[[#This Row],[Godzina rozpoczęcia]]</f>
        <v>4.166666666666663E-2</v>
      </c>
      <c r="H31">
        <f>HOUR(kursanci[[#This Row],[czas]])</f>
        <v>1</v>
      </c>
      <c r="I31">
        <f>MINUTE(kursanci[[#This Row],[czas]])</f>
        <v>0</v>
      </c>
      <c r="J31">
        <f>(kursanci[[#This Row],[godz]]*60+kursanci[[#This Row],[min]])*kursanci[[#This Row],[Stawka za godzinę]]/60</f>
        <v>60</v>
      </c>
    </row>
    <row r="32" spans="1:10" x14ac:dyDescent="0.35">
      <c r="A32" s="1" t="s">
        <v>8</v>
      </c>
      <c r="B32" s="1" t="s">
        <v>9</v>
      </c>
      <c r="C32" s="2">
        <v>45950</v>
      </c>
      <c r="D32" s="3">
        <v>0.375</v>
      </c>
      <c r="E32" s="3">
        <v>0.4375</v>
      </c>
      <c r="F32">
        <v>50</v>
      </c>
      <c r="G32" s="3">
        <f>kursanci[[#This Row],[Godzina zakończenia]]-kursanci[[#This Row],[Godzina rozpoczęcia]]</f>
        <v>6.25E-2</v>
      </c>
      <c r="H32">
        <f>HOUR(kursanci[[#This Row],[czas]])</f>
        <v>1</v>
      </c>
      <c r="I32">
        <f>MINUTE(kursanci[[#This Row],[czas]])</f>
        <v>30</v>
      </c>
      <c r="J32">
        <f>(kursanci[[#This Row],[godz]]*60+kursanci[[#This Row],[min]])*kursanci[[#This Row],[Stawka za godzinę]]/60</f>
        <v>75</v>
      </c>
    </row>
    <row r="33" spans="1:10" x14ac:dyDescent="0.35">
      <c r="A33" s="1" t="s">
        <v>19</v>
      </c>
      <c r="B33" s="1" t="s">
        <v>9</v>
      </c>
      <c r="C33" s="2">
        <v>45950</v>
      </c>
      <c r="D33" s="3">
        <v>0.45833333333333331</v>
      </c>
      <c r="E33" s="3">
        <v>0.54166666666666663</v>
      </c>
      <c r="F33">
        <v>50</v>
      </c>
      <c r="G33" s="3">
        <f>kursanci[[#This Row],[Godzina zakończenia]]-kursanci[[#This Row],[Godzina rozpoczęcia]]</f>
        <v>8.3333333333333315E-2</v>
      </c>
      <c r="H33">
        <f>HOUR(kursanci[[#This Row],[czas]])</f>
        <v>2</v>
      </c>
      <c r="I33">
        <f>MINUTE(kursanci[[#This Row],[czas]])</f>
        <v>0</v>
      </c>
      <c r="J33">
        <f>(kursanci[[#This Row],[godz]]*60+kursanci[[#This Row],[min]])*kursanci[[#This Row],[Stawka za godzinę]]/60</f>
        <v>100</v>
      </c>
    </row>
    <row r="34" spans="1:10" x14ac:dyDescent="0.35">
      <c r="A34" s="1" t="s">
        <v>10</v>
      </c>
      <c r="B34" s="1" t="s">
        <v>7</v>
      </c>
      <c r="C34" s="2">
        <v>45951</v>
      </c>
      <c r="D34" s="3">
        <v>0.47916666666666669</v>
      </c>
      <c r="E34" s="3">
        <v>0.55208333333333337</v>
      </c>
      <c r="F34">
        <v>60</v>
      </c>
      <c r="G34" s="3">
        <f>kursanci[[#This Row],[Godzina zakończenia]]-kursanci[[#This Row],[Godzina rozpoczęcia]]</f>
        <v>7.2916666666666685E-2</v>
      </c>
      <c r="H34">
        <f>HOUR(kursanci[[#This Row],[czas]])</f>
        <v>1</v>
      </c>
      <c r="I34">
        <f>MINUTE(kursanci[[#This Row],[czas]])</f>
        <v>45</v>
      </c>
      <c r="J34">
        <f>(kursanci[[#This Row],[godz]]*60+kursanci[[#This Row],[min]])*kursanci[[#This Row],[Stawka za godzinę]]/60</f>
        <v>105</v>
      </c>
    </row>
    <row r="35" spans="1:10" x14ac:dyDescent="0.35">
      <c r="A35" s="1" t="s">
        <v>10</v>
      </c>
      <c r="B35" s="1" t="s">
        <v>9</v>
      </c>
      <c r="C35" s="2">
        <v>45951</v>
      </c>
      <c r="D35" s="3">
        <v>0.375</v>
      </c>
      <c r="E35" s="3">
        <v>0.45833333333333331</v>
      </c>
      <c r="F35">
        <v>50</v>
      </c>
      <c r="G35" s="3">
        <f>kursanci[[#This Row],[Godzina zakończenia]]-kursanci[[#This Row],[Godzina rozpoczęcia]]</f>
        <v>8.3333333333333315E-2</v>
      </c>
      <c r="H35">
        <f>HOUR(kursanci[[#This Row],[czas]])</f>
        <v>2</v>
      </c>
      <c r="I35">
        <f>MINUTE(kursanci[[#This Row],[czas]])</f>
        <v>0</v>
      </c>
      <c r="J35">
        <f>(kursanci[[#This Row],[godz]]*60+kursanci[[#This Row],[min]])*kursanci[[#This Row],[Stawka za godzinę]]/60</f>
        <v>100</v>
      </c>
    </row>
    <row r="36" spans="1:10" x14ac:dyDescent="0.35">
      <c r="A36" s="1" t="s">
        <v>13</v>
      </c>
      <c r="B36" s="1" t="s">
        <v>7</v>
      </c>
      <c r="C36" s="2">
        <v>45952</v>
      </c>
      <c r="D36" s="3">
        <v>0.44791666666666669</v>
      </c>
      <c r="E36" s="3">
        <v>0.48958333333333331</v>
      </c>
      <c r="F36">
        <v>60</v>
      </c>
      <c r="G36" s="3">
        <f>kursanci[[#This Row],[Godzina zakończenia]]-kursanci[[#This Row],[Godzina rozpoczęcia]]</f>
        <v>4.166666666666663E-2</v>
      </c>
      <c r="H36">
        <f>HOUR(kursanci[[#This Row],[czas]])</f>
        <v>1</v>
      </c>
      <c r="I36">
        <f>MINUTE(kursanci[[#This Row],[czas]])</f>
        <v>0</v>
      </c>
      <c r="J36">
        <f>(kursanci[[#This Row],[godz]]*60+kursanci[[#This Row],[min]])*kursanci[[#This Row],[Stawka za godzinę]]/60</f>
        <v>60</v>
      </c>
    </row>
    <row r="37" spans="1:10" x14ac:dyDescent="0.35">
      <c r="A37" s="1" t="s">
        <v>19</v>
      </c>
      <c r="B37" s="1" t="s">
        <v>9</v>
      </c>
      <c r="C37" s="2">
        <v>45952</v>
      </c>
      <c r="D37" s="3">
        <v>0.375</v>
      </c>
      <c r="E37" s="3">
        <v>0.42708333333333331</v>
      </c>
      <c r="F37">
        <v>50</v>
      </c>
      <c r="G37" s="3">
        <f>kursanci[[#This Row],[Godzina zakończenia]]-kursanci[[#This Row],[Godzina rozpoczęcia]]</f>
        <v>5.2083333333333315E-2</v>
      </c>
      <c r="H37">
        <f>HOUR(kursanci[[#This Row],[czas]])</f>
        <v>1</v>
      </c>
      <c r="I37">
        <f>MINUTE(kursanci[[#This Row],[czas]])</f>
        <v>15</v>
      </c>
      <c r="J37">
        <f>(kursanci[[#This Row],[godz]]*60+kursanci[[#This Row],[min]])*kursanci[[#This Row],[Stawka za godzinę]]/60</f>
        <v>62.5</v>
      </c>
    </row>
    <row r="38" spans="1:10" x14ac:dyDescent="0.35">
      <c r="A38" s="1" t="s">
        <v>19</v>
      </c>
      <c r="B38" s="1" t="s">
        <v>12</v>
      </c>
      <c r="C38" s="2">
        <v>45953</v>
      </c>
      <c r="D38" s="3">
        <v>0.375</v>
      </c>
      <c r="E38" s="3">
        <v>0.41666666666666669</v>
      </c>
      <c r="F38">
        <v>40</v>
      </c>
      <c r="G38" s="3">
        <f>kursanci[[#This Row],[Godzina zakończenia]]-kursanci[[#This Row],[Godzina rozpoczęcia]]</f>
        <v>4.1666666666666685E-2</v>
      </c>
      <c r="H38">
        <f>HOUR(kursanci[[#This Row],[czas]])</f>
        <v>1</v>
      </c>
      <c r="I38">
        <f>MINUTE(kursanci[[#This Row],[czas]])</f>
        <v>0</v>
      </c>
      <c r="J38">
        <f>(kursanci[[#This Row],[godz]]*60+kursanci[[#This Row],[min]])*kursanci[[#This Row],[Stawka za godzinę]]/60</f>
        <v>40</v>
      </c>
    </row>
    <row r="39" spans="1:10" x14ac:dyDescent="0.35">
      <c r="A39" s="1" t="s">
        <v>6</v>
      </c>
      <c r="B39" s="1" t="s">
        <v>7</v>
      </c>
      <c r="C39" s="2">
        <v>45954</v>
      </c>
      <c r="D39" s="3">
        <v>0.375</v>
      </c>
      <c r="E39" s="3">
        <v>0.41666666666666669</v>
      </c>
      <c r="F39">
        <v>60</v>
      </c>
      <c r="G39" s="3">
        <f>kursanci[[#This Row],[Godzina zakończenia]]-kursanci[[#This Row],[Godzina rozpoczęcia]]</f>
        <v>4.1666666666666685E-2</v>
      </c>
      <c r="H39">
        <f>HOUR(kursanci[[#This Row],[czas]])</f>
        <v>1</v>
      </c>
      <c r="I39">
        <f>MINUTE(kursanci[[#This Row],[czas]])</f>
        <v>0</v>
      </c>
      <c r="J39">
        <f>(kursanci[[#This Row],[godz]]*60+kursanci[[#This Row],[min]])*kursanci[[#This Row],[Stawka za godzinę]]/60</f>
        <v>60</v>
      </c>
    </row>
    <row r="40" spans="1:10" x14ac:dyDescent="0.35">
      <c r="A40" s="1" t="s">
        <v>18</v>
      </c>
      <c r="B40" s="1" t="s">
        <v>12</v>
      </c>
      <c r="C40" s="2">
        <v>45954</v>
      </c>
      <c r="D40" s="3">
        <v>0.4375</v>
      </c>
      <c r="E40" s="3">
        <v>0.47916666666666669</v>
      </c>
      <c r="F40">
        <v>40</v>
      </c>
      <c r="G40" s="3">
        <f>kursanci[[#This Row],[Godzina zakończenia]]-kursanci[[#This Row],[Godzina rozpoczęcia]]</f>
        <v>4.1666666666666685E-2</v>
      </c>
      <c r="H40">
        <f>HOUR(kursanci[[#This Row],[czas]])</f>
        <v>1</v>
      </c>
      <c r="I40">
        <f>MINUTE(kursanci[[#This Row],[czas]])</f>
        <v>0</v>
      </c>
      <c r="J40">
        <f>(kursanci[[#This Row],[godz]]*60+kursanci[[#This Row],[min]])*kursanci[[#This Row],[Stawka za godzinę]]/60</f>
        <v>40</v>
      </c>
    </row>
    <row r="41" spans="1:10" x14ac:dyDescent="0.35">
      <c r="A41" s="1" t="s">
        <v>6</v>
      </c>
      <c r="B41" s="1" t="s">
        <v>7</v>
      </c>
      <c r="C41" s="2">
        <v>45961</v>
      </c>
      <c r="D41" s="3">
        <v>0.60416666666666663</v>
      </c>
      <c r="E41" s="3">
        <v>0.67708333333333337</v>
      </c>
      <c r="F41">
        <v>60</v>
      </c>
      <c r="G41" s="3">
        <f>kursanci[[#This Row],[Godzina zakończenia]]-kursanci[[#This Row],[Godzina rozpoczęcia]]</f>
        <v>7.2916666666666741E-2</v>
      </c>
      <c r="H41">
        <f>HOUR(kursanci[[#This Row],[czas]])</f>
        <v>1</v>
      </c>
      <c r="I41">
        <f>MINUTE(kursanci[[#This Row],[czas]])</f>
        <v>45</v>
      </c>
      <c r="J41">
        <f>(kursanci[[#This Row],[godz]]*60+kursanci[[#This Row],[min]])*kursanci[[#This Row],[Stawka za godzinę]]/60</f>
        <v>105</v>
      </c>
    </row>
    <row r="42" spans="1:10" x14ac:dyDescent="0.35">
      <c r="A42" s="1" t="s">
        <v>14</v>
      </c>
      <c r="B42" s="1" t="s">
        <v>7</v>
      </c>
      <c r="C42" s="2">
        <v>45961</v>
      </c>
      <c r="D42" s="3">
        <v>0.44791666666666669</v>
      </c>
      <c r="E42" s="3">
        <v>0.51041666666666663</v>
      </c>
      <c r="F42">
        <v>60</v>
      </c>
      <c r="G42" s="3">
        <f>kursanci[[#This Row],[Godzina zakończenia]]-kursanci[[#This Row],[Godzina rozpoczęcia]]</f>
        <v>6.2499999999999944E-2</v>
      </c>
      <c r="H42">
        <f>HOUR(kursanci[[#This Row],[czas]])</f>
        <v>1</v>
      </c>
      <c r="I42">
        <f>MINUTE(kursanci[[#This Row],[czas]])</f>
        <v>30</v>
      </c>
      <c r="J42">
        <f>(kursanci[[#This Row],[godz]]*60+kursanci[[#This Row],[min]])*kursanci[[#This Row],[Stawka za godzinę]]/60</f>
        <v>90</v>
      </c>
    </row>
    <row r="43" spans="1:10" x14ac:dyDescent="0.35">
      <c r="A43" s="1" t="s">
        <v>18</v>
      </c>
      <c r="B43" s="1" t="s">
        <v>12</v>
      </c>
      <c r="C43" s="2">
        <v>45961</v>
      </c>
      <c r="D43" s="3">
        <v>0.53125</v>
      </c>
      <c r="E43" s="3">
        <v>0.60416666666666663</v>
      </c>
      <c r="F43">
        <v>40</v>
      </c>
      <c r="G43" s="3">
        <f>kursanci[[#This Row],[Godzina zakończenia]]-kursanci[[#This Row],[Godzina rozpoczęcia]]</f>
        <v>7.291666666666663E-2</v>
      </c>
      <c r="H43">
        <f>HOUR(kursanci[[#This Row],[czas]])</f>
        <v>1</v>
      </c>
      <c r="I43">
        <f>MINUTE(kursanci[[#This Row],[czas]])</f>
        <v>45</v>
      </c>
      <c r="J43">
        <f>(kursanci[[#This Row],[godz]]*60+kursanci[[#This Row],[min]])*kursanci[[#This Row],[Stawka za godzinę]]/60</f>
        <v>70</v>
      </c>
    </row>
    <row r="44" spans="1:10" x14ac:dyDescent="0.35">
      <c r="A44" s="1" t="s">
        <v>15</v>
      </c>
      <c r="B44" s="1" t="s">
        <v>7</v>
      </c>
      <c r="C44" s="2">
        <v>45961</v>
      </c>
      <c r="D44" s="3">
        <v>0.375</v>
      </c>
      <c r="E44" s="3">
        <v>0.44791666666666669</v>
      </c>
      <c r="F44">
        <v>60</v>
      </c>
      <c r="G44" s="3">
        <f>kursanci[[#This Row],[Godzina zakończenia]]-kursanci[[#This Row],[Godzina rozpoczęcia]]</f>
        <v>7.2916666666666685E-2</v>
      </c>
      <c r="H44">
        <f>HOUR(kursanci[[#This Row],[czas]])</f>
        <v>1</v>
      </c>
      <c r="I44">
        <f>MINUTE(kursanci[[#This Row],[czas]])</f>
        <v>45</v>
      </c>
      <c r="J44">
        <f>(kursanci[[#This Row],[godz]]*60+kursanci[[#This Row],[min]])*kursanci[[#This Row],[Stawka za godzinę]]/60</f>
        <v>105</v>
      </c>
    </row>
    <row r="45" spans="1:10" x14ac:dyDescent="0.35">
      <c r="A45" s="1" t="s">
        <v>10</v>
      </c>
      <c r="B45" s="1" t="s">
        <v>7</v>
      </c>
      <c r="C45" s="2">
        <v>45964</v>
      </c>
      <c r="D45" s="3">
        <v>0.375</v>
      </c>
      <c r="E45" s="3">
        <v>0.4375</v>
      </c>
      <c r="F45">
        <v>60</v>
      </c>
      <c r="G45" s="3">
        <f>kursanci[[#This Row],[Godzina zakończenia]]-kursanci[[#This Row],[Godzina rozpoczęcia]]</f>
        <v>6.25E-2</v>
      </c>
      <c r="H45">
        <f>HOUR(kursanci[[#This Row],[czas]])</f>
        <v>1</v>
      </c>
      <c r="I45">
        <f>MINUTE(kursanci[[#This Row],[czas]])</f>
        <v>30</v>
      </c>
      <c r="J45">
        <f>(kursanci[[#This Row],[godz]]*60+kursanci[[#This Row],[min]])*kursanci[[#This Row],[Stawka za godzinę]]/60</f>
        <v>90</v>
      </c>
    </row>
    <row r="46" spans="1:10" x14ac:dyDescent="0.35">
      <c r="A46" s="1" t="s">
        <v>8</v>
      </c>
      <c r="B46" s="1" t="s">
        <v>9</v>
      </c>
      <c r="C46" s="2">
        <v>45966</v>
      </c>
      <c r="D46" s="3">
        <v>0.41666666666666669</v>
      </c>
      <c r="E46" s="3">
        <v>0.5</v>
      </c>
      <c r="F46">
        <v>50</v>
      </c>
      <c r="G46" s="3">
        <f>kursanci[[#This Row],[Godzina zakończenia]]-kursanci[[#This Row],[Godzina rozpoczęcia]]</f>
        <v>8.3333333333333315E-2</v>
      </c>
      <c r="H46">
        <f>HOUR(kursanci[[#This Row],[czas]])</f>
        <v>2</v>
      </c>
      <c r="I46">
        <f>MINUTE(kursanci[[#This Row],[czas]])</f>
        <v>0</v>
      </c>
      <c r="J46">
        <f>(kursanci[[#This Row],[godz]]*60+kursanci[[#This Row],[min]])*kursanci[[#This Row],[Stawka za godzinę]]/60</f>
        <v>100</v>
      </c>
    </row>
    <row r="47" spans="1:10" x14ac:dyDescent="0.35">
      <c r="A47" s="1" t="s">
        <v>8</v>
      </c>
      <c r="B47" s="1" t="s">
        <v>9</v>
      </c>
      <c r="C47" s="2">
        <v>45966</v>
      </c>
      <c r="D47" s="3">
        <v>0.375</v>
      </c>
      <c r="E47" s="3">
        <v>0.41666666666666669</v>
      </c>
      <c r="F47">
        <v>50</v>
      </c>
      <c r="G47" s="3">
        <f>kursanci[[#This Row],[Godzina zakończenia]]-kursanci[[#This Row],[Godzina rozpoczęcia]]</f>
        <v>4.1666666666666685E-2</v>
      </c>
      <c r="H47">
        <f>HOUR(kursanci[[#This Row],[czas]])</f>
        <v>1</v>
      </c>
      <c r="I47">
        <f>MINUTE(kursanci[[#This Row],[czas]])</f>
        <v>0</v>
      </c>
      <c r="J47">
        <f>(kursanci[[#This Row],[godz]]*60+kursanci[[#This Row],[min]])*kursanci[[#This Row],[Stawka za godzinę]]/60</f>
        <v>50</v>
      </c>
    </row>
    <row r="48" spans="1:10" x14ac:dyDescent="0.35">
      <c r="A48" s="1" t="s">
        <v>10</v>
      </c>
      <c r="B48" s="1" t="s">
        <v>7</v>
      </c>
      <c r="C48" s="2">
        <v>45966</v>
      </c>
      <c r="D48" s="3">
        <v>0.52083333333333337</v>
      </c>
      <c r="E48" s="3">
        <v>0.58333333333333337</v>
      </c>
      <c r="F48">
        <v>60</v>
      </c>
      <c r="G48" s="3">
        <f>kursanci[[#This Row],[Godzina zakończenia]]-kursanci[[#This Row],[Godzina rozpoczęcia]]</f>
        <v>6.25E-2</v>
      </c>
      <c r="H48">
        <f>HOUR(kursanci[[#This Row],[czas]])</f>
        <v>1</v>
      </c>
      <c r="I48">
        <f>MINUTE(kursanci[[#This Row],[czas]])</f>
        <v>30</v>
      </c>
      <c r="J48">
        <f>(kursanci[[#This Row],[godz]]*60+kursanci[[#This Row],[min]])*kursanci[[#This Row],[Stawka za godzinę]]/60</f>
        <v>90</v>
      </c>
    </row>
    <row r="49" spans="1:10" x14ac:dyDescent="0.35">
      <c r="A49" s="1" t="s">
        <v>13</v>
      </c>
      <c r="B49" s="1" t="s">
        <v>7</v>
      </c>
      <c r="C49" s="2">
        <v>45967</v>
      </c>
      <c r="D49" s="3">
        <v>0.64583333333333337</v>
      </c>
      <c r="E49" s="3">
        <v>0.70833333333333337</v>
      </c>
      <c r="F49">
        <v>60</v>
      </c>
      <c r="G49" s="3">
        <f>kursanci[[#This Row],[Godzina zakończenia]]-kursanci[[#This Row],[Godzina rozpoczęcia]]</f>
        <v>6.25E-2</v>
      </c>
      <c r="H49">
        <f>HOUR(kursanci[[#This Row],[czas]])</f>
        <v>1</v>
      </c>
      <c r="I49">
        <f>MINUTE(kursanci[[#This Row],[czas]])</f>
        <v>30</v>
      </c>
      <c r="J49">
        <f>(kursanci[[#This Row],[godz]]*60+kursanci[[#This Row],[min]])*kursanci[[#This Row],[Stawka za godzinę]]/60</f>
        <v>90</v>
      </c>
    </row>
    <row r="50" spans="1:10" x14ac:dyDescent="0.35">
      <c r="A50" s="1" t="s">
        <v>6</v>
      </c>
      <c r="B50" s="1" t="s">
        <v>7</v>
      </c>
      <c r="C50" s="2">
        <v>45967</v>
      </c>
      <c r="D50" s="3">
        <v>0.375</v>
      </c>
      <c r="E50" s="3">
        <v>0.4375</v>
      </c>
      <c r="F50">
        <v>60</v>
      </c>
      <c r="G50" s="3">
        <f>kursanci[[#This Row],[Godzina zakończenia]]-kursanci[[#This Row],[Godzina rozpoczęcia]]</f>
        <v>6.25E-2</v>
      </c>
      <c r="H50">
        <f>HOUR(kursanci[[#This Row],[czas]])</f>
        <v>1</v>
      </c>
      <c r="I50">
        <f>MINUTE(kursanci[[#This Row],[czas]])</f>
        <v>30</v>
      </c>
      <c r="J50">
        <f>(kursanci[[#This Row],[godz]]*60+kursanci[[#This Row],[min]])*kursanci[[#This Row],[Stawka za godzinę]]/60</f>
        <v>90</v>
      </c>
    </row>
    <row r="51" spans="1:10" x14ac:dyDescent="0.35">
      <c r="A51" s="1" t="s">
        <v>17</v>
      </c>
      <c r="B51" s="1" t="s">
        <v>9</v>
      </c>
      <c r="C51" s="2">
        <v>45967</v>
      </c>
      <c r="D51" s="3">
        <v>0.45833333333333331</v>
      </c>
      <c r="E51" s="3">
        <v>0.53125</v>
      </c>
      <c r="F51">
        <v>50</v>
      </c>
      <c r="G51" s="3">
        <f>kursanci[[#This Row],[Godzina zakończenia]]-kursanci[[#This Row],[Godzina rozpoczęcia]]</f>
        <v>7.2916666666666685E-2</v>
      </c>
      <c r="H51">
        <f>HOUR(kursanci[[#This Row],[czas]])</f>
        <v>1</v>
      </c>
      <c r="I51">
        <f>MINUTE(kursanci[[#This Row],[czas]])</f>
        <v>45</v>
      </c>
      <c r="J51">
        <f>(kursanci[[#This Row],[godz]]*60+kursanci[[#This Row],[min]])*kursanci[[#This Row],[Stawka za godzinę]]/60</f>
        <v>87.5</v>
      </c>
    </row>
    <row r="52" spans="1:10" x14ac:dyDescent="0.35">
      <c r="A52" s="1" t="s">
        <v>15</v>
      </c>
      <c r="B52" s="1" t="s">
        <v>12</v>
      </c>
      <c r="C52" s="2">
        <v>45967</v>
      </c>
      <c r="D52" s="3">
        <v>0.57291666666666663</v>
      </c>
      <c r="E52" s="3">
        <v>0.64583333333333337</v>
      </c>
      <c r="F52">
        <v>40</v>
      </c>
      <c r="G52" s="3">
        <f>kursanci[[#This Row],[Godzina zakończenia]]-kursanci[[#This Row],[Godzina rozpoczęcia]]</f>
        <v>7.2916666666666741E-2</v>
      </c>
      <c r="H52">
        <f>HOUR(kursanci[[#This Row],[czas]])</f>
        <v>1</v>
      </c>
      <c r="I52">
        <f>MINUTE(kursanci[[#This Row],[czas]])</f>
        <v>45</v>
      </c>
      <c r="J52">
        <f>(kursanci[[#This Row],[godz]]*60+kursanci[[#This Row],[min]])*kursanci[[#This Row],[Stawka za godzinę]]/60</f>
        <v>70</v>
      </c>
    </row>
    <row r="53" spans="1:10" x14ac:dyDescent="0.35">
      <c r="A53" s="1" t="s">
        <v>10</v>
      </c>
      <c r="B53" s="1" t="s">
        <v>9</v>
      </c>
      <c r="C53" s="2">
        <v>45967</v>
      </c>
      <c r="D53" s="3">
        <v>0.70833333333333337</v>
      </c>
      <c r="E53" s="3">
        <v>0.75</v>
      </c>
      <c r="F53">
        <v>50</v>
      </c>
      <c r="G53" s="3">
        <f>kursanci[[#This Row],[Godzina zakończenia]]-kursanci[[#This Row],[Godzina rozpoczęcia]]</f>
        <v>4.166666666666663E-2</v>
      </c>
      <c r="H53">
        <f>HOUR(kursanci[[#This Row],[czas]])</f>
        <v>1</v>
      </c>
      <c r="I53">
        <f>MINUTE(kursanci[[#This Row],[czas]])</f>
        <v>0</v>
      </c>
      <c r="J53">
        <f>(kursanci[[#This Row],[godz]]*60+kursanci[[#This Row],[min]])*kursanci[[#This Row],[Stawka za godzinę]]/60</f>
        <v>50</v>
      </c>
    </row>
    <row r="54" spans="1:10" x14ac:dyDescent="0.35">
      <c r="A54" s="1" t="s">
        <v>13</v>
      </c>
      <c r="B54" s="1" t="s">
        <v>7</v>
      </c>
      <c r="C54" s="2">
        <v>45968</v>
      </c>
      <c r="D54" s="3">
        <v>0.44791666666666669</v>
      </c>
      <c r="E54" s="3">
        <v>0.51041666666666663</v>
      </c>
      <c r="F54">
        <v>60</v>
      </c>
      <c r="G54" s="3">
        <f>kursanci[[#This Row],[Godzina zakończenia]]-kursanci[[#This Row],[Godzina rozpoczęcia]]</f>
        <v>6.2499999999999944E-2</v>
      </c>
      <c r="H54">
        <f>HOUR(kursanci[[#This Row],[czas]])</f>
        <v>1</v>
      </c>
      <c r="I54">
        <f>MINUTE(kursanci[[#This Row],[czas]])</f>
        <v>30</v>
      </c>
      <c r="J54">
        <f>(kursanci[[#This Row],[godz]]*60+kursanci[[#This Row],[min]])*kursanci[[#This Row],[Stawka za godzinę]]/60</f>
        <v>90</v>
      </c>
    </row>
    <row r="55" spans="1:10" x14ac:dyDescent="0.35">
      <c r="A55" s="1" t="s">
        <v>14</v>
      </c>
      <c r="B55" s="1" t="s">
        <v>7</v>
      </c>
      <c r="C55" s="2">
        <v>45968</v>
      </c>
      <c r="D55" s="3">
        <v>0.375</v>
      </c>
      <c r="E55" s="3">
        <v>0.41666666666666669</v>
      </c>
      <c r="F55">
        <v>60</v>
      </c>
      <c r="G55" s="3">
        <f>kursanci[[#This Row],[Godzina zakończenia]]-kursanci[[#This Row],[Godzina rozpoczęcia]]</f>
        <v>4.1666666666666685E-2</v>
      </c>
      <c r="H55">
        <f>HOUR(kursanci[[#This Row],[czas]])</f>
        <v>1</v>
      </c>
      <c r="I55">
        <f>MINUTE(kursanci[[#This Row],[czas]])</f>
        <v>0</v>
      </c>
      <c r="J55">
        <f>(kursanci[[#This Row],[godz]]*60+kursanci[[#This Row],[min]])*kursanci[[#This Row],[Stawka za godzinę]]/60</f>
        <v>60</v>
      </c>
    </row>
    <row r="56" spans="1:10" x14ac:dyDescent="0.35">
      <c r="A56" s="1" t="s">
        <v>11</v>
      </c>
      <c r="B56" s="1" t="s">
        <v>12</v>
      </c>
      <c r="C56" s="2">
        <v>45971</v>
      </c>
      <c r="D56" s="3">
        <v>0.375</v>
      </c>
      <c r="E56" s="3">
        <v>0.42708333333333331</v>
      </c>
      <c r="F56">
        <v>40</v>
      </c>
      <c r="G56" s="3">
        <f>kursanci[[#This Row],[Godzina zakończenia]]-kursanci[[#This Row],[Godzina rozpoczęcia]]</f>
        <v>5.2083333333333315E-2</v>
      </c>
      <c r="H56">
        <f>HOUR(kursanci[[#This Row],[czas]])</f>
        <v>1</v>
      </c>
      <c r="I56">
        <f>MINUTE(kursanci[[#This Row],[czas]])</f>
        <v>15</v>
      </c>
      <c r="J56">
        <f>(kursanci[[#This Row],[godz]]*60+kursanci[[#This Row],[min]])*kursanci[[#This Row],[Stawka za godzinę]]/60</f>
        <v>50</v>
      </c>
    </row>
    <row r="57" spans="1:10" x14ac:dyDescent="0.35">
      <c r="A57" s="1" t="s">
        <v>11</v>
      </c>
      <c r="B57" s="1" t="s">
        <v>12</v>
      </c>
      <c r="C57" s="2">
        <v>45971</v>
      </c>
      <c r="D57" s="3">
        <v>0.42708333333333331</v>
      </c>
      <c r="E57" s="3">
        <v>0.47916666666666669</v>
      </c>
      <c r="F57">
        <v>40</v>
      </c>
      <c r="G57" s="3">
        <f>kursanci[[#This Row],[Godzina zakończenia]]-kursanci[[#This Row],[Godzina rozpoczęcia]]</f>
        <v>5.208333333333337E-2</v>
      </c>
      <c r="H57">
        <f>HOUR(kursanci[[#This Row],[czas]])</f>
        <v>1</v>
      </c>
      <c r="I57">
        <f>MINUTE(kursanci[[#This Row],[czas]])</f>
        <v>15</v>
      </c>
      <c r="J57">
        <f>(kursanci[[#This Row],[godz]]*60+kursanci[[#This Row],[min]])*kursanci[[#This Row],[Stawka za godzinę]]/60</f>
        <v>50</v>
      </c>
    </row>
    <row r="58" spans="1:10" x14ac:dyDescent="0.35">
      <c r="A58" s="1" t="s">
        <v>13</v>
      </c>
      <c r="B58" s="1" t="s">
        <v>7</v>
      </c>
      <c r="C58" s="2">
        <v>45972</v>
      </c>
      <c r="D58" s="3">
        <v>0.46875</v>
      </c>
      <c r="E58" s="3">
        <v>0.51041666666666663</v>
      </c>
      <c r="F58">
        <v>60</v>
      </c>
      <c r="G58" s="3">
        <f>kursanci[[#This Row],[Godzina zakończenia]]-kursanci[[#This Row],[Godzina rozpoczęcia]]</f>
        <v>4.166666666666663E-2</v>
      </c>
      <c r="H58">
        <f>HOUR(kursanci[[#This Row],[czas]])</f>
        <v>1</v>
      </c>
      <c r="I58">
        <f>MINUTE(kursanci[[#This Row],[czas]])</f>
        <v>0</v>
      </c>
      <c r="J58">
        <f>(kursanci[[#This Row],[godz]]*60+kursanci[[#This Row],[min]])*kursanci[[#This Row],[Stawka za godzinę]]/60</f>
        <v>60</v>
      </c>
    </row>
    <row r="59" spans="1:10" x14ac:dyDescent="0.35">
      <c r="A59" s="1" t="s">
        <v>16</v>
      </c>
      <c r="B59" s="1" t="s">
        <v>12</v>
      </c>
      <c r="C59" s="2">
        <v>45972</v>
      </c>
      <c r="D59" s="3">
        <v>0.375</v>
      </c>
      <c r="E59" s="3">
        <v>0.41666666666666669</v>
      </c>
      <c r="F59">
        <v>40</v>
      </c>
      <c r="G59" s="3">
        <f>kursanci[[#This Row],[Godzina zakończenia]]-kursanci[[#This Row],[Godzina rozpoczęcia]]</f>
        <v>4.1666666666666685E-2</v>
      </c>
      <c r="H59">
        <f>HOUR(kursanci[[#This Row],[czas]])</f>
        <v>1</v>
      </c>
      <c r="I59">
        <f>MINUTE(kursanci[[#This Row],[czas]])</f>
        <v>0</v>
      </c>
      <c r="J59">
        <f>(kursanci[[#This Row],[godz]]*60+kursanci[[#This Row],[min]])*kursanci[[#This Row],[Stawka za godzinę]]/60</f>
        <v>40</v>
      </c>
    </row>
    <row r="60" spans="1:10" x14ac:dyDescent="0.35">
      <c r="A60" s="1" t="s">
        <v>10</v>
      </c>
      <c r="B60" s="1" t="s">
        <v>7</v>
      </c>
      <c r="C60" s="2">
        <v>45972</v>
      </c>
      <c r="D60" s="3">
        <v>0.41666666666666669</v>
      </c>
      <c r="E60" s="3">
        <v>0.46875</v>
      </c>
      <c r="F60">
        <v>60</v>
      </c>
      <c r="G60" s="3">
        <f>kursanci[[#This Row],[Godzina zakończenia]]-kursanci[[#This Row],[Godzina rozpoczęcia]]</f>
        <v>5.2083333333333315E-2</v>
      </c>
      <c r="H60">
        <f>HOUR(kursanci[[#This Row],[czas]])</f>
        <v>1</v>
      </c>
      <c r="I60">
        <f>MINUTE(kursanci[[#This Row],[czas]])</f>
        <v>15</v>
      </c>
      <c r="J60">
        <f>(kursanci[[#This Row],[godz]]*60+kursanci[[#This Row],[min]])*kursanci[[#This Row],[Stawka za godzinę]]/60</f>
        <v>75</v>
      </c>
    </row>
    <row r="61" spans="1:10" x14ac:dyDescent="0.35">
      <c r="A61" s="1" t="s">
        <v>13</v>
      </c>
      <c r="B61" s="1" t="s">
        <v>7</v>
      </c>
      <c r="C61" s="2">
        <v>45973</v>
      </c>
      <c r="D61" s="3">
        <v>0.57291666666666663</v>
      </c>
      <c r="E61" s="3">
        <v>0.625</v>
      </c>
      <c r="F61">
        <v>60</v>
      </c>
      <c r="G61" s="3">
        <f>kursanci[[#This Row],[Godzina zakończenia]]-kursanci[[#This Row],[Godzina rozpoczęcia]]</f>
        <v>5.208333333333337E-2</v>
      </c>
      <c r="H61">
        <f>HOUR(kursanci[[#This Row],[czas]])</f>
        <v>1</v>
      </c>
      <c r="I61">
        <f>MINUTE(kursanci[[#This Row],[czas]])</f>
        <v>15</v>
      </c>
      <c r="J61">
        <f>(kursanci[[#This Row],[godz]]*60+kursanci[[#This Row],[min]])*kursanci[[#This Row],[Stawka za godzinę]]/60</f>
        <v>75</v>
      </c>
    </row>
    <row r="62" spans="1:10" x14ac:dyDescent="0.35">
      <c r="A62" s="1" t="s">
        <v>6</v>
      </c>
      <c r="B62" s="1" t="s">
        <v>7</v>
      </c>
      <c r="C62" s="2">
        <v>45973</v>
      </c>
      <c r="D62" s="3">
        <v>0.53125</v>
      </c>
      <c r="E62" s="3">
        <v>0.57291666666666663</v>
      </c>
      <c r="F62">
        <v>60</v>
      </c>
      <c r="G62" s="3">
        <f>kursanci[[#This Row],[Godzina zakończenia]]-kursanci[[#This Row],[Godzina rozpoczęcia]]</f>
        <v>4.166666666666663E-2</v>
      </c>
      <c r="H62">
        <f>HOUR(kursanci[[#This Row],[czas]])</f>
        <v>1</v>
      </c>
      <c r="I62">
        <f>MINUTE(kursanci[[#This Row],[czas]])</f>
        <v>0</v>
      </c>
      <c r="J62">
        <f>(kursanci[[#This Row],[godz]]*60+kursanci[[#This Row],[min]])*kursanci[[#This Row],[Stawka za godzinę]]/60</f>
        <v>60</v>
      </c>
    </row>
    <row r="63" spans="1:10" x14ac:dyDescent="0.35">
      <c r="A63" s="1" t="s">
        <v>16</v>
      </c>
      <c r="B63" s="1" t="s">
        <v>7</v>
      </c>
      <c r="C63" s="2">
        <v>45973</v>
      </c>
      <c r="D63" s="3">
        <v>0.45833333333333331</v>
      </c>
      <c r="E63" s="3">
        <v>0.52083333333333337</v>
      </c>
      <c r="F63">
        <v>60</v>
      </c>
      <c r="G63" s="3">
        <f>kursanci[[#This Row],[Godzina zakończenia]]-kursanci[[#This Row],[Godzina rozpoczęcia]]</f>
        <v>6.2500000000000056E-2</v>
      </c>
      <c r="H63">
        <f>HOUR(kursanci[[#This Row],[czas]])</f>
        <v>1</v>
      </c>
      <c r="I63">
        <f>MINUTE(kursanci[[#This Row],[czas]])</f>
        <v>30</v>
      </c>
      <c r="J63">
        <f>(kursanci[[#This Row],[godz]]*60+kursanci[[#This Row],[min]])*kursanci[[#This Row],[Stawka za godzinę]]/60</f>
        <v>90</v>
      </c>
    </row>
    <row r="64" spans="1:10" x14ac:dyDescent="0.35">
      <c r="A64" s="1" t="s">
        <v>14</v>
      </c>
      <c r="B64" s="1" t="s">
        <v>7</v>
      </c>
      <c r="C64" s="2">
        <v>45973</v>
      </c>
      <c r="D64" s="3">
        <v>0.65625</v>
      </c>
      <c r="E64" s="3">
        <v>0.71875</v>
      </c>
      <c r="F64">
        <v>60</v>
      </c>
      <c r="G64" s="3">
        <f>kursanci[[#This Row],[Godzina zakończenia]]-kursanci[[#This Row],[Godzina rozpoczęcia]]</f>
        <v>6.25E-2</v>
      </c>
      <c r="H64">
        <f>HOUR(kursanci[[#This Row],[czas]])</f>
        <v>1</v>
      </c>
      <c r="I64">
        <f>MINUTE(kursanci[[#This Row],[czas]])</f>
        <v>30</v>
      </c>
      <c r="J64">
        <f>(kursanci[[#This Row],[godz]]*60+kursanci[[#This Row],[min]])*kursanci[[#This Row],[Stawka za godzinę]]/60</f>
        <v>90</v>
      </c>
    </row>
    <row r="65" spans="1:10" x14ac:dyDescent="0.35">
      <c r="A65" s="1" t="s">
        <v>18</v>
      </c>
      <c r="B65" s="1" t="s">
        <v>12</v>
      </c>
      <c r="C65" s="2">
        <v>45973</v>
      </c>
      <c r="D65" s="3">
        <v>0.375</v>
      </c>
      <c r="E65" s="3">
        <v>0.41666666666666669</v>
      </c>
      <c r="F65">
        <v>40</v>
      </c>
      <c r="G65" s="3">
        <f>kursanci[[#This Row],[Godzina zakończenia]]-kursanci[[#This Row],[Godzina rozpoczęcia]]</f>
        <v>4.1666666666666685E-2</v>
      </c>
      <c r="H65">
        <f>HOUR(kursanci[[#This Row],[czas]])</f>
        <v>1</v>
      </c>
      <c r="I65">
        <f>MINUTE(kursanci[[#This Row],[czas]])</f>
        <v>0</v>
      </c>
      <c r="J65">
        <f>(kursanci[[#This Row],[godz]]*60+kursanci[[#This Row],[min]])*kursanci[[#This Row],[Stawka za godzinę]]/60</f>
        <v>40</v>
      </c>
    </row>
    <row r="66" spans="1:10" x14ac:dyDescent="0.35">
      <c r="A66" s="1" t="s">
        <v>13</v>
      </c>
      <c r="B66" s="1" t="s">
        <v>9</v>
      </c>
      <c r="C66" s="2">
        <v>45974</v>
      </c>
      <c r="D66" s="3">
        <v>0.5625</v>
      </c>
      <c r="E66" s="3">
        <v>0.63541666666666663</v>
      </c>
      <c r="F66">
        <v>50</v>
      </c>
      <c r="G66" s="3">
        <f>kursanci[[#This Row],[Godzina zakończenia]]-kursanci[[#This Row],[Godzina rozpoczęcia]]</f>
        <v>7.291666666666663E-2</v>
      </c>
      <c r="H66">
        <f>HOUR(kursanci[[#This Row],[czas]])</f>
        <v>1</v>
      </c>
      <c r="I66">
        <f>MINUTE(kursanci[[#This Row],[czas]])</f>
        <v>45</v>
      </c>
      <c r="J66">
        <f>(kursanci[[#This Row],[godz]]*60+kursanci[[#This Row],[min]])*kursanci[[#This Row],[Stawka za godzinę]]/60</f>
        <v>87.5</v>
      </c>
    </row>
    <row r="67" spans="1:10" x14ac:dyDescent="0.35">
      <c r="A67" s="1" t="s">
        <v>18</v>
      </c>
      <c r="B67" s="1" t="s">
        <v>12</v>
      </c>
      <c r="C67" s="2">
        <v>45974</v>
      </c>
      <c r="D67" s="3">
        <v>0.375</v>
      </c>
      <c r="E67" s="3">
        <v>0.45833333333333331</v>
      </c>
      <c r="F67">
        <v>40</v>
      </c>
      <c r="G67" s="3">
        <f>kursanci[[#This Row],[Godzina zakończenia]]-kursanci[[#This Row],[Godzina rozpoczęcia]]</f>
        <v>8.3333333333333315E-2</v>
      </c>
      <c r="H67">
        <f>HOUR(kursanci[[#This Row],[czas]])</f>
        <v>2</v>
      </c>
      <c r="I67">
        <f>MINUTE(kursanci[[#This Row],[czas]])</f>
        <v>0</v>
      </c>
      <c r="J67">
        <f>(kursanci[[#This Row],[godz]]*60+kursanci[[#This Row],[min]])*kursanci[[#This Row],[Stawka za godzinę]]/60</f>
        <v>80</v>
      </c>
    </row>
    <row r="68" spans="1:10" x14ac:dyDescent="0.35">
      <c r="A68" s="1" t="s">
        <v>18</v>
      </c>
      <c r="B68" s="1" t="s">
        <v>12</v>
      </c>
      <c r="C68" s="2">
        <v>45974</v>
      </c>
      <c r="D68" s="3">
        <v>0.46875</v>
      </c>
      <c r="E68" s="3">
        <v>0.53125</v>
      </c>
      <c r="F68">
        <v>40</v>
      </c>
      <c r="G68" s="3">
        <f>kursanci[[#This Row],[Godzina zakończenia]]-kursanci[[#This Row],[Godzina rozpoczęcia]]</f>
        <v>6.25E-2</v>
      </c>
      <c r="H68">
        <f>HOUR(kursanci[[#This Row],[czas]])</f>
        <v>1</v>
      </c>
      <c r="I68">
        <f>MINUTE(kursanci[[#This Row],[czas]])</f>
        <v>30</v>
      </c>
      <c r="J68">
        <f>(kursanci[[#This Row],[godz]]*60+kursanci[[#This Row],[min]])*kursanci[[#This Row],[Stawka za godzinę]]/60</f>
        <v>60</v>
      </c>
    </row>
    <row r="69" spans="1:10" x14ac:dyDescent="0.35">
      <c r="A69" s="1" t="s">
        <v>20</v>
      </c>
      <c r="B69" s="1" t="s">
        <v>12</v>
      </c>
      <c r="C69" s="2">
        <v>45974</v>
      </c>
      <c r="D69" s="3">
        <v>0.66666666666666663</v>
      </c>
      <c r="E69" s="3">
        <v>0.75</v>
      </c>
      <c r="F69">
        <v>40</v>
      </c>
      <c r="G69" s="3">
        <f>kursanci[[#This Row],[Godzina zakończenia]]-kursanci[[#This Row],[Godzina rozpoczęcia]]</f>
        <v>8.333333333333337E-2</v>
      </c>
      <c r="H69">
        <f>HOUR(kursanci[[#This Row],[czas]])</f>
        <v>2</v>
      </c>
      <c r="I69">
        <f>MINUTE(kursanci[[#This Row],[czas]])</f>
        <v>0</v>
      </c>
      <c r="J69">
        <f>(kursanci[[#This Row],[godz]]*60+kursanci[[#This Row],[min]])*kursanci[[#This Row],[Stawka za godzinę]]/60</f>
        <v>80</v>
      </c>
    </row>
    <row r="70" spans="1:10" x14ac:dyDescent="0.35">
      <c r="A70" s="1" t="s">
        <v>11</v>
      </c>
      <c r="B70" s="1" t="s">
        <v>12</v>
      </c>
      <c r="C70" s="2">
        <v>45975</v>
      </c>
      <c r="D70" s="3">
        <v>0.51041666666666663</v>
      </c>
      <c r="E70" s="3">
        <v>0.59375</v>
      </c>
      <c r="F70">
        <v>40</v>
      </c>
      <c r="G70" s="3">
        <f>kursanci[[#This Row],[Godzina zakończenia]]-kursanci[[#This Row],[Godzina rozpoczęcia]]</f>
        <v>8.333333333333337E-2</v>
      </c>
      <c r="H70">
        <f>HOUR(kursanci[[#This Row],[czas]])</f>
        <v>2</v>
      </c>
      <c r="I70">
        <f>MINUTE(kursanci[[#This Row],[czas]])</f>
        <v>0</v>
      </c>
      <c r="J70">
        <f>(kursanci[[#This Row],[godz]]*60+kursanci[[#This Row],[min]])*kursanci[[#This Row],[Stawka za godzinę]]/60</f>
        <v>80</v>
      </c>
    </row>
    <row r="71" spans="1:10" x14ac:dyDescent="0.35">
      <c r="A71" s="1" t="s">
        <v>16</v>
      </c>
      <c r="B71" s="1" t="s">
        <v>12</v>
      </c>
      <c r="C71" s="2">
        <v>45975</v>
      </c>
      <c r="D71" s="3">
        <v>0.375</v>
      </c>
      <c r="E71" s="3">
        <v>0.42708333333333331</v>
      </c>
      <c r="F71">
        <v>40</v>
      </c>
      <c r="G71" s="3">
        <f>kursanci[[#This Row],[Godzina zakończenia]]-kursanci[[#This Row],[Godzina rozpoczęcia]]</f>
        <v>5.2083333333333315E-2</v>
      </c>
      <c r="H71">
        <f>HOUR(kursanci[[#This Row],[czas]])</f>
        <v>1</v>
      </c>
      <c r="I71">
        <f>MINUTE(kursanci[[#This Row],[czas]])</f>
        <v>15</v>
      </c>
      <c r="J71">
        <f>(kursanci[[#This Row],[godz]]*60+kursanci[[#This Row],[min]])*kursanci[[#This Row],[Stawka za godzinę]]/60</f>
        <v>50</v>
      </c>
    </row>
    <row r="72" spans="1:10" x14ac:dyDescent="0.35">
      <c r="A72" s="1" t="s">
        <v>8</v>
      </c>
      <c r="B72" s="1" t="s">
        <v>9</v>
      </c>
      <c r="C72" s="2">
        <v>45975</v>
      </c>
      <c r="D72" s="3">
        <v>0.4375</v>
      </c>
      <c r="E72" s="3">
        <v>0.48958333333333331</v>
      </c>
      <c r="F72">
        <v>50</v>
      </c>
      <c r="G72" s="3">
        <f>kursanci[[#This Row],[Godzina zakończenia]]-kursanci[[#This Row],[Godzina rozpoczęcia]]</f>
        <v>5.2083333333333315E-2</v>
      </c>
      <c r="H72">
        <f>HOUR(kursanci[[#This Row],[czas]])</f>
        <v>1</v>
      </c>
      <c r="I72">
        <f>MINUTE(kursanci[[#This Row],[czas]])</f>
        <v>15</v>
      </c>
      <c r="J72">
        <f>(kursanci[[#This Row],[godz]]*60+kursanci[[#This Row],[min]])*kursanci[[#This Row],[Stawka za godzinę]]/60</f>
        <v>62.5</v>
      </c>
    </row>
    <row r="73" spans="1:10" x14ac:dyDescent="0.35">
      <c r="A73" s="1" t="s">
        <v>6</v>
      </c>
      <c r="B73" s="1" t="s">
        <v>7</v>
      </c>
      <c r="C73" s="2">
        <v>45978</v>
      </c>
      <c r="D73" s="3">
        <v>0.47916666666666669</v>
      </c>
      <c r="E73" s="3">
        <v>0.55208333333333337</v>
      </c>
      <c r="F73">
        <v>60</v>
      </c>
      <c r="G73" s="3">
        <f>kursanci[[#This Row],[Godzina zakończenia]]-kursanci[[#This Row],[Godzina rozpoczęcia]]</f>
        <v>7.2916666666666685E-2</v>
      </c>
      <c r="H73">
        <f>HOUR(kursanci[[#This Row],[czas]])</f>
        <v>1</v>
      </c>
      <c r="I73">
        <f>MINUTE(kursanci[[#This Row],[czas]])</f>
        <v>45</v>
      </c>
      <c r="J73">
        <f>(kursanci[[#This Row],[godz]]*60+kursanci[[#This Row],[min]])*kursanci[[#This Row],[Stawka za godzinę]]/60</f>
        <v>105</v>
      </c>
    </row>
    <row r="74" spans="1:10" x14ac:dyDescent="0.35">
      <c r="A74" s="1" t="s">
        <v>6</v>
      </c>
      <c r="B74" s="1" t="s">
        <v>7</v>
      </c>
      <c r="C74" s="2">
        <v>45978</v>
      </c>
      <c r="D74" s="3">
        <v>0.5625</v>
      </c>
      <c r="E74" s="3">
        <v>0.625</v>
      </c>
      <c r="F74">
        <v>60</v>
      </c>
      <c r="G74" s="3">
        <f>kursanci[[#This Row],[Godzina zakończenia]]-kursanci[[#This Row],[Godzina rozpoczęcia]]</f>
        <v>6.25E-2</v>
      </c>
      <c r="H74">
        <f>HOUR(kursanci[[#This Row],[czas]])</f>
        <v>1</v>
      </c>
      <c r="I74">
        <f>MINUTE(kursanci[[#This Row],[czas]])</f>
        <v>30</v>
      </c>
      <c r="J74">
        <f>(kursanci[[#This Row],[godz]]*60+kursanci[[#This Row],[min]])*kursanci[[#This Row],[Stawka za godzinę]]/60</f>
        <v>90</v>
      </c>
    </row>
    <row r="75" spans="1:10" x14ac:dyDescent="0.35">
      <c r="A75" s="1" t="s">
        <v>11</v>
      </c>
      <c r="B75" s="1" t="s">
        <v>12</v>
      </c>
      <c r="C75" s="2">
        <v>45978</v>
      </c>
      <c r="D75" s="3">
        <v>0.375</v>
      </c>
      <c r="E75" s="3">
        <v>0.45833333333333331</v>
      </c>
      <c r="F75">
        <v>40</v>
      </c>
      <c r="G75" s="3">
        <f>kursanci[[#This Row],[Godzina zakończenia]]-kursanci[[#This Row],[Godzina rozpoczęcia]]</f>
        <v>8.3333333333333315E-2</v>
      </c>
      <c r="H75">
        <f>HOUR(kursanci[[#This Row],[czas]])</f>
        <v>2</v>
      </c>
      <c r="I75">
        <f>MINUTE(kursanci[[#This Row],[czas]])</f>
        <v>0</v>
      </c>
      <c r="J75">
        <f>(kursanci[[#This Row],[godz]]*60+kursanci[[#This Row],[min]])*kursanci[[#This Row],[Stawka za godzinę]]/60</f>
        <v>80</v>
      </c>
    </row>
    <row r="76" spans="1:10" x14ac:dyDescent="0.35">
      <c r="A76" s="1" t="s">
        <v>19</v>
      </c>
      <c r="B76" s="1" t="s">
        <v>9</v>
      </c>
      <c r="C76" s="2">
        <v>45978</v>
      </c>
      <c r="D76" s="3">
        <v>0.67708333333333337</v>
      </c>
      <c r="E76" s="3">
        <v>0.76041666666666663</v>
      </c>
      <c r="F76">
        <v>50</v>
      </c>
      <c r="G76" s="3">
        <f>kursanci[[#This Row],[Godzina zakończenia]]-kursanci[[#This Row],[Godzina rozpoczęcia]]</f>
        <v>8.3333333333333259E-2</v>
      </c>
      <c r="H76">
        <f>HOUR(kursanci[[#This Row],[czas]])</f>
        <v>2</v>
      </c>
      <c r="I76">
        <f>MINUTE(kursanci[[#This Row],[czas]])</f>
        <v>0</v>
      </c>
      <c r="J76">
        <f>(kursanci[[#This Row],[godz]]*60+kursanci[[#This Row],[min]])*kursanci[[#This Row],[Stawka za godzinę]]/60</f>
        <v>100</v>
      </c>
    </row>
    <row r="77" spans="1:10" x14ac:dyDescent="0.35">
      <c r="A77" s="1" t="s">
        <v>18</v>
      </c>
      <c r="B77" s="1" t="s">
        <v>12</v>
      </c>
      <c r="C77" s="2">
        <v>45979</v>
      </c>
      <c r="D77" s="3">
        <v>0.4375</v>
      </c>
      <c r="E77" s="3">
        <v>0.48958333333333331</v>
      </c>
      <c r="F77">
        <v>40</v>
      </c>
      <c r="G77" s="3">
        <f>kursanci[[#This Row],[Godzina zakończenia]]-kursanci[[#This Row],[Godzina rozpoczęcia]]</f>
        <v>5.2083333333333315E-2</v>
      </c>
      <c r="H77">
        <f>HOUR(kursanci[[#This Row],[czas]])</f>
        <v>1</v>
      </c>
      <c r="I77">
        <f>MINUTE(kursanci[[#This Row],[czas]])</f>
        <v>15</v>
      </c>
      <c r="J77">
        <f>(kursanci[[#This Row],[godz]]*60+kursanci[[#This Row],[min]])*kursanci[[#This Row],[Stawka za godzinę]]/60</f>
        <v>50</v>
      </c>
    </row>
    <row r="78" spans="1:10" x14ac:dyDescent="0.35">
      <c r="A78" s="1" t="s">
        <v>10</v>
      </c>
      <c r="B78" s="1" t="s">
        <v>7</v>
      </c>
      <c r="C78" s="2">
        <v>45979</v>
      </c>
      <c r="D78" s="3">
        <v>0.375</v>
      </c>
      <c r="E78" s="3">
        <v>0.41666666666666669</v>
      </c>
      <c r="F78">
        <v>60</v>
      </c>
      <c r="G78" s="3">
        <f>kursanci[[#This Row],[Godzina zakończenia]]-kursanci[[#This Row],[Godzina rozpoczęcia]]</f>
        <v>4.1666666666666685E-2</v>
      </c>
      <c r="H78">
        <f>HOUR(kursanci[[#This Row],[czas]])</f>
        <v>1</v>
      </c>
      <c r="I78">
        <f>MINUTE(kursanci[[#This Row],[czas]])</f>
        <v>0</v>
      </c>
      <c r="J78">
        <f>(kursanci[[#This Row],[godz]]*60+kursanci[[#This Row],[min]])*kursanci[[#This Row],[Stawka za godzinę]]/60</f>
        <v>60</v>
      </c>
    </row>
    <row r="79" spans="1:10" x14ac:dyDescent="0.35">
      <c r="A79" s="1" t="s">
        <v>21</v>
      </c>
      <c r="B79" s="1" t="s">
        <v>7</v>
      </c>
      <c r="C79" s="2">
        <v>45980</v>
      </c>
      <c r="D79" s="3">
        <v>0.46875</v>
      </c>
      <c r="E79" s="3">
        <v>0.51041666666666663</v>
      </c>
      <c r="F79">
        <v>60</v>
      </c>
      <c r="G79" s="3">
        <f>kursanci[[#This Row],[Godzina zakończenia]]-kursanci[[#This Row],[Godzina rozpoczęcia]]</f>
        <v>4.166666666666663E-2</v>
      </c>
      <c r="H79">
        <f>HOUR(kursanci[[#This Row],[czas]])</f>
        <v>1</v>
      </c>
      <c r="I79">
        <f>MINUTE(kursanci[[#This Row],[czas]])</f>
        <v>0</v>
      </c>
      <c r="J79">
        <f>(kursanci[[#This Row],[godz]]*60+kursanci[[#This Row],[min]])*kursanci[[#This Row],[Stawka za godzinę]]/60</f>
        <v>60</v>
      </c>
    </row>
    <row r="80" spans="1:10" x14ac:dyDescent="0.35">
      <c r="A80" s="1" t="s">
        <v>17</v>
      </c>
      <c r="B80" s="1" t="s">
        <v>9</v>
      </c>
      <c r="C80" s="2">
        <v>45980</v>
      </c>
      <c r="D80" s="3">
        <v>0.375</v>
      </c>
      <c r="E80" s="3">
        <v>0.44791666666666669</v>
      </c>
      <c r="F80">
        <v>50</v>
      </c>
      <c r="G80" s="3">
        <f>kursanci[[#This Row],[Godzina zakończenia]]-kursanci[[#This Row],[Godzina rozpoczęcia]]</f>
        <v>7.2916666666666685E-2</v>
      </c>
      <c r="H80">
        <f>HOUR(kursanci[[#This Row],[czas]])</f>
        <v>1</v>
      </c>
      <c r="I80">
        <f>MINUTE(kursanci[[#This Row],[czas]])</f>
        <v>45</v>
      </c>
      <c r="J80">
        <f>(kursanci[[#This Row],[godz]]*60+kursanci[[#This Row],[min]])*kursanci[[#This Row],[Stawka za godzinę]]/60</f>
        <v>87.5</v>
      </c>
    </row>
    <row r="81" spans="1:10" x14ac:dyDescent="0.35">
      <c r="A81" s="1" t="s">
        <v>17</v>
      </c>
      <c r="B81" s="1" t="s">
        <v>9</v>
      </c>
      <c r="C81" s="2">
        <v>45980</v>
      </c>
      <c r="D81" s="3">
        <v>0.65625</v>
      </c>
      <c r="E81" s="3">
        <v>0.71875</v>
      </c>
      <c r="F81">
        <v>50</v>
      </c>
      <c r="G81" s="3">
        <f>kursanci[[#This Row],[Godzina zakończenia]]-kursanci[[#This Row],[Godzina rozpoczęcia]]</f>
        <v>6.25E-2</v>
      </c>
      <c r="H81">
        <f>HOUR(kursanci[[#This Row],[czas]])</f>
        <v>1</v>
      </c>
      <c r="I81">
        <f>MINUTE(kursanci[[#This Row],[czas]])</f>
        <v>30</v>
      </c>
      <c r="J81">
        <f>(kursanci[[#This Row],[godz]]*60+kursanci[[#This Row],[min]])*kursanci[[#This Row],[Stawka za godzinę]]/60</f>
        <v>75</v>
      </c>
    </row>
    <row r="82" spans="1:10" x14ac:dyDescent="0.35">
      <c r="A82" s="1" t="s">
        <v>18</v>
      </c>
      <c r="B82" s="1" t="s">
        <v>12</v>
      </c>
      <c r="C82" s="2">
        <v>45980</v>
      </c>
      <c r="D82" s="3">
        <v>0.54166666666666663</v>
      </c>
      <c r="E82" s="3">
        <v>0.61458333333333337</v>
      </c>
      <c r="F82">
        <v>40</v>
      </c>
      <c r="G82" s="3">
        <f>kursanci[[#This Row],[Godzina zakończenia]]-kursanci[[#This Row],[Godzina rozpoczęcia]]</f>
        <v>7.2916666666666741E-2</v>
      </c>
      <c r="H82">
        <f>HOUR(kursanci[[#This Row],[czas]])</f>
        <v>1</v>
      </c>
      <c r="I82">
        <f>MINUTE(kursanci[[#This Row],[czas]])</f>
        <v>45</v>
      </c>
      <c r="J82">
        <f>(kursanci[[#This Row],[godz]]*60+kursanci[[#This Row],[min]])*kursanci[[#This Row],[Stawka za godzinę]]/60</f>
        <v>70</v>
      </c>
    </row>
    <row r="83" spans="1:10" x14ac:dyDescent="0.35">
      <c r="A83" s="1" t="s">
        <v>11</v>
      </c>
      <c r="B83" s="1" t="s">
        <v>12</v>
      </c>
      <c r="C83" s="2">
        <v>45981</v>
      </c>
      <c r="D83" s="3">
        <v>0.41666666666666669</v>
      </c>
      <c r="E83" s="3">
        <v>0.5</v>
      </c>
      <c r="F83">
        <v>40</v>
      </c>
      <c r="G83" s="3">
        <f>kursanci[[#This Row],[Godzina zakończenia]]-kursanci[[#This Row],[Godzina rozpoczęcia]]</f>
        <v>8.3333333333333315E-2</v>
      </c>
      <c r="H83">
        <f>HOUR(kursanci[[#This Row],[czas]])</f>
        <v>2</v>
      </c>
      <c r="I83">
        <f>MINUTE(kursanci[[#This Row],[czas]])</f>
        <v>0</v>
      </c>
      <c r="J83">
        <f>(kursanci[[#This Row],[godz]]*60+kursanci[[#This Row],[min]])*kursanci[[#This Row],[Stawka za godzinę]]/60</f>
        <v>80</v>
      </c>
    </row>
    <row r="84" spans="1:10" x14ac:dyDescent="0.35">
      <c r="A84" s="1" t="s">
        <v>8</v>
      </c>
      <c r="B84" s="1" t="s">
        <v>9</v>
      </c>
      <c r="C84" s="2">
        <v>45981</v>
      </c>
      <c r="D84" s="3">
        <v>0.375</v>
      </c>
      <c r="E84" s="3">
        <v>0.41666666666666669</v>
      </c>
      <c r="F84">
        <v>50</v>
      </c>
      <c r="G84" s="3">
        <f>kursanci[[#This Row],[Godzina zakończenia]]-kursanci[[#This Row],[Godzina rozpoczęcia]]</f>
        <v>4.1666666666666685E-2</v>
      </c>
      <c r="H84">
        <f>HOUR(kursanci[[#This Row],[czas]])</f>
        <v>1</v>
      </c>
      <c r="I84">
        <f>MINUTE(kursanci[[#This Row],[czas]])</f>
        <v>0</v>
      </c>
      <c r="J84">
        <f>(kursanci[[#This Row],[godz]]*60+kursanci[[#This Row],[min]])*kursanci[[#This Row],[Stawka za godzinę]]/60</f>
        <v>50</v>
      </c>
    </row>
    <row r="85" spans="1:10" x14ac:dyDescent="0.35">
      <c r="A85" s="1" t="s">
        <v>8</v>
      </c>
      <c r="B85" s="1" t="s">
        <v>9</v>
      </c>
      <c r="C85" s="2">
        <v>45981</v>
      </c>
      <c r="D85" s="3">
        <v>0.59375</v>
      </c>
      <c r="E85" s="3">
        <v>0.63541666666666663</v>
      </c>
      <c r="F85">
        <v>50</v>
      </c>
      <c r="G85" s="3">
        <f>kursanci[[#This Row],[Godzina zakończenia]]-kursanci[[#This Row],[Godzina rozpoczęcia]]</f>
        <v>4.166666666666663E-2</v>
      </c>
      <c r="H85">
        <f>HOUR(kursanci[[#This Row],[czas]])</f>
        <v>1</v>
      </c>
      <c r="I85">
        <f>MINUTE(kursanci[[#This Row],[czas]])</f>
        <v>0</v>
      </c>
      <c r="J85">
        <f>(kursanci[[#This Row],[godz]]*60+kursanci[[#This Row],[min]])*kursanci[[#This Row],[Stawka za godzinę]]/60</f>
        <v>50</v>
      </c>
    </row>
    <row r="86" spans="1:10" x14ac:dyDescent="0.35">
      <c r="A86" s="1" t="s">
        <v>15</v>
      </c>
      <c r="B86" s="1" t="s">
        <v>12</v>
      </c>
      <c r="C86" s="2">
        <v>45981</v>
      </c>
      <c r="D86" s="3">
        <v>0.53125</v>
      </c>
      <c r="E86" s="3">
        <v>0.57291666666666663</v>
      </c>
      <c r="F86">
        <v>40</v>
      </c>
      <c r="G86" s="3">
        <f>kursanci[[#This Row],[Godzina zakończenia]]-kursanci[[#This Row],[Godzina rozpoczęcia]]</f>
        <v>4.166666666666663E-2</v>
      </c>
      <c r="H86">
        <f>HOUR(kursanci[[#This Row],[czas]])</f>
        <v>1</v>
      </c>
      <c r="I86">
        <f>MINUTE(kursanci[[#This Row],[czas]])</f>
        <v>0</v>
      </c>
      <c r="J86">
        <f>(kursanci[[#This Row],[godz]]*60+kursanci[[#This Row],[min]])*kursanci[[#This Row],[Stawka za godzinę]]/60</f>
        <v>40</v>
      </c>
    </row>
    <row r="87" spans="1:10" x14ac:dyDescent="0.35">
      <c r="A87" s="1" t="s">
        <v>19</v>
      </c>
      <c r="B87" s="1" t="s">
        <v>9</v>
      </c>
      <c r="C87" s="2">
        <v>45981</v>
      </c>
      <c r="D87" s="3">
        <v>0.63541666666666663</v>
      </c>
      <c r="E87" s="3">
        <v>0.67708333333333337</v>
      </c>
      <c r="F87">
        <v>50</v>
      </c>
      <c r="G87" s="3">
        <f>kursanci[[#This Row],[Godzina zakończenia]]-kursanci[[#This Row],[Godzina rozpoczęcia]]</f>
        <v>4.1666666666666741E-2</v>
      </c>
      <c r="H87">
        <f>HOUR(kursanci[[#This Row],[czas]])</f>
        <v>1</v>
      </c>
      <c r="I87">
        <f>MINUTE(kursanci[[#This Row],[czas]])</f>
        <v>0</v>
      </c>
      <c r="J87">
        <f>(kursanci[[#This Row],[godz]]*60+kursanci[[#This Row],[min]])*kursanci[[#This Row],[Stawka za godzinę]]/60</f>
        <v>50</v>
      </c>
    </row>
    <row r="88" spans="1:10" x14ac:dyDescent="0.35">
      <c r="A88" s="1" t="s">
        <v>11</v>
      </c>
      <c r="B88" s="1" t="s">
        <v>12</v>
      </c>
      <c r="C88" s="2">
        <v>45985</v>
      </c>
      <c r="D88" s="3">
        <v>0.375</v>
      </c>
      <c r="E88" s="3">
        <v>0.4375</v>
      </c>
      <c r="F88">
        <v>40</v>
      </c>
      <c r="G88" s="3">
        <f>kursanci[[#This Row],[Godzina zakończenia]]-kursanci[[#This Row],[Godzina rozpoczęcia]]</f>
        <v>6.25E-2</v>
      </c>
      <c r="H88">
        <f>HOUR(kursanci[[#This Row],[czas]])</f>
        <v>1</v>
      </c>
      <c r="I88">
        <f>MINUTE(kursanci[[#This Row],[czas]])</f>
        <v>30</v>
      </c>
      <c r="J88">
        <f>(kursanci[[#This Row],[godz]]*60+kursanci[[#This Row],[min]])*kursanci[[#This Row],[Stawka za godzinę]]/60</f>
        <v>60</v>
      </c>
    </row>
    <row r="89" spans="1:10" x14ac:dyDescent="0.35">
      <c r="A89" s="1" t="s">
        <v>14</v>
      </c>
      <c r="B89" s="1" t="s">
        <v>7</v>
      </c>
      <c r="C89" s="2">
        <v>45985</v>
      </c>
      <c r="D89" s="3">
        <v>0.60416666666666663</v>
      </c>
      <c r="E89" s="3">
        <v>0.66666666666666663</v>
      </c>
      <c r="F89">
        <v>60</v>
      </c>
      <c r="G89" s="3">
        <f>kursanci[[#This Row],[Godzina zakończenia]]-kursanci[[#This Row],[Godzina rozpoczęcia]]</f>
        <v>6.25E-2</v>
      </c>
      <c r="H89">
        <f>HOUR(kursanci[[#This Row],[czas]])</f>
        <v>1</v>
      </c>
      <c r="I89">
        <f>MINUTE(kursanci[[#This Row],[czas]])</f>
        <v>30</v>
      </c>
      <c r="J89">
        <f>(kursanci[[#This Row],[godz]]*60+kursanci[[#This Row],[min]])*kursanci[[#This Row],[Stawka za godzinę]]/60</f>
        <v>90</v>
      </c>
    </row>
    <row r="90" spans="1:10" x14ac:dyDescent="0.35">
      <c r="A90" s="1" t="s">
        <v>18</v>
      </c>
      <c r="B90" s="1" t="s">
        <v>12</v>
      </c>
      <c r="C90" s="2">
        <v>45985</v>
      </c>
      <c r="D90" s="3">
        <v>0.52083333333333337</v>
      </c>
      <c r="E90" s="3">
        <v>0.5625</v>
      </c>
      <c r="F90">
        <v>40</v>
      </c>
      <c r="G90" s="3">
        <f>kursanci[[#This Row],[Godzina zakończenia]]-kursanci[[#This Row],[Godzina rozpoczęcia]]</f>
        <v>4.166666666666663E-2</v>
      </c>
      <c r="H90">
        <f>HOUR(kursanci[[#This Row],[czas]])</f>
        <v>1</v>
      </c>
      <c r="I90">
        <f>MINUTE(kursanci[[#This Row],[czas]])</f>
        <v>0</v>
      </c>
      <c r="J90">
        <f>(kursanci[[#This Row],[godz]]*60+kursanci[[#This Row],[min]])*kursanci[[#This Row],[Stawka za godzinę]]/60</f>
        <v>40</v>
      </c>
    </row>
    <row r="91" spans="1:10" x14ac:dyDescent="0.35">
      <c r="A91" s="1" t="s">
        <v>15</v>
      </c>
      <c r="B91" s="1" t="s">
        <v>7</v>
      </c>
      <c r="C91" s="2">
        <v>45985</v>
      </c>
      <c r="D91" s="3">
        <v>0.6875</v>
      </c>
      <c r="E91" s="3">
        <v>0.75</v>
      </c>
      <c r="F91">
        <v>60</v>
      </c>
      <c r="G91" s="3">
        <f>kursanci[[#This Row],[Godzina zakończenia]]-kursanci[[#This Row],[Godzina rozpoczęcia]]</f>
        <v>6.25E-2</v>
      </c>
      <c r="H91">
        <f>HOUR(kursanci[[#This Row],[czas]])</f>
        <v>1</v>
      </c>
      <c r="I91">
        <f>MINUTE(kursanci[[#This Row],[czas]])</f>
        <v>30</v>
      </c>
      <c r="J91">
        <f>(kursanci[[#This Row],[godz]]*60+kursanci[[#This Row],[min]])*kursanci[[#This Row],[Stawka za godzinę]]/60</f>
        <v>90</v>
      </c>
    </row>
    <row r="92" spans="1:10" x14ac:dyDescent="0.35">
      <c r="A92" s="1" t="s">
        <v>15</v>
      </c>
      <c r="B92" s="1" t="s">
        <v>12</v>
      </c>
      <c r="C92" s="2">
        <v>45985</v>
      </c>
      <c r="D92" s="3">
        <v>0.44791666666666669</v>
      </c>
      <c r="E92" s="3">
        <v>0.5</v>
      </c>
      <c r="F92">
        <v>40</v>
      </c>
      <c r="G92" s="3">
        <f>kursanci[[#This Row],[Godzina zakończenia]]-kursanci[[#This Row],[Godzina rozpoczęcia]]</f>
        <v>5.2083333333333315E-2</v>
      </c>
      <c r="H92">
        <f>HOUR(kursanci[[#This Row],[czas]])</f>
        <v>1</v>
      </c>
      <c r="I92">
        <f>MINUTE(kursanci[[#This Row],[czas]])</f>
        <v>15</v>
      </c>
      <c r="J92">
        <f>(kursanci[[#This Row],[godz]]*60+kursanci[[#This Row],[min]])*kursanci[[#This Row],[Stawka za godzinę]]/60</f>
        <v>50</v>
      </c>
    </row>
    <row r="93" spans="1:10" x14ac:dyDescent="0.35">
      <c r="A93" s="1" t="s">
        <v>13</v>
      </c>
      <c r="B93" s="1" t="s">
        <v>7</v>
      </c>
      <c r="C93" s="2">
        <v>45986</v>
      </c>
      <c r="D93" s="3">
        <v>0.375</v>
      </c>
      <c r="E93" s="3">
        <v>0.42708333333333331</v>
      </c>
      <c r="F93">
        <v>60</v>
      </c>
      <c r="G93" s="3">
        <f>kursanci[[#This Row],[Godzina zakończenia]]-kursanci[[#This Row],[Godzina rozpoczęcia]]</f>
        <v>5.2083333333333315E-2</v>
      </c>
      <c r="H93">
        <f>HOUR(kursanci[[#This Row],[czas]])</f>
        <v>1</v>
      </c>
      <c r="I93">
        <f>MINUTE(kursanci[[#This Row],[czas]])</f>
        <v>15</v>
      </c>
      <c r="J93">
        <f>(kursanci[[#This Row],[godz]]*60+kursanci[[#This Row],[min]])*kursanci[[#This Row],[Stawka za godzinę]]/60</f>
        <v>75</v>
      </c>
    </row>
    <row r="94" spans="1:10" x14ac:dyDescent="0.35">
      <c r="A94" s="1" t="s">
        <v>13</v>
      </c>
      <c r="B94" s="1" t="s">
        <v>7</v>
      </c>
      <c r="C94" s="2">
        <v>45987</v>
      </c>
      <c r="D94" s="3">
        <v>0.375</v>
      </c>
      <c r="E94" s="3">
        <v>0.41666666666666669</v>
      </c>
      <c r="F94">
        <v>60</v>
      </c>
      <c r="G94" s="3">
        <f>kursanci[[#This Row],[Godzina zakończenia]]-kursanci[[#This Row],[Godzina rozpoczęcia]]</f>
        <v>4.1666666666666685E-2</v>
      </c>
      <c r="H94">
        <f>HOUR(kursanci[[#This Row],[czas]])</f>
        <v>1</v>
      </c>
      <c r="I94">
        <f>MINUTE(kursanci[[#This Row],[czas]])</f>
        <v>0</v>
      </c>
      <c r="J94">
        <f>(kursanci[[#This Row],[godz]]*60+kursanci[[#This Row],[min]])*kursanci[[#This Row],[Stawka za godzinę]]/60</f>
        <v>60</v>
      </c>
    </row>
    <row r="95" spans="1:10" x14ac:dyDescent="0.35">
      <c r="A95" s="1" t="s">
        <v>6</v>
      </c>
      <c r="B95" s="1" t="s">
        <v>7</v>
      </c>
      <c r="C95" s="2">
        <v>45987</v>
      </c>
      <c r="D95" s="3">
        <v>0.6875</v>
      </c>
      <c r="E95" s="3">
        <v>0.72916666666666663</v>
      </c>
      <c r="F95">
        <v>60</v>
      </c>
      <c r="G95" s="3">
        <f>kursanci[[#This Row],[Godzina zakończenia]]-kursanci[[#This Row],[Godzina rozpoczęcia]]</f>
        <v>4.166666666666663E-2</v>
      </c>
      <c r="H95">
        <f>HOUR(kursanci[[#This Row],[czas]])</f>
        <v>1</v>
      </c>
      <c r="I95">
        <f>MINUTE(kursanci[[#This Row],[czas]])</f>
        <v>0</v>
      </c>
      <c r="J95">
        <f>(kursanci[[#This Row],[godz]]*60+kursanci[[#This Row],[min]])*kursanci[[#This Row],[Stawka za godzinę]]/60</f>
        <v>60</v>
      </c>
    </row>
    <row r="96" spans="1:10" x14ac:dyDescent="0.35">
      <c r="A96" s="1" t="s">
        <v>18</v>
      </c>
      <c r="B96" s="1" t="s">
        <v>12</v>
      </c>
      <c r="C96" s="2">
        <v>45987</v>
      </c>
      <c r="D96" s="3">
        <v>0.57291666666666663</v>
      </c>
      <c r="E96" s="3">
        <v>0.65625</v>
      </c>
      <c r="F96">
        <v>40</v>
      </c>
      <c r="G96" s="3">
        <f>kursanci[[#This Row],[Godzina zakończenia]]-kursanci[[#This Row],[Godzina rozpoczęcia]]</f>
        <v>8.333333333333337E-2</v>
      </c>
      <c r="H96">
        <f>HOUR(kursanci[[#This Row],[czas]])</f>
        <v>2</v>
      </c>
      <c r="I96">
        <f>MINUTE(kursanci[[#This Row],[czas]])</f>
        <v>0</v>
      </c>
      <c r="J96">
        <f>(kursanci[[#This Row],[godz]]*60+kursanci[[#This Row],[min]])*kursanci[[#This Row],[Stawka za godzinę]]/60</f>
        <v>80</v>
      </c>
    </row>
    <row r="97" spans="1:10" x14ac:dyDescent="0.35">
      <c r="A97" s="1" t="s">
        <v>19</v>
      </c>
      <c r="B97" s="1" t="s">
        <v>12</v>
      </c>
      <c r="C97" s="2">
        <v>45987</v>
      </c>
      <c r="D97" s="3">
        <v>0.45833333333333331</v>
      </c>
      <c r="E97" s="3">
        <v>0.53125</v>
      </c>
      <c r="F97">
        <v>40</v>
      </c>
      <c r="G97" s="3">
        <f>kursanci[[#This Row],[Godzina zakończenia]]-kursanci[[#This Row],[Godzina rozpoczęcia]]</f>
        <v>7.2916666666666685E-2</v>
      </c>
      <c r="H97">
        <f>HOUR(kursanci[[#This Row],[czas]])</f>
        <v>1</v>
      </c>
      <c r="I97">
        <f>MINUTE(kursanci[[#This Row],[czas]])</f>
        <v>45</v>
      </c>
      <c r="J97">
        <f>(kursanci[[#This Row],[godz]]*60+kursanci[[#This Row],[min]])*kursanci[[#This Row],[Stawka za godzinę]]/60</f>
        <v>70</v>
      </c>
    </row>
    <row r="98" spans="1:10" x14ac:dyDescent="0.35">
      <c r="A98" s="1" t="s">
        <v>11</v>
      </c>
      <c r="B98" s="1" t="s">
        <v>12</v>
      </c>
      <c r="C98" s="2">
        <v>45989</v>
      </c>
      <c r="D98" s="3">
        <v>0.47916666666666669</v>
      </c>
      <c r="E98" s="3">
        <v>0.53125</v>
      </c>
      <c r="F98">
        <v>40</v>
      </c>
      <c r="G98" s="3">
        <f>kursanci[[#This Row],[Godzina zakończenia]]-kursanci[[#This Row],[Godzina rozpoczęcia]]</f>
        <v>5.2083333333333315E-2</v>
      </c>
      <c r="H98">
        <f>HOUR(kursanci[[#This Row],[czas]])</f>
        <v>1</v>
      </c>
      <c r="I98">
        <f>MINUTE(kursanci[[#This Row],[czas]])</f>
        <v>15</v>
      </c>
      <c r="J98">
        <f>(kursanci[[#This Row],[godz]]*60+kursanci[[#This Row],[min]])*kursanci[[#This Row],[Stawka za godzinę]]/60</f>
        <v>50</v>
      </c>
    </row>
    <row r="99" spans="1:10" x14ac:dyDescent="0.35">
      <c r="A99" s="1" t="s">
        <v>10</v>
      </c>
      <c r="B99" s="1" t="s">
        <v>7</v>
      </c>
      <c r="C99" s="2">
        <v>45989</v>
      </c>
      <c r="D99" s="3">
        <v>0.39583333333333331</v>
      </c>
      <c r="E99" s="3">
        <v>0.45833333333333331</v>
      </c>
      <c r="F99">
        <v>60</v>
      </c>
      <c r="G99" s="3">
        <f>kursanci[[#This Row],[Godzina zakończenia]]-kursanci[[#This Row],[Godzina rozpoczęcia]]</f>
        <v>6.25E-2</v>
      </c>
      <c r="H99">
        <f>HOUR(kursanci[[#This Row],[czas]])</f>
        <v>1</v>
      </c>
      <c r="I99">
        <f>MINUTE(kursanci[[#This Row],[czas]])</f>
        <v>30</v>
      </c>
      <c r="J99">
        <f>(kursanci[[#This Row],[godz]]*60+kursanci[[#This Row],[min]])*kursanci[[#This Row],[Stawka za godzinę]]/60</f>
        <v>90</v>
      </c>
    </row>
    <row r="100" spans="1:10" x14ac:dyDescent="0.35">
      <c r="A100" s="1" t="s">
        <v>6</v>
      </c>
      <c r="B100" s="1" t="s">
        <v>7</v>
      </c>
      <c r="C100" s="2">
        <v>45993</v>
      </c>
      <c r="D100" s="3">
        <v>0.47916666666666669</v>
      </c>
      <c r="E100" s="3">
        <v>0.5625</v>
      </c>
      <c r="F100">
        <v>60</v>
      </c>
      <c r="G100" s="3">
        <f>kursanci[[#This Row],[Godzina zakończenia]]-kursanci[[#This Row],[Godzina rozpoczęcia]]</f>
        <v>8.3333333333333315E-2</v>
      </c>
      <c r="H100">
        <f>HOUR(kursanci[[#This Row],[czas]])</f>
        <v>2</v>
      </c>
      <c r="I100">
        <f>MINUTE(kursanci[[#This Row],[czas]])</f>
        <v>0</v>
      </c>
      <c r="J100">
        <f>(kursanci[[#This Row],[godz]]*60+kursanci[[#This Row],[min]])*kursanci[[#This Row],[Stawka za godzinę]]/60</f>
        <v>120</v>
      </c>
    </row>
    <row r="101" spans="1:10" x14ac:dyDescent="0.35">
      <c r="A101" s="1" t="s">
        <v>22</v>
      </c>
      <c r="B101" s="1" t="s">
        <v>9</v>
      </c>
      <c r="C101" s="2">
        <v>45993</v>
      </c>
      <c r="D101" s="3">
        <v>0.375</v>
      </c>
      <c r="E101" s="3">
        <v>0.41666666666666669</v>
      </c>
      <c r="F101">
        <v>50</v>
      </c>
      <c r="G101" s="3">
        <f>kursanci[[#This Row],[Godzina zakończenia]]-kursanci[[#This Row],[Godzina rozpoczęcia]]</f>
        <v>4.1666666666666685E-2</v>
      </c>
      <c r="H101">
        <f>HOUR(kursanci[[#This Row],[czas]])</f>
        <v>1</v>
      </c>
      <c r="I101">
        <f>MINUTE(kursanci[[#This Row],[czas]])</f>
        <v>0</v>
      </c>
      <c r="J101">
        <f>(kursanci[[#This Row],[godz]]*60+kursanci[[#This Row],[min]])*kursanci[[#This Row],[Stawka za godzinę]]/60</f>
        <v>50</v>
      </c>
    </row>
    <row r="102" spans="1:10" x14ac:dyDescent="0.35">
      <c r="A102" s="1" t="s">
        <v>15</v>
      </c>
      <c r="B102" s="1" t="s">
        <v>7</v>
      </c>
      <c r="C102" s="2">
        <v>45993</v>
      </c>
      <c r="D102" s="3">
        <v>0.4375</v>
      </c>
      <c r="E102" s="3">
        <v>0.47916666666666669</v>
      </c>
      <c r="F102">
        <v>60</v>
      </c>
      <c r="G102" s="3">
        <f>kursanci[[#This Row],[Godzina zakończenia]]-kursanci[[#This Row],[Godzina rozpoczęcia]]</f>
        <v>4.1666666666666685E-2</v>
      </c>
      <c r="H102">
        <f>HOUR(kursanci[[#This Row],[czas]])</f>
        <v>1</v>
      </c>
      <c r="I102">
        <f>MINUTE(kursanci[[#This Row],[czas]])</f>
        <v>0</v>
      </c>
      <c r="J102">
        <f>(kursanci[[#This Row],[godz]]*60+kursanci[[#This Row],[min]])*kursanci[[#This Row],[Stawka za godzinę]]/60</f>
        <v>60</v>
      </c>
    </row>
    <row r="103" spans="1:10" x14ac:dyDescent="0.35">
      <c r="A103" s="1" t="s">
        <v>17</v>
      </c>
      <c r="B103" s="1" t="s">
        <v>9</v>
      </c>
      <c r="C103" s="2">
        <v>45994</v>
      </c>
      <c r="D103" s="3">
        <v>0.375</v>
      </c>
      <c r="E103" s="3">
        <v>0.44791666666666669</v>
      </c>
      <c r="F103">
        <v>50</v>
      </c>
      <c r="G103" s="3">
        <f>kursanci[[#This Row],[Godzina zakończenia]]-kursanci[[#This Row],[Godzina rozpoczęcia]]</f>
        <v>7.2916666666666685E-2</v>
      </c>
      <c r="H103">
        <f>HOUR(kursanci[[#This Row],[czas]])</f>
        <v>1</v>
      </c>
      <c r="I103">
        <f>MINUTE(kursanci[[#This Row],[czas]])</f>
        <v>45</v>
      </c>
      <c r="J103">
        <f>(kursanci[[#This Row],[godz]]*60+kursanci[[#This Row],[min]])*kursanci[[#This Row],[Stawka za godzinę]]/60</f>
        <v>87.5</v>
      </c>
    </row>
    <row r="104" spans="1:10" x14ac:dyDescent="0.35">
      <c r="A104" s="1" t="s">
        <v>17</v>
      </c>
      <c r="B104" s="1" t="s">
        <v>9</v>
      </c>
      <c r="C104" s="2">
        <v>45994</v>
      </c>
      <c r="D104" s="3">
        <v>0.57291666666666663</v>
      </c>
      <c r="E104" s="3">
        <v>0.61458333333333337</v>
      </c>
      <c r="F104">
        <v>50</v>
      </c>
      <c r="G104" s="3">
        <f>kursanci[[#This Row],[Godzina zakończenia]]-kursanci[[#This Row],[Godzina rozpoczęcia]]</f>
        <v>4.1666666666666741E-2</v>
      </c>
      <c r="H104">
        <f>HOUR(kursanci[[#This Row],[czas]])</f>
        <v>1</v>
      </c>
      <c r="I104">
        <f>MINUTE(kursanci[[#This Row],[czas]])</f>
        <v>0</v>
      </c>
      <c r="J104">
        <f>(kursanci[[#This Row],[godz]]*60+kursanci[[#This Row],[min]])*kursanci[[#This Row],[Stawka za godzinę]]/60</f>
        <v>50</v>
      </c>
    </row>
    <row r="105" spans="1:10" x14ac:dyDescent="0.35">
      <c r="A105" s="1" t="s">
        <v>18</v>
      </c>
      <c r="B105" s="1" t="s">
        <v>12</v>
      </c>
      <c r="C105" s="2">
        <v>45994</v>
      </c>
      <c r="D105" s="3">
        <v>0.47916666666666669</v>
      </c>
      <c r="E105" s="3">
        <v>0.54166666666666663</v>
      </c>
      <c r="F105">
        <v>40</v>
      </c>
      <c r="G105" s="3">
        <f>kursanci[[#This Row],[Godzina zakończenia]]-kursanci[[#This Row],[Godzina rozpoczęcia]]</f>
        <v>6.2499999999999944E-2</v>
      </c>
      <c r="H105">
        <f>HOUR(kursanci[[#This Row],[czas]])</f>
        <v>1</v>
      </c>
      <c r="I105">
        <f>MINUTE(kursanci[[#This Row],[czas]])</f>
        <v>30</v>
      </c>
      <c r="J105">
        <f>(kursanci[[#This Row],[godz]]*60+kursanci[[#This Row],[min]])*kursanci[[#This Row],[Stawka za godzinę]]/60</f>
        <v>60</v>
      </c>
    </row>
    <row r="106" spans="1:10" x14ac:dyDescent="0.35">
      <c r="A106" s="1" t="s">
        <v>18</v>
      </c>
      <c r="B106" s="1" t="s">
        <v>12</v>
      </c>
      <c r="C106" s="2">
        <v>45994</v>
      </c>
      <c r="D106" s="3">
        <v>0.75</v>
      </c>
      <c r="E106" s="3">
        <v>0.79166666666666663</v>
      </c>
      <c r="F106">
        <v>40</v>
      </c>
      <c r="G106" s="3">
        <f>kursanci[[#This Row],[Godzina zakończenia]]-kursanci[[#This Row],[Godzina rozpoczęcia]]</f>
        <v>4.166666666666663E-2</v>
      </c>
      <c r="H106">
        <f>HOUR(kursanci[[#This Row],[czas]])</f>
        <v>1</v>
      </c>
      <c r="I106">
        <f>MINUTE(kursanci[[#This Row],[czas]])</f>
        <v>0</v>
      </c>
      <c r="J106">
        <f>(kursanci[[#This Row],[godz]]*60+kursanci[[#This Row],[min]])*kursanci[[#This Row],[Stawka za godzinę]]/60</f>
        <v>40</v>
      </c>
    </row>
    <row r="107" spans="1:10" x14ac:dyDescent="0.35">
      <c r="A107" s="1" t="s">
        <v>19</v>
      </c>
      <c r="B107" s="1" t="s">
        <v>9</v>
      </c>
      <c r="C107" s="2">
        <v>45994</v>
      </c>
      <c r="D107" s="3">
        <v>0.65625</v>
      </c>
      <c r="E107" s="3">
        <v>0.71875</v>
      </c>
      <c r="F107">
        <v>50</v>
      </c>
      <c r="G107" s="3">
        <f>kursanci[[#This Row],[Godzina zakończenia]]-kursanci[[#This Row],[Godzina rozpoczęcia]]</f>
        <v>6.25E-2</v>
      </c>
      <c r="H107">
        <f>HOUR(kursanci[[#This Row],[czas]])</f>
        <v>1</v>
      </c>
      <c r="I107">
        <f>MINUTE(kursanci[[#This Row],[czas]])</f>
        <v>30</v>
      </c>
      <c r="J107">
        <f>(kursanci[[#This Row],[godz]]*60+kursanci[[#This Row],[min]])*kursanci[[#This Row],[Stawka za godzinę]]/60</f>
        <v>75</v>
      </c>
    </row>
    <row r="108" spans="1:10" x14ac:dyDescent="0.35">
      <c r="A108" s="1" t="s">
        <v>16</v>
      </c>
      <c r="B108" s="1" t="s">
        <v>12</v>
      </c>
      <c r="C108" s="2">
        <v>45996</v>
      </c>
      <c r="D108" s="3">
        <v>0.45833333333333331</v>
      </c>
      <c r="E108" s="3">
        <v>0.5</v>
      </c>
      <c r="F108">
        <v>40</v>
      </c>
      <c r="G108" s="3">
        <f>kursanci[[#This Row],[Godzina zakończenia]]-kursanci[[#This Row],[Godzina rozpoczęcia]]</f>
        <v>4.1666666666666685E-2</v>
      </c>
      <c r="H108">
        <f>HOUR(kursanci[[#This Row],[czas]])</f>
        <v>1</v>
      </c>
      <c r="I108">
        <f>MINUTE(kursanci[[#This Row],[czas]])</f>
        <v>0</v>
      </c>
      <c r="J108">
        <f>(kursanci[[#This Row],[godz]]*60+kursanci[[#This Row],[min]])*kursanci[[#This Row],[Stawka za godzinę]]/60</f>
        <v>40</v>
      </c>
    </row>
    <row r="109" spans="1:10" x14ac:dyDescent="0.35">
      <c r="A109" s="1" t="s">
        <v>14</v>
      </c>
      <c r="B109" s="1" t="s">
        <v>7</v>
      </c>
      <c r="C109" s="2">
        <v>45996</v>
      </c>
      <c r="D109" s="3">
        <v>0.375</v>
      </c>
      <c r="E109" s="3">
        <v>0.44791666666666669</v>
      </c>
      <c r="F109">
        <v>60</v>
      </c>
      <c r="G109" s="3">
        <f>kursanci[[#This Row],[Godzina zakończenia]]-kursanci[[#This Row],[Godzina rozpoczęcia]]</f>
        <v>7.2916666666666685E-2</v>
      </c>
      <c r="H109">
        <f>HOUR(kursanci[[#This Row],[czas]])</f>
        <v>1</v>
      </c>
      <c r="I109">
        <f>MINUTE(kursanci[[#This Row],[czas]])</f>
        <v>45</v>
      </c>
      <c r="J109">
        <f>(kursanci[[#This Row],[godz]]*60+kursanci[[#This Row],[min]])*kursanci[[#This Row],[Stawka za godzinę]]/60</f>
        <v>105</v>
      </c>
    </row>
    <row r="110" spans="1:10" x14ac:dyDescent="0.35">
      <c r="A110" s="1" t="s">
        <v>10</v>
      </c>
      <c r="B110" s="1" t="s">
        <v>7</v>
      </c>
      <c r="C110" s="2">
        <v>45996</v>
      </c>
      <c r="D110" s="3">
        <v>0.53125</v>
      </c>
      <c r="E110" s="3">
        <v>0.59375</v>
      </c>
      <c r="F110">
        <v>60</v>
      </c>
      <c r="G110" s="3">
        <f>kursanci[[#This Row],[Godzina zakończenia]]-kursanci[[#This Row],[Godzina rozpoczęcia]]</f>
        <v>6.25E-2</v>
      </c>
      <c r="H110">
        <f>HOUR(kursanci[[#This Row],[czas]])</f>
        <v>1</v>
      </c>
      <c r="I110">
        <f>MINUTE(kursanci[[#This Row],[czas]])</f>
        <v>30</v>
      </c>
      <c r="J110">
        <f>(kursanci[[#This Row],[godz]]*60+kursanci[[#This Row],[min]])*kursanci[[#This Row],[Stawka za godzinę]]/60</f>
        <v>90</v>
      </c>
    </row>
    <row r="111" spans="1:10" x14ac:dyDescent="0.35">
      <c r="A111" s="1" t="s">
        <v>11</v>
      </c>
      <c r="B111" s="1" t="s">
        <v>12</v>
      </c>
      <c r="C111" s="2">
        <v>45999</v>
      </c>
      <c r="D111" s="3">
        <v>0.46875</v>
      </c>
      <c r="E111" s="3">
        <v>0.54166666666666663</v>
      </c>
      <c r="F111">
        <v>40</v>
      </c>
      <c r="G111" s="3">
        <f>kursanci[[#This Row],[Godzina zakończenia]]-kursanci[[#This Row],[Godzina rozpoczęcia]]</f>
        <v>7.291666666666663E-2</v>
      </c>
      <c r="H111">
        <f>HOUR(kursanci[[#This Row],[czas]])</f>
        <v>1</v>
      </c>
      <c r="I111">
        <f>MINUTE(kursanci[[#This Row],[czas]])</f>
        <v>45</v>
      </c>
      <c r="J111">
        <f>(kursanci[[#This Row],[godz]]*60+kursanci[[#This Row],[min]])*kursanci[[#This Row],[Stawka za godzinę]]/60</f>
        <v>70</v>
      </c>
    </row>
    <row r="112" spans="1:10" x14ac:dyDescent="0.35">
      <c r="A112" s="1" t="s">
        <v>23</v>
      </c>
      <c r="B112" s="1" t="s">
        <v>7</v>
      </c>
      <c r="C112" s="2">
        <v>45999</v>
      </c>
      <c r="D112" s="3">
        <v>0.375</v>
      </c>
      <c r="E112" s="3">
        <v>0.44791666666666669</v>
      </c>
      <c r="F112">
        <v>60</v>
      </c>
      <c r="G112" s="3">
        <f>kursanci[[#This Row],[Godzina zakończenia]]-kursanci[[#This Row],[Godzina rozpoczęcia]]</f>
        <v>7.2916666666666685E-2</v>
      </c>
      <c r="H112">
        <f>HOUR(kursanci[[#This Row],[czas]])</f>
        <v>1</v>
      </c>
      <c r="I112">
        <f>MINUTE(kursanci[[#This Row],[czas]])</f>
        <v>45</v>
      </c>
      <c r="J112">
        <f>(kursanci[[#This Row],[godz]]*60+kursanci[[#This Row],[min]])*kursanci[[#This Row],[Stawka za godzinę]]/60</f>
        <v>105</v>
      </c>
    </row>
    <row r="113" spans="1:10" x14ac:dyDescent="0.35">
      <c r="A113" s="1" t="s">
        <v>14</v>
      </c>
      <c r="B113" s="1" t="s">
        <v>7</v>
      </c>
      <c r="C113" s="2">
        <v>46000</v>
      </c>
      <c r="D113" s="3">
        <v>0.375</v>
      </c>
      <c r="E113" s="3">
        <v>0.42708333333333331</v>
      </c>
      <c r="F113">
        <v>60</v>
      </c>
      <c r="G113" s="3">
        <f>kursanci[[#This Row],[Godzina zakończenia]]-kursanci[[#This Row],[Godzina rozpoczęcia]]</f>
        <v>5.2083333333333315E-2</v>
      </c>
      <c r="H113">
        <f>HOUR(kursanci[[#This Row],[czas]])</f>
        <v>1</v>
      </c>
      <c r="I113">
        <f>MINUTE(kursanci[[#This Row],[czas]])</f>
        <v>15</v>
      </c>
      <c r="J113">
        <f>(kursanci[[#This Row],[godz]]*60+kursanci[[#This Row],[min]])*kursanci[[#This Row],[Stawka za godzinę]]/60</f>
        <v>75</v>
      </c>
    </row>
    <row r="114" spans="1:10" x14ac:dyDescent="0.35">
      <c r="A114" s="1" t="s">
        <v>19</v>
      </c>
      <c r="B114" s="1" t="s">
        <v>9</v>
      </c>
      <c r="C114" s="2">
        <v>46000</v>
      </c>
      <c r="D114" s="3">
        <v>0.4375</v>
      </c>
      <c r="E114" s="3">
        <v>0.47916666666666669</v>
      </c>
      <c r="F114">
        <v>50</v>
      </c>
      <c r="G114" s="3">
        <f>kursanci[[#This Row],[Godzina zakończenia]]-kursanci[[#This Row],[Godzina rozpoczęcia]]</f>
        <v>4.1666666666666685E-2</v>
      </c>
      <c r="H114">
        <f>HOUR(kursanci[[#This Row],[czas]])</f>
        <v>1</v>
      </c>
      <c r="I114">
        <f>MINUTE(kursanci[[#This Row],[czas]])</f>
        <v>0</v>
      </c>
      <c r="J114">
        <f>(kursanci[[#This Row],[godz]]*60+kursanci[[#This Row],[min]])*kursanci[[#This Row],[Stawka za godzinę]]/60</f>
        <v>50</v>
      </c>
    </row>
    <row r="115" spans="1:10" x14ac:dyDescent="0.35">
      <c r="A115" s="1" t="s">
        <v>13</v>
      </c>
      <c r="B115" s="1" t="s">
        <v>7</v>
      </c>
      <c r="C115" s="2">
        <v>46001</v>
      </c>
      <c r="D115" s="3">
        <v>0.54166666666666663</v>
      </c>
      <c r="E115" s="3">
        <v>0.59375</v>
      </c>
      <c r="F115">
        <v>60</v>
      </c>
      <c r="G115" s="3">
        <f>kursanci[[#This Row],[Godzina zakończenia]]-kursanci[[#This Row],[Godzina rozpoczęcia]]</f>
        <v>5.208333333333337E-2</v>
      </c>
      <c r="H115">
        <f>HOUR(kursanci[[#This Row],[czas]])</f>
        <v>1</v>
      </c>
      <c r="I115">
        <f>MINUTE(kursanci[[#This Row],[czas]])</f>
        <v>15</v>
      </c>
      <c r="J115">
        <f>(kursanci[[#This Row],[godz]]*60+kursanci[[#This Row],[min]])*kursanci[[#This Row],[Stawka za godzinę]]/60</f>
        <v>75</v>
      </c>
    </row>
    <row r="116" spans="1:10" x14ac:dyDescent="0.35">
      <c r="A116" s="1" t="s">
        <v>24</v>
      </c>
      <c r="B116" s="1" t="s">
        <v>7</v>
      </c>
      <c r="C116" s="2">
        <v>46001</v>
      </c>
      <c r="D116" s="3">
        <v>0.4375</v>
      </c>
      <c r="E116" s="3">
        <v>0.5</v>
      </c>
      <c r="F116">
        <v>60</v>
      </c>
      <c r="G116" s="3">
        <f>kursanci[[#This Row],[Godzina zakończenia]]-kursanci[[#This Row],[Godzina rozpoczęcia]]</f>
        <v>6.25E-2</v>
      </c>
      <c r="H116">
        <f>HOUR(kursanci[[#This Row],[czas]])</f>
        <v>1</v>
      </c>
      <c r="I116">
        <f>MINUTE(kursanci[[#This Row],[czas]])</f>
        <v>30</v>
      </c>
      <c r="J116">
        <f>(kursanci[[#This Row],[godz]]*60+kursanci[[#This Row],[min]])*kursanci[[#This Row],[Stawka za godzinę]]/60</f>
        <v>90</v>
      </c>
    </row>
    <row r="117" spans="1:10" x14ac:dyDescent="0.35">
      <c r="A117" s="1" t="s">
        <v>11</v>
      </c>
      <c r="B117" s="1" t="s">
        <v>12</v>
      </c>
      <c r="C117" s="2">
        <v>46001</v>
      </c>
      <c r="D117" s="3">
        <v>0.67708333333333337</v>
      </c>
      <c r="E117" s="3">
        <v>0.73958333333333337</v>
      </c>
      <c r="F117">
        <v>40</v>
      </c>
      <c r="G117" s="3">
        <f>kursanci[[#This Row],[Godzina zakończenia]]-kursanci[[#This Row],[Godzina rozpoczęcia]]</f>
        <v>6.25E-2</v>
      </c>
      <c r="H117">
        <f>HOUR(kursanci[[#This Row],[czas]])</f>
        <v>1</v>
      </c>
      <c r="I117">
        <f>MINUTE(kursanci[[#This Row],[czas]])</f>
        <v>30</v>
      </c>
      <c r="J117">
        <f>(kursanci[[#This Row],[godz]]*60+kursanci[[#This Row],[min]])*kursanci[[#This Row],[Stawka za godzinę]]/60</f>
        <v>60</v>
      </c>
    </row>
    <row r="118" spans="1:10" x14ac:dyDescent="0.35">
      <c r="A118" s="1" t="s">
        <v>16</v>
      </c>
      <c r="B118" s="1" t="s">
        <v>7</v>
      </c>
      <c r="C118" s="2">
        <v>46001</v>
      </c>
      <c r="D118" s="3">
        <v>0.61458333333333337</v>
      </c>
      <c r="E118" s="3">
        <v>0.65625</v>
      </c>
      <c r="F118">
        <v>60</v>
      </c>
      <c r="G118" s="3">
        <f>kursanci[[#This Row],[Godzina zakończenia]]-kursanci[[#This Row],[Godzina rozpoczęcia]]</f>
        <v>4.166666666666663E-2</v>
      </c>
      <c r="H118">
        <f>HOUR(kursanci[[#This Row],[czas]])</f>
        <v>1</v>
      </c>
      <c r="I118">
        <f>MINUTE(kursanci[[#This Row],[czas]])</f>
        <v>0</v>
      </c>
      <c r="J118">
        <f>(kursanci[[#This Row],[godz]]*60+kursanci[[#This Row],[min]])*kursanci[[#This Row],[Stawka za godzinę]]/60</f>
        <v>60</v>
      </c>
    </row>
    <row r="119" spans="1:10" x14ac:dyDescent="0.35">
      <c r="A119" s="1" t="s">
        <v>18</v>
      </c>
      <c r="B119" s="1" t="s">
        <v>12</v>
      </c>
      <c r="C119" s="2">
        <v>46001</v>
      </c>
      <c r="D119" s="3">
        <v>0.375</v>
      </c>
      <c r="E119" s="3">
        <v>0.4375</v>
      </c>
      <c r="F119">
        <v>40</v>
      </c>
      <c r="G119" s="3">
        <f>kursanci[[#This Row],[Godzina zakończenia]]-kursanci[[#This Row],[Godzina rozpoczęcia]]</f>
        <v>6.25E-2</v>
      </c>
      <c r="H119">
        <f>HOUR(kursanci[[#This Row],[czas]])</f>
        <v>1</v>
      </c>
      <c r="I119">
        <f>MINUTE(kursanci[[#This Row],[czas]])</f>
        <v>30</v>
      </c>
      <c r="J119">
        <f>(kursanci[[#This Row],[godz]]*60+kursanci[[#This Row],[min]])*kursanci[[#This Row],[Stawka za godzinę]]/60</f>
        <v>60</v>
      </c>
    </row>
    <row r="120" spans="1:10" x14ac:dyDescent="0.35">
      <c r="A120" s="1" t="s">
        <v>15</v>
      </c>
      <c r="B120" s="1" t="s">
        <v>12</v>
      </c>
      <c r="C120" s="2">
        <v>46002</v>
      </c>
      <c r="D120" s="3">
        <v>0.375</v>
      </c>
      <c r="E120" s="3">
        <v>0.42708333333333331</v>
      </c>
      <c r="F120">
        <v>40</v>
      </c>
      <c r="G120" s="3">
        <f>kursanci[[#This Row],[Godzina zakończenia]]-kursanci[[#This Row],[Godzina rozpoczęcia]]</f>
        <v>5.2083333333333315E-2</v>
      </c>
      <c r="H120">
        <f>HOUR(kursanci[[#This Row],[czas]])</f>
        <v>1</v>
      </c>
      <c r="I120">
        <f>MINUTE(kursanci[[#This Row],[czas]])</f>
        <v>15</v>
      </c>
      <c r="J120">
        <f>(kursanci[[#This Row],[godz]]*60+kursanci[[#This Row],[min]])*kursanci[[#This Row],[Stawka za godzinę]]/60</f>
        <v>50</v>
      </c>
    </row>
    <row r="121" spans="1:10" x14ac:dyDescent="0.35">
      <c r="A121" s="1" t="s">
        <v>10</v>
      </c>
      <c r="B121" s="1" t="s">
        <v>7</v>
      </c>
      <c r="C121" s="2">
        <v>46002</v>
      </c>
      <c r="D121" s="3">
        <v>0.4375</v>
      </c>
      <c r="E121" s="3">
        <v>0.48958333333333331</v>
      </c>
      <c r="F121">
        <v>60</v>
      </c>
      <c r="G121" s="3">
        <f>kursanci[[#This Row],[Godzina zakończenia]]-kursanci[[#This Row],[Godzina rozpoczęcia]]</f>
        <v>5.2083333333333315E-2</v>
      </c>
      <c r="H121">
        <f>HOUR(kursanci[[#This Row],[czas]])</f>
        <v>1</v>
      </c>
      <c r="I121">
        <f>MINUTE(kursanci[[#This Row],[czas]])</f>
        <v>15</v>
      </c>
      <c r="J121">
        <f>(kursanci[[#This Row],[godz]]*60+kursanci[[#This Row],[min]])*kursanci[[#This Row],[Stawka za godzinę]]/60</f>
        <v>75</v>
      </c>
    </row>
    <row r="122" spans="1:10" x14ac:dyDescent="0.35">
      <c r="A122" s="1" t="s">
        <v>6</v>
      </c>
      <c r="B122" s="1" t="s">
        <v>7</v>
      </c>
      <c r="C122" s="2">
        <v>46003</v>
      </c>
      <c r="D122" s="3">
        <v>0.47916666666666669</v>
      </c>
      <c r="E122" s="3">
        <v>0.55208333333333337</v>
      </c>
      <c r="F122">
        <v>60</v>
      </c>
      <c r="G122" s="3">
        <f>kursanci[[#This Row],[Godzina zakończenia]]-kursanci[[#This Row],[Godzina rozpoczęcia]]</f>
        <v>7.2916666666666685E-2</v>
      </c>
      <c r="H122">
        <f>HOUR(kursanci[[#This Row],[czas]])</f>
        <v>1</v>
      </c>
      <c r="I122">
        <f>MINUTE(kursanci[[#This Row],[czas]])</f>
        <v>45</v>
      </c>
      <c r="J122">
        <f>(kursanci[[#This Row],[godz]]*60+kursanci[[#This Row],[min]])*kursanci[[#This Row],[Stawka za godzinę]]/60</f>
        <v>105</v>
      </c>
    </row>
    <row r="123" spans="1:10" x14ac:dyDescent="0.35">
      <c r="A123" s="1" t="s">
        <v>11</v>
      </c>
      <c r="B123" s="1" t="s">
        <v>12</v>
      </c>
      <c r="C123" s="2">
        <v>46003</v>
      </c>
      <c r="D123" s="3">
        <v>0.375</v>
      </c>
      <c r="E123" s="3">
        <v>0.42708333333333331</v>
      </c>
      <c r="F123">
        <v>40</v>
      </c>
      <c r="G123" s="3">
        <f>kursanci[[#This Row],[Godzina zakończenia]]-kursanci[[#This Row],[Godzina rozpoczęcia]]</f>
        <v>5.2083333333333315E-2</v>
      </c>
      <c r="H123">
        <f>HOUR(kursanci[[#This Row],[czas]])</f>
        <v>1</v>
      </c>
      <c r="I123">
        <f>MINUTE(kursanci[[#This Row],[czas]])</f>
        <v>15</v>
      </c>
      <c r="J123">
        <f>(kursanci[[#This Row],[godz]]*60+kursanci[[#This Row],[min]])*kursanci[[#This Row],[Stawka za godzinę]]/60</f>
        <v>50</v>
      </c>
    </row>
    <row r="124" spans="1:10" x14ac:dyDescent="0.35">
      <c r="A124" s="1" t="s">
        <v>15</v>
      </c>
      <c r="B124" s="1" t="s">
        <v>7</v>
      </c>
      <c r="C124" s="2">
        <v>46003</v>
      </c>
      <c r="D124" s="3">
        <v>0.4375</v>
      </c>
      <c r="E124" s="3">
        <v>0.47916666666666669</v>
      </c>
      <c r="F124">
        <v>60</v>
      </c>
      <c r="G124" s="3">
        <f>kursanci[[#This Row],[Godzina zakończenia]]-kursanci[[#This Row],[Godzina rozpoczęcia]]</f>
        <v>4.1666666666666685E-2</v>
      </c>
      <c r="H124">
        <f>HOUR(kursanci[[#This Row],[czas]])</f>
        <v>1</v>
      </c>
      <c r="I124">
        <f>MINUTE(kursanci[[#This Row],[czas]])</f>
        <v>0</v>
      </c>
      <c r="J124">
        <f>(kursanci[[#This Row],[godz]]*60+kursanci[[#This Row],[min]])*kursanci[[#This Row],[Stawka za godzinę]]/60</f>
        <v>60</v>
      </c>
    </row>
    <row r="125" spans="1:10" x14ac:dyDescent="0.35">
      <c r="A125" s="1" t="s">
        <v>14</v>
      </c>
      <c r="B125" s="1" t="s">
        <v>7</v>
      </c>
      <c r="C125" s="2">
        <v>46006</v>
      </c>
      <c r="D125" s="3">
        <v>0.39583333333333331</v>
      </c>
      <c r="E125" s="3">
        <v>0.45833333333333331</v>
      </c>
      <c r="F125">
        <v>60</v>
      </c>
      <c r="G125" s="3">
        <f>kursanci[[#This Row],[Godzina zakończenia]]-kursanci[[#This Row],[Godzina rozpoczęcia]]</f>
        <v>6.25E-2</v>
      </c>
      <c r="H125">
        <f>HOUR(kursanci[[#This Row],[czas]])</f>
        <v>1</v>
      </c>
      <c r="I125">
        <f>MINUTE(kursanci[[#This Row],[czas]])</f>
        <v>30</v>
      </c>
      <c r="J125">
        <f>(kursanci[[#This Row],[godz]]*60+kursanci[[#This Row],[min]])*kursanci[[#This Row],[Stawka za godzinę]]/60</f>
        <v>90</v>
      </c>
    </row>
    <row r="126" spans="1:10" x14ac:dyDescent="0.35">
      <c r="A126" s="1" t="s">
        <v>14</v>
      </c>
      <c r="B126" s="1" t="s">
        <v>7</v>
      </c>
      <c r="C126" s="2">
        <v>46006</v>
      </c>
      <c r="D126" s="3">
        <v>0.46875</v>
      </c>
      <c r="E126" s="3">
        <v>0.53125</v>
      </c>
      <c r="F126">
        <v>60</v>
      </c>
      <c r="G126" s="3">
        <f>kursanci[[#This Row],[Godzina zakończenia]]-kursanci[[#This Row],[Godzina rozpoczęcia]]</f>
        <v>6.25E-2</v>
      </c>
      <c r="H126">
        <f>HOUR(kursanci[[#This Row],[czas]])</f>
        <v>1</v>
      </c>
      <c r="I126">
        <f>MINUTE(kursanci[[#This Row],[czas]])</f>
        <v>30</v>
      </c>
      <c r="J126">
        <f>(kursanci[[#This Row],[godz]]*60+kursanci[[#This Row],[min]])*kursanci[[#This Row],[Stawka za godzinę]]/60</f>
        <v>90</v>
      </c>
    </row>
    <row r="127" spans="1:10" x14ac:dyDescent="0.35">
      <c r="A127" s="1" t="s">
        <v>24</v>
      </c>
      <c r="B127" s="1" t="s">
        <v>7</v>
      </c>
      <c r="C127" s="2">
        <v>46007</v>
      </c>
      <c r="D127" s="3">
        <v>0.375</v>
      </c>
      <c r="E127" s="3">
        <v>0.41666666666666669</v>
      </c>
      <c r="F127">
        <v>60</v>
      </c>
      <c r="G127" s="3">
        <f>kursanci[[#This Row],[Godzina zakończenia]]-kursanci[[#This Row],[Godzina rozpoczęcia]]</f>
        <v>4.1666666666666685E-2</v>
      </c>
      <c r="H127">
        <f>HOUR(kursanci[[#This Row],[czas]])</f>
        <v>1</v>
      </c>
      <c r="I127">
        <f>MINUTE(kursanci[[#This Row],[czas]])</f>
        <v>0</v>
      </c>
      <c r="J127">
        <f>(kursanci[[#This Row],[godz]]*60+kursanci[[#This Row],[min]])*kursanci[[#This Row],[Stawka za godzinę]]/60</f>
        <v>60</v>
      </c>
    </row>
    <row r="128" spans="1:10" x14ac:dyDescent="0.35">
      <c r="A128" s="1" t="s">
        <v>24</v>
      </c>
      <c r="B128" s="1" t="s">
        <v>7</v>
      </c>
      <c r="C128" s="2">
        <v>46027</v>
      </c>
      <c r="D128" s="3">
        <v>0.57291666666666663</v>
      </c>
      <c r="E128" s="3">
        <v>0.61458333333333337</v>
      </c>
      <c r="F128">
        <v>60</v>
      </c>
      <c r="G128" s="3">
        <f>kursanci[[#This Row],[Godzina zakończenia]]-kursanci[[#This Row],[Godzina rozpoczęcia]]</f>
        <v>4.1666666666666741E-2</v>
      </c>
      <c r="H128">
        <f>HOUR(kursanci[[#This Row],[czas]])</f>
        <v>1</v>
      </c>
      <c r="I128">
        <f>MINUTE(kursanci[[#This Row],[czas]])</f>
        <v>0</v>
      </c>
      <c r="J128">
        <f>(kursanci[[#This Row],[godz]]*60+kursanci[[#This Row],[min]])*kursanci[[#This Row],[Stawka za godzinę]]/60</f>
        <v>60</v>
      </c>
    </row>
    <row r="129" spans="1:10" x14ac:dyDescent="0.35">
      <c r="A129" s="1" t="s">
        <v>6</v>
      </c>
      <c r="B129" s="1" t="s">
        <v>7</v>
      </c>
      <c r="C129" s="2">
        <v>46027</v>
      </c>
      <c r="D129" s="3">
        <v>0.375</v>
      </c>
      <c r="E129" s="3">
        <v>0.44791666666666669</v>
      </c>
      <c r="F129">
        <v>60</v>
      </c>
      <c r="G129" s="3">
        <f>kursanci[[#This Row],[Godzina zakończenia]]-kursanci[[#This Row],[Godzina rozpoczęcia]]</f>
        <v>7.2916666666666685E-2</v>
      </c>
      <c r="H129">
        <f>HOUR(kursanci[[#This Row],[czas]])</f>
        <v>1</v>
      </c>
      <c r="I129">
        <f>MINUTE(kursanci[[#This Row],[czas]])</f>
        <v>45</v>
      </c>
      <c r="J129">
        <f>(kursanci[[#This Row],[godz]]*60+kursanci[[#This Row],[min]])*kursanci[[#This Row],[Stawka za godzinę]]/60</f>
        <v>105</v>
      </c>
    </row>
    <row r="130" spans="1:10" x14ac:dyDescent="0.35">
      <c r="A130" s="1" t="s">
        <v>14</v>
      </c>
      <c r="B130" s="1" t="s">
        <v>7</v>
      </c>
      <c r="C130" s="2">
        <v>46027</v>
      </c>
      <c r="D130" s="3">
        <v>0.47916666666666669</v>
      </c>
      <c r="E130" s="3">
        <v>0.54166666666666663</v>
      </c>
      <c r="F130">
        <v>60</v>
      </c>
      <c r="G130" s="3">
        <f>kursanci[[#This Row],[Godzina zakończenia]]-kursanci[[#This Row],[Godzina rozpoczęcia]]</f>
        <v>6.2499999999999944E-2</v>
      </c>
      <c r="H130">
        <f>HOUR(kursanci[[#This Row],[czas]])</f>
        <v>1</v>
      </c>
      <c r="I130">
        <f>MINUTE(kursanci[[#This Row],[czas]])</f>
        <v>30</v>
      </c>
      <c r="J130">
        <f>(kursanci[[#This Row],[godz]]*60+kursanci[[#This Row],[min]])*kursanci[[#This Row],[Stawka za godzinę]]/60</f>
        <v>90</v>
      </c>
    </row>
    <row r="131" spans="1:10" x14ac:dyDescent="0.35">
      <c r="A131" s="1" t="s">
        <v>14</v>
      </c>
      <c r="B131" s="1" t="s">
        <v>7</v>
      </c>
      <c r="C131" s="2">
        <v>46027</v>
      </c>
      <c r="D131" s="3">
        <v>0.72916666666666663</v>
      </c>
      <c r="E131" s="3">
        <v>0.79166666666666663</v>
      </c>
      <c r="F131">
        <v>60</v>
      </c>
      <c r="G131" s="3">
        <f>kursanci[[#This Row],[Godzina zakończenia]]-kursanci[[#This Row],[Godzina rozpoczęcia]]</f>
        <v>6.25E-2</v>
      </c>
      <c r="H131">
        <f>HOUR(kursanci[[#This Row],[czas]])</f>
        <v>1</v>
      </c>
      <c r="I131">
        <f>MINUTE(kursanci[[#This Row],[czas]])</f>
        <v>30</v>
      </c>
      <c r="J131">
        <f>(kursanci[[#This Row],[godz]]*60+kursanci[[#This Row],[min]])*kursanci[[#This Row],[Stawka za godzinę]]/60</f>
        <v>90</v>
      </c>
    </row>
    <row r="132" spans="1:10" x14ac:dyDescent="0.35">
      <c r="A132" s="1" t="s">
        <v>10</v>
      </c>
      <c r="B132" s="1" t="s">
        <v>9</v>
      </c>
      <c r="C132" s="2">
        <v>46027</v>
      </c>
      <c r="D132" s="3">
        <v>0.64583333333333337</v>
      </c>
      <c r="E132" s="3">
        <v>0.69791666666666663</v>
      </c>
      <c r="F132">
        <v>50</v>
      </c>
      <c r="G132" s="3">
        <f>kursanci[[#This Row],[Godzina zakończenia]]-kursanci[[#This Row],[Godzina rozpoczęcia]]</f>
        <v>5.2083333333333259E-2</v>
      </c>
      <c r="H132">
        <f>HOUR(kursanci[[#This Row],[czas]])</f>
        <v>1</v>
      </c>
      <c r="I132">
        <f>MINUTE(kursanci[[#This Row],[czas]])</f>
        <v>15</v>
      </c>
      <c r="J132">
        <f>(kursanci[[#This Row],[godz]]*60+kursanci[[#This Row],[min]])*kursanci[[#This Row],[Stawka za godzinę]]/60</f>
        <v>62.5</v>
      </c>
    </row>
    <row r="133" spans="1:10" x14ac:dyDescent="0.35">
      <c r="A133" s="1" t="s">
        <v>24</v>
      </c>
      <c r="B133" s="1" t="s">
        <v>7</v>
      </c>
      <c r="C133" s="2">
        <v>46029</v>
      </c>
      <c r="D133" s="3">
        <v>0.46875</v>
      </c>
      <c r="E133" s="3">
        <v>0.54166666666666663</v>
      </c>
      <c r="F133">
        <v>60</v>
      </c>
      <c r="G133" s="3">
        <f>kursanci[[#This Row],[Godzina zakończenia]]-kursanci[[#This Row],[Godzina rozpoczęcia]]</f>
        <v>7.291666666666663E-2</v>
      </c>
      <c r="H133">
        <f>HOUR(kursanci[[#This Row],[czas]])</f>
        <v>1</v>
      </c>
      <c r="I133">
        <f>MINUTE(kursanci[[#This Row],[czas]])</f>
        <v>45</v>
      </c>
      <c r="J133">
        <f>(kursanci[[#This Row],[godz]]*60+kursanci[[#This Row],[min]])*kursanci[[#This Row],[Stawka za godzinę]]/60</f>
        <v>105</v>
      </c>
    </row>
    <row r="134" spans="1:10" x14ac:dyDescent="0.35">
      <c r="A134" s="1" t="s">
        <v>8</v>
      </c>
      <c r="B134" s="1" t="s">
        <v>9</v>
      </c>
      <c r="C134" s="2">
        <v>46029</v>
      </c>
      <c r="D134" s="3">
        <v>0.58333333333333337</v>
      </c>
      <c r="E134" s="3">
        <v>0.625</v>
      </c>
      <c r="F134">
        <v>50</v>
      </c>
      <c r="G134" s="3">
        <f>kursanci[[#This Row],[Godzina zakończenia]]-kursanci[[#This Row],[Godzina rozpoczęcia]]</f>
        <v>4.166666666666663E-2</v>
      </c>
      <c r="H134">
        <f>HOUR(kursanci[[#This Row],[czas]])</f>
        <v>1</v>
      </c>
      <c r="I134">
        <f>MINUTE(kursanci[[#This Row],[czas]])</f>
        <v>0</v>
      </c>
      <c r="J134">
        <f>(kursanci[[#This Row],[godz]]*60+kursanci[[#This Row],[min]])*kursanci[[#This Row],[Stawka za godzinę]]/60</f>
        <v>50</v>
      </c>
    </row>
    <row r="135" spans="1:10" x14ac:dyDescent="0.35">
      <c r="A135" s="1" t="s">
        <v>15</v>
      </c>
      <c r="B135" s="1" t="s">
        <v>12</v>
      </c>
      <c r="C135" s="2">
        <v>46029</v>
      </c>
      <c r="D135" s="3">
        <v>0.375</v>
      </c>
      <c r="E135" s="3">
        <v>0.44791666666666669</v>
      </c>
      <c r="F135">
        <v>40</v>
      </c>
      <c r="G135" s="3">
        <f>kursanci[[#This Row],[Godzina zakończenia]]-kursanci[[#This Row],[Godzina rozpoczęcia]]</f>
        <v>7.2916666666666685E-2</v>
      </c>
      <c r="H135">
        <f>HOUR(kursanci[[#This Row],[czas]])</f>
        <v>1</v>
      </c>
      <c r="I135">
        <f>MINUTE(kursanci[[#This Row],[czas]])</f>
        <v>45</v>
      </c>
      <c r="J135">
        <f>(kursanci[[#This Row],[godz]]*60+kursanci[[#This Row],[min]])*kursanci[[#This Row],[Stawka za godzinę]]/60</f>
        <v>70</v>
      </c>
    </row>
    <row r="136" spans="1:10" x14ac:dyDescent="0.35">
      <c r="A136" s="1" t="s">
        <v>24</v>
      </c>
      <c r="B136" s="1" t="s">
        <v>7</v>
      </c>
      <c r="C136" s="2">
        <v>46034</v>
      </c>
      <c r="D136" s="3">
        <v>0.44791666666666669</v>
      </c>
      <c r="E136" s="3">
        <v>0.5</v>
      </c>
      <c r="F136">
        <v>60</v>
      </c>
      <c r="G136" s="3">
        <f>kursanci[[#This Row],[Godzina zakończenia]]-kursanci[[#This Row],[Godzina rozpoczęcia]]</f>
        <v>5.2083333333333315E-2</v>
      </c>
      <c r="H136">
        <f>HOUR(kursanci[[#This Row],[czas]])</f>
        <v>1</v>
      </c>
      <c r="I136">
        <f>MINUTE(kursanci[[#This Row],[czas]])</f>
        <v>15</v>
      </c>
      <c r="J136">
        <f>(kursanci[[#This Row],[godz]]*60+kursanci[[#This Row],[min]])*kursanci[[#This Row],[Stawka za godzinę]]/60</f>
        <v>75</v>
      </c>
    </row>
    <row r="137" spans="1:10" x14ac:dyDescent="0.35">
      <c r="A137" s="1" t="s">
        <v>24</v>
      </c>
      <c r="B137" s="1" t="s">
        <v>7</v>
      </c>
      <c r="C137" s="2">
        <v>46034</v>
      </c>
      <c r="D137" s="3">
        <v>0.5</v>
      </c>
      <c r="E137" s="3">
        <v>0.54166666666666663</v>
      </c>
      <c r="F137">
        <v>60</v>
      </c>
      <c r="G137" s="3">
        <f>kursanci[[#This Row],[Godzina zakończenia]]-kursanci[[#This Row],[Godzina rozpoczęcia]]</f>
        <v>4.166666666666663E-2</v>
      </c>
      <c r="H137">
        <f>HOUR(kursanci[[#This Row],[czas]])</f>
        <v>1</v>
      </c>
      <c r="I137">
        <f>MINUTE(kursanci[[#This Row],[czas]])</f>
        <v>0</v>
      </c>
      <c r="J137">
        <f>(kursanci[[#This Row],[godz]]*60+kursanci[[#This Row],[min]])*kursanci[[#This Row],[Stawka za godzinę]]/60</f>
        <v>60</v>
      </c>
    </row>
    <row r="138" spans="1:10" x14ac:dyDescent="0.35">
      <c r="A138" s="1" t="s">
        <v>17</v>
      </c>
      <c r="B138" s="1" t="s">
        <v>9</v>
      </c>
      <c r="C138" s="2">
        <v>46034</v>
      </c>
      <c r="D138" s="3">
        <v>0.55208333333333337</v>
      </c>
      <c r="E138" s="3">
        <v>0.63541666666666663</v>
      </c>
      <c r="F138">
        <v>50</v>
      </c>
      <c r="G138" s="3">
        <f>kursanci[[#This Row],[Godzina zakończenia]]-kursanci[[#This Row],[Godzina rozpoczęcia]]</f>
        <v>8.3333333333333259E-2</v>
      </c>
      <c r="H138">
        <f>HOUR(kursanci[[#This Row],[czas]])</f>
        <v>2</v>
      </c>
      <c r="I138">
        <f>MINUTE(kursanci[[#This Row],[czas]])</f>
        <v>0</v>
      </c>
      <c r="J138">
        <f>(kursanci[[#This Row],[godz]]*60+kursanci[[#This Row],[min]])*kursanci[[#This Row],[Stawka za godzinę]]/60</f>
        <v>100</v>
      </c>
    </row>
    <row r="139" spans="1:10" x14ac:dyDescent="0.35">
      <c r="A139" s="1" t="s">
        <v>16</v>
      </c>
      <c r="B139" s="1" t="s">
        <v>7</v>
      </c>
      <c r="C139" s="2">
        <v>46034</v>
      </c>
      <c r="D139" s="3">
        <v>0.64583333333333337</v>
      </c>
      <c r="E139" s="3">
        <v>0.71875</v>
      </c>
      <c r="F139">
        <v>60</v>
      </c>
      <c r="G139" s="3">
        <f>kursanci[[#This Row],[Godzina zakończenia]]-kursanci[[#This Row],[Godzina rozpoczęcia]]</f>
        <v>7.291666666666663E-2</v>
      </c>
      <c r="H139">
        <f>HOUR(kursanci[[#This Row],[czas]])</f>
        <v>1</v>
      </c>
      <c r="I139">
        <f>MINUTE(kursanci[[#This Row],[czas]])</f>
        <v>45</v>
      </c>
      <c r="J139">
        <f>(kursanci[[#This Row],[godz]]*60+kursanci[[#This Row],[min]])*kursanci[[#This Row],[Stawka za godzinę]]/60</f>
        <v>105</v>
      </c>
    </row>
    <row r="140" spans="1:10" x14ac:dyDescent="0.35">
      <c r="A140" s="1" t="s">
        <v>8</v>
      </c>
      <c r="B140" s="1" t="s">
        <v>9</v>
      </c>
      <c r="C140" s="2">
        <v>46034</v>
      </c>
      <c r="D140" s="3">
        <v>0.375</v>
      </c>
      <c r="E140" s="3">
        <v>0.4375</v>
      </c>
      <c r="F140">
        <v>50</v>
      </c>
      <c r="G140" s="3">
        <f>kursanci[[#This Row],[Godzina zakończenia]]-kursanci[[#This Row],[Godzina rozpoczęcia]]</f>
        <v>6.25E-2</v>
      </c>
      <c r="H140">
        <f>HOUR(kursanci[[#This Row],[czas]])</f>
        <v>1</v>
      </c>
      <c r="I140">
        <f>MINUTE(kursanci[[#This Row],[czas]])</f>
        <v>30</v>
      </c>
      <c r="J140">
        <f>(kursanci[[#This Row],[godz]]*60+kursanci[[#This Row],[min]])*kursanci[[#This Row],[Stawka za godzinę]]/60</f>
        <v>75</v>
      </c>
    </row>
    <row r="141" spans="1:10" x14ac:dyDescent="0.35">
      <c r="A141" s="1" t="s">
        <v>13</v>
      </c>
      <c r="B141" s="1" t="s">
        <v>9</v>
      </c>
      <c r="C141" s="2">
        <v>46035</v>
      </c>
      <c r="D141" s="3">
        <v>0.375</v>
      </c>
      <c r="E141" s="3">
        <v>0.45833333333333331</v>
      </c>
      <c r="F141">
        <v>50</v>
      </c>
      <c r="G141" s="3">
        <f>kursanci[[#This Row],[Godzina zakończenia]]-kursanci[[#This Row],[Godzina rozpoczęcia]]</f>
        <v>8.3333333333333315E-2</v>
      </c>
      <c r="H141">
        <f>HOUR(kursanci[[#This Row],[czas]])</f>
        <v>2</v>
      </c>
      <c r="I141">
        <f>MINUTE(kursanci[[#This Row],[czas]])</f>
        <v>0</v>
      </c>
      <c r="J141">
        <f>(kursanci[[#This Row],[godz]]*60+kursanci[[#This Row],[min]])*kursanci[[#This Row],[Stawka za godzinę]]/60</f>
        <v>100</v>
      </c>
    </row>
    <row r="142" spans="1:10" x14ac:dyDescent="0.35">
      <c r="A142" s="1" t="s">
        <v>6</v>
      </c>
      <c r="B142" s="1" t="s">
        <v>7</v>
      </c>
      <c r="C142" s="2">
        <v>46035</v>
      </c>
      <c r="D142" s="3">
        <v>0.65625</v>
      </c>
      <c r="E142" s="3">
        <v>0.72916666666666663</v>
      </c>
      <c r="F142">
        <v>60</v>
      </c>
      <c r="G142" s="3">
        <f>kursanci[[#This Row],[Godzina zakończenia]]-kursanci[[#This Row],[Godzina rozpoczęcia]]</f>
        <v>7.291666666666663E-2</v>
      </c>
      <c r="H142">
        <f>HOUR(kursanci[[#This Row],[czas]])</f>
        <v>1</v>
      </c>
      <c r="I142">
        <f>MINUTE(kursanci[[#This Row],[czas]])</f>
        <v>45</v>
      </c>
      <c r="J142">
        <f>(kursanci[[#This Row],[godz]]*60+kursanci[[#This Row],[min]])*kursanci[[#This Row],[Stawka za godzinę]]/60</f>
        <v>105</v>
      </c>
    </row>
    <row r="143" spans="1:10" x14ac:dyDescent="0.35">
      <c r="A143" s="1" t="s">
        <v>16</v>
      </c>
      <c r="B143" s="1" t="s">
        <v>12</v>
      </c>
      <c r="C143" s="2">
        <v>46035</v>
      </c>
      <c r="D143" s="3">
        <v>0.54166666666666663</v>
      </c>
      <c r="E143" s="3">
        <v>0.625</v>
      </c>
      <c r="F143">
        <v>40</v>
      </c>
      <c r="G143" s="3">
        <f>kursanci[[#This Row],[Godzina zakończenia]]-kursanci[[#This Row],[Godzina rozpoczęcia]]</f>
        <v>8.333333333333337E-2</v>
      </c>
      <c r="H143">
        <f>HOUR(kursanci[[#This Row],[czas]])</f>
        <v>2</v>
      </c>
      <c r="I143">
        <f>MINUTE(kursanci[[#This Row],[czas]])</f>
        <v>0</v>
      </c>
      <c r="J143">
        <f>(kursanci[[#This Row],[godz]]*60+kursanci[[#This Row],[min]])*kursanci[[#This Row],[Stawka za godzinę]]/60</f>
        <v>80</v>
      </c>
    </row>
    <row r="144" spans="1:10" x14ac:dyDescent="0.35">
      <c r="A144" s="1" t="s">
        <v>19</v>
      </c>
      <c r="B144" s="1" t="s">
        <v>9</v>
      </c>
      <c r="C144" s="2">
        <v>46035</v>
      </c>
      <c r="D144" s="3">
        <v>0.45833333333333331</v>
      </c>
      <c r="E144" s="3">
        <v>0.5</v>
      </c>
      <c r="F144">
        <v>50</v>
      </c>
      <c r="G144" s="3">
        <f>kursanci[[#This Row],[Godzina zakończenia]]-kursanci[[#This Row],[Godzina rozpoczęcia]]</f>
        <v>4.1666666666666685E-2</v>
      </c>
      <c r="H144">
        <f>HOUR(kursanci[[#This Row],[czas]])</f>
        <v>1</v>
      </c>
      <c r="I144">
        <f>MINUTE(kursanci[[#This Row],[czas]])</f>
        <v>0</v>
      </c>
      <c r="J144">
        <f>(kursanci[[#This Row],[godz]]*60+kursanci[[#This Row],[min]])*kursanci[[#This Row],[Stawka za godzinę]]/60</f>
        <v>50</v>
      </c>
    </row>
    <row r="145" spans="1:10" x14ac:dyDescent="0.35">
      <c r="A145" s="1" t="s">
        <v>17</v>
      </c>
      <c r="B145" s="1" t="s">
        <v>9</v>
      </c>
      <c r="C145" s="2">
        <v>46036</v>
      </c>
      <c r="D145" s="3">
        <v>0.46875</v>
      </c>
      <c r="E145" s="3">
        <v>0.55208333333333337</v>
      </c>
      <c r="F145">
        <v>50</v>
      </c>
      <c r="G145" s="3">
        <f>kursanci[[#This Row],[Godzina zakończenia]]-kursanci[[#This Row],[Godzina rozpoczęcia]]</f>
        <v>8.333333333333337E-2</v>
      </c>
      <c r="H145">
        <f>HOUR(kursanci[[#This Row],[czas]])</f>
        <v>2</v>
      </c>
      <c r="I145">
        <f>MINUTE(kursanci[[#This Row],[czas]])</f>
        <v>0</v>
      </c>
      <c r="J145">
        <f>(kursanci[[#This Row],[godz]]*60+kursanci[[#This Row],[min]])*kursanci[[#This Row],[Stawka za godzinę]]/60</f>
        <v>100</v>
      </c>
    </row>
    <row r="146" spans="1:10" x14ac:dyDescent="0.35">
      <c r="A146" s="1" t="s">
        <v>11</v>
      </c>
      <c r="B146" s="1" t="s">
        <v>12</v>
      </c>
      <c r="C146" s="2">
        <v>46036</v>
      </c>
      <c r="D146" s="3">
        <v>0.57291666666666663</v>
      </c>
      <c r="E146" s="3">
        <v>0.61458333333333337</v>
      </c>
      <c r="F146">
        <v>40</v>
      </c>
      <c r="G146" s="3">
        <f>kursanci[[#This Row],[Godzina zakończenia]]-kursanci[[#This Row],[Godzina rozpoczęcia]]</f>
        <v>4.1666666666666741E-2</v>
      </c>
      <c r="H146">
        <f>HOUR(kursanci[[#This Row],[czas]])</f>
        <v>1</v>
      </c>
      <c r="I146">
        <f>MINUTE(kursanci[[#This Row],[czas]])</f>
        <v>0</v>
      </c>
      <c r="J146">
        <f>(kursanci[[#This Row],[godz]]*60+kursanci[[#This Row],[min]])*kursanci[[#This Row],[Stawka za godzinę]]/60</f>
        <v>40</v>
      </c>
    </row>
    <row r="147" spans="1:10" x14ac:dyDescent="0.35">
      <c r="A147" s="1" t="s">
        <v>14</v>
      </c>
      <c r="B147" s="1" t="s">
        <v>7</v>
      </c>
      <c r="C147" s="2">
        <v>46036</v>
      </c>
      <c r="D147" s="3">
        <v>0.375</v>
      </c>
      <c r="E147" s="3">
        <v>0.4375</v>
      </c>
      <c r="F147">
        <v>60</v>
      </c>
      <c r="G147" s="3">
        <f>kursanci[[#This Row],[Godzina zakończenia]]-kursanci[[#This Row],[Godzina rozpoczęcia]]</f>
        <v>6.25E-2</v>
      </c>
      <c r="H147">
        <f>HOUR(kursanci[[#This Row],[czas]])</f>
        <v>1</v>
      </c>
      <c r="I147">
        <f>MINUTE(kursanci[[#This Row],[czas]])</f>
        <v>30</v>
      </c>
      <c r="J147">
        <f>(kursanci[[#This Row],[godz]]*60+kursanci[[#This Row],[min]])*kursanci[[#This Row],[Stawka za godzinę]]/60</f>
        <v>90</v>
      </c>
    </row>
    <row r="148" spans="1:10" x14ac:dyDescent="0.35">
      <c r="A148" s="1" t="s">
        <v>13</v>
      </c>
      <c r="B148" s="1" t="s">
        <v>9</v>
      </c>
      <c r="C148" s="2">
        <v>46037</v>
      </c>
      <c r="D148" s="3">
        <v>0.60416666666666663</v>
      </c>
      <c r="E148" s="3">
        <v>0.67708333333333337</v>
      </c>
      <c r="F148">
        <v>50</v>
      </c>
      <c r="G148" s="3">
        <f>kursanci[[#This Row],[Godzina zakończenia]]-kursanci[[#This Row],[Godzina rozpoczęcia]]</f>
        <v>7.2916666666666741E-2</v>
      </c>
      <c r="H148">
        <f>HOUR(kursanci[[#This Row],[czas]])</f>
        <v>1</v>
      </c>
      <c r="I148">
        <f>MINUTE(kursanci[[#This Row],[czas]])</f>
        <v>45</v>
      </c>
      <c r="J148">
        <f>(kursanci[[#This Row],[godz]]*60+kursanci[[#This Row],[min]])*kursanci[[#This Row],[Stawka za godzinę]]/60</f>
        <v>87.5</v>
      </c>
    </row>
    <row r="149" spans="1:10" x14ac:dyDescent="0.35">
      <c r="A149" s="1" t="s">
        <v>6</v>
      </c>
      <c r="B149" s="1" t="s">
        <v>7</v>
      </c>
      <c r="C149" s="2">
        <v>46037</v>
      </c>
      <c r="D149" s="3">
        <v>0.45833333333333331</v>
      </c>
      <c r="E149" s="3">
        <v>0.51041666666666663</v>
      </c>
      <c r="F149">
        <v>60</v>
      </c>
      <c r="G149" s="3">
        <f>kursanci[[#This Row],[Godzina zakończenia]]-kursanci[[#This Row],[Godzina rozpoczęcia]]</f>
        <v>5.2083333333333315E-2</v>
      </c>
      <c r="H149">
        <f>HOUR(kursanci[[#This Row],[czas]])</f>
        <v>1</v>
      </c>
      <c r="I149">
        <f>MINUTE(kursanci[[#This Row],[czas]])</f>
        <v>15</v>
      </c>
      <c r="J149">
        <f>(kursanci[[#This Row],[godz]]*60+kursanci[[#This Row],[min]])*kursanci[[#This Row],[Stawka za godzinę]]/60</f>
        <v>75</v>
      </c>
    </row>
    <row r="150" spans="1:10" x14ac:dyDescent="0.35">
      <c r="A150" s="1" t="s">
        <v>17</v>
      </c>
      <c r="B150" s="1" t="s">
        <v>9</v>
      </c>
      <c r="C150" s="2">
        <v>46037</v>
      </c>
      <c r="D150" s="3">
        <v>0.375</v>
      </c>
      <c r="E150" s="3">
        <v>0.45833333333333331</v>
      </c>
      <c r="F150">
        <v>50</v>
      </c>
      <c r="G150" s="3">
        <f>kursanci[[#This Row],[Godzina zakończenia]]-kursanci[[#This Row],[Godzina rozpoczęcia]]</f>
        <v>8.3333333333333315E-2</v>
      </c>
      <c r="H150">
        <f>HOUR(kursanci[[#This Row],[czas]])</f>
        <v>2</v>
      </c>
      <c r="I150">
        <f>MINUTE(kursanci[[#This Row],[czas]])</f>
        <v>0</v>
      </c>
      <c r="J150">
        <f>(kursanci[[#This Row],[godz]]*60+kursanci[[#This Row],[min]])*kursanci[[#This Row],[Stawka za godzinę]]/60</f>
        <v>100</v>
      </c>
    </row>
    <row r="151" spans="1:10" x14ac:dyDescent="0.35">
      <c r="A151" s="1" t="s">
        <v>8</v>
      </c>
      <c r="B151" s="1" t="s">
        <v>9</v>
      </c>
      <c r="C151" s="2">
        <v>46037</v>
      </c>
      <c r="D151" s="3">
        <v>0.52083333333333337</v>
      </c>
      <c r="E151" s="3">
        <v>0.58333333333333337</v>
      </c>
      <c r="F151">
        <v>50</v>
      </c>
      <c r="G151" s="3">
        <f>kursanci[[#This Row],[Godzina zakończenia]]-kursanci[[#This Row],[Godzina rozpoczęcia]]</f>
        <v>6.25E-2</v>
      </c>
      <c r="H151">
        <f>HOUR(kursanci[[#This Row],[czas]])</f>
        <v>1</v>
      </c>
      <c r="I151">
        <f>MINUTE(kursanci[[#This Row],[czas]])</f>
        <v>30</v>
      </c>
      <c r="J151">
        <f>(kursanci[[#This Row],[godz]]*60+kursanci[[#This Row],[min]])*kursanci[[#This Row],[Stawka za godzinę]]/60</f>
        <v>75</v>
      </c>
    </row>
    <row r="152" spans="1:10" x14ac:dyDescent="0.35">
      <c r="A152" s="1" t="s">
        <v>24</v>
      </c>
      <c r="B152" s="1" t="s">
        <v>7</v>
      </c>
      <c r="C152" s="2">
        <v>46041</v>
      </c>
      <c r="D152" s="3">
        <v>0.45833333333333331</v>
      </c>
      <c r="E152" s="3">
        <v>0.52083333333333337</v>
      </c>
      <c r="F152">
        <v>60</v>
      </c>
      <c r="G152" s="3">
        <f>kursanci[[#This Row],[Godzina zakończenia]]-kursanci[[#This Row],[Godzina rozpoczęcia]]</f>
        <v>6.2500000000000056E-2</v>
      </c>
      <c r="H152">
        <f>HOUR(kursanci[[#This Row],[czas]])</f>
        <v>1</v>
      </c>
      <c r="I152">
        <f>MINUTE(kursanci[[#This Row],[czas]])</f>
        <v>30</v>
      </c>
      <c r="J152">
        <f>(kursanci[[#This Row],[godz]]*60+kursanci[[#This Row],[min]])*kursanci[[#This Row],[Stawka za godzinę]]/60</f>
        <v>90</v>
      </c>
    </row>
    <row r="153" spans="1:10" x14ac:dyDescent="0.35">
      <c r="A153" s="1" t="s">
        <v>14</v>
      </c>
      <c r="B153" s="1" t="s">
        <v>7</v>
      </c>
      <c r="C153" s="2">
        <v>46041</v>
      </c>
      <c r="D153" s="3">
        <v>0.54166666666666663</v>
      </c>
      <c r="E153" s="3">
        <v>0.60416666666666663</v>
      </c>
      <c r="F153">
        <v>60</v>
      </c>
      <c r="G153" s="3">
        <f>kursanci[[#This Row],[Godzina zakończenia]]-kursanci[[#This Row],[Godzina rozpoczęcia]]</f>
        <v>6.25E-2</v>
      </c>
      <c r="H153">
        <f>HOUR(kursanci[[#This Row],[czas]])</f>
        <v>1</v>
      </c>
      <c r="I153">
        <f>MINUTE(kursanci[[#This Row],[czas]])</f>
        <v>30</v>
      </c>
      <c r="J153">
        <f>(kursanci[[#This Row],[godz]]*60+kursanci[[#This Row],[min]])*kursanci[[#This Row],[Stawka za godzinę]]/60</f>
        <v>90</v>
      </c>
    </row>
    <row r="154" spans="1:10" x14ac:dyDescent="0.35">
      <c r="A154" s="1" t="s">
        <v>18</v>
      </c>
      <c r="B154" s="1" t="s">
        <v>12</v>
      </c>
      <c r="C154" s="2">
        <v>46041</v>
      </c>
      <c r="D154" s="3">
        <v>0.63541666666666663</v>
      </c>
      <c r="E154" s="3">
        <v>0.6875</v>
      </c>
      <c r="F154">
        <v>40</v>
      </c>
      <c r="G154" s="3">
        <f>kursanci[[#This Row],[Godzina zakończenia]]-kursanci[[#This Row],[Godzina rozpoczęcia]]</f>
        <v>5.208333333333337E-2</v>
      </c>
      <c r="H154">
        <f>HOUR(kursanci[[#This Row],[czas]])</f>
        <v>1</v>
      </c>
      <c r="I154">
        <f>MINUTE(kursanci[[#This Row],[czas]])</f>
        <v>15</v>
      </c>
      <c r="J154">
        <f>(kursanci[[#This Row],[godz]]*60+kursanci[[#This Row],[min]])*kursanci[[#This Row],[Stawka za godzinę]]/60</f>
        <v>50</v>
      </c>
    </row>
    <row r="155" spans="1:10" x14ac:dyDescent="0.35">
      <c r="A155" s="1" t="s">
        <v>8</v>
      </c>
      <c r="B155" s="1" t="s">
        <v>9</v>
      </c>
      <c r="C155" s="2">
        <v>46041</v>
      </c>
      <c r="D155" s="3">
        <v>0.375</v>
      </c>
      <c r="E155" s="3">
        <v>0.4375</v>
      </c>
      <c r="F155">
        <v>50</v>
      </c>
      <c r="G155" s="3">
        <f>kursanci[[#This Row],[Godzina zakończenia]]-kursanci[[#This Row],[Godzina rozpoczęcia]]</f>
        <v>6.25E-2</v>
      </c>
      <c r="H155">
        <f>HOUR(kursanci[[#This Row],[czas]])</f>
        <v>1</v>
      </c>
      <c r="I155">
        <f>MINUTE(kursanci[[#This Row],[czas]])</f>
        <v>30</v>
      </c>
      <c r="J155">
        <f>(kursanci[[#This Row],[godz]]*60+kursanci[[#This Row],[min]])*kursanci[[#This Row],[Stawka za godzinę]]/60</f>
        <v>75</v>
      </c>
    </row>
    <row r="156" spans="1:10" x14ac:dyDescent="0.35">
      <c r="A156" s="1" t="s">
        <v>16</v>
      </c>
      <c r="B156" s="1" t="s">
        <v>7</v>
      </c>
      <c r="C156" s="2">
        <v>46042</v>
      </c>
      <c r="D156" s="3">
        <v>0.4375</v>
      </c>
      <c r="E156" s="3">
        <v>0.47916666666666669</v>
      </c>
      <c r="F156">
        <v>60</v>
      </c>
      <c r="G156" s="3">
        <f>kursanci[[#This Row],[Godzina zakończenia]]-kursanci[[#This Row],[Godzina rozpoczęcia]]</f>
        <v>4.1666666666666685E-2</v>
      </c>
      <c r="H156">
        <f>HOUR(kursanci[[#This Row],[czas]])</f>
        <v>1</v>
      </c>
      <c r="I156">
        <f>MINUTE(kursanci[[#This Row],[czas]])</f>
        <v>0</v>
      </c>
      <c r="J156">
        <f>(kursanci[[#This Row],[godz]]*60+kursanci[[#This Row],[min]])*kursanci[[#This Row],[Stawka za godzinę]]/60</f>
        <v>60</v>
      </c>
    </row>
    <row r="157" spans="1:10" x14ac:dyDescent="0.35">
      <c r="A157" s="1" t="s">
        <v>18</v>
      </c>
      <c r="B157" s="1" t="s">
        <v>12</v>
      </c>
      <c r="C157" s="2">
        <v>46042</v>
      </c>
      <c r="D157" s="3">
        <v>0.375</v>
      </c>
      <c r="E157" s="3">
        <v>0.4375</v>
      </c>
      <c r="F157">
        <v>40</v>
      </c>
      <c r="G157" s="3">
        <f>kursanci[[#This Row],[Godzina zakończenia]]-kursanci[[#This Row],[Godzina rozpoczęcia]]</f>
        <v>6.25E-2</v>
      </c>
      <c r="H157">
        <f>HOUR(kursanci[[#This Row],[czas]])</f>
        <v>1</v>
      </c>
      <c r="I157">
        <f>MINUTE(kursanci[[#This Row],[czas]])</f>
        <v>30</v>
      </c>
      <c r="J157">
        <f>(kursanci[[#This Row],[godz]]*60+kursanci[[#This Row],[min]])*kursanci[[#This Row],[Stawka za godzinę]]/60</f>
        <v>60</v>
      </c>
    </row>
    <row r="158" spans="1:10" x14ac:dyDescent="0.35">
      <c r="A158" s="1" t="s">
        <v>16</v>
      </c>
      <c r="B158" s="1" t="s">
        <v>12</v>
      </c>
      <c r="C158" s="2">
        <v>46043</v>
      </c>
      <c r="D158" s="3">
        <v>0.375</v>
      </c>
      <c r="E158" s="3">
        <v>0.44791666666666669</v>
      </c>
      <c r="F158">
        <v>40</v>
      </c>
      <c r="G158" s="3">
        <f>kursanci[[#This Row],[Godzina zakończenia]]-kursanci[[#This Row],[Godzina rozpoczęcia]]</f>
        <v>7.2916666666666685E-2</v>
      </c>
      <c r="H158">
        <f>HOUR(kursanci[[#This Row],[czas]])</f>
        <v>1</v>
      </c>
      <c r="I158">
        <f>MINUTE(kursanci[[#This Row],[czas]])</f>
        <v>45</v>
      </c>
      <c r="J158">
        <f>(kursanci[[#This Row],[godz]]*60+kursanci[[#This Row],[min]])*kursanci[[#This Row],[Stawka za godzinę]]/60</f>
        <v>70</v>
      </c>
    </row>
    <row r="159" spans="1:10" x14ac:dyDescent="0.35">
      <c r="A159" s="1" t="s">
        <v>19</v>
      </c>
      <c r="B159" s="1" t="s">
        <v>12</v>
      </c>
      <c r="C159" s="2">
        <v>46043</v>
      </c>
      <c r="D159" s="3">
        <v>0.48958333333333331</v>
      </c>
      <c r="E159" s="3">
        <v>0.57291666666666663</v>
      </c>
      <c r="F159">
        <v>40</v>
      </c>
      <c r="G159" s="3">
        <f>kursanci[[#This Row],[Godzina zakończenia]]-kursanci[[#This Row],[Godzina rozpoczęcia]]</f>
        <v>8.3333333333333315E-2</v>
      </c>
      <c r="H159">
        <f>HOUR(kursanci[[#This Row],[czas]])</f>
        <v>2</v>
      </c>
      <c r="I159">
        <f>MINUTE(kursanci[[#This Row],[czas]])</f>
        <v>0</v>
      </c>
      <c r="J159">
        <f>(kursanci[[#This Row],[godz]]*60+kursanci[[#This Row],[min]])*kursanci[[#This Row],[Stawka za godzinę]]/60</f>
        <v>80</v>
      </c>
    </row>
    <row r="160" spans="1:10" x14ac:dyDescent="0.35">
      <c r="A160" s="1" t="s">
        <v>24</v>
      </c>
      <c r="B160" s="1" t="s">
        <v>7</v>
      </c>
      <c r="C160" s="2">
        <v>46044</v>
      </c>
      <c r="D160" s="3">
        <v>0.375</v>
      </c>
      <c r="E160" s="3">
        <v>0.42708333333333331</v>
      </c>
      <c r="F160">
        <v>60</v>
      </c>
      <c r="G160" s="3">
        <f>kursanci[[#This Row],[Godzina zakończenia]]-kursanci[[#This Row],[Godzina rozpoczęcia]]</f>
        <v>5.2083333333333315E-2</v>
      </c>
      <c r="H160">
        <f>HOUR(kursanci[[#This Row],[czas]])</f>
        <v>1</v>
      </c>
      <c r="I160">
        <f>MINUTE(kursanci[[#This Row],[czas]])</f>
        <v>15</v>
      </c>
      <c r="J160">
        <f>(kursanci[[#This Row],[godz]]*60+kursanci[[#This Row],[min]])*kursanci[[#This Row],[Stawka za godzinę]]/60</f>
        <v>75</v>
      </c>
    </row>
    <row r="161" spans="1:10" x14ac:dyDescent="0.35">
      <c r="A161" s="1" t="s">
        <v>17</v>
      </c>
      <c r="B161" s="1" t="s">
        <v>9</v>
      </c>
      <c r="C161" s="2">
        <v>46044</v>
      </c>
      <c r="D161" s="3">
        <v>0.4375</v>
      </c>
      <c r="E161" s="3">
        <v>0.48958333333333331</v>
      </c>
      <c r="F161">
        <v>50</v>
      </c>
      <c r="G161" s="3">
        <f>kursanci[[#This Row],[Godzina zakończenia]]-kursanci[[#This Row],[Godzina rozpoczęcia]]</f>
        <v>5.2083333333333315E-2</v>
      </c>
      <c r="H161">
        <f>HOUR(kursanci[[#This Row],[czas]])</f>
        <v>1</v>
      </c>
      <c r="I161">
        <f>MINUTE(kursanci[[#This Row],[czas]])</f>
        <v>15</v>
      </c>
      <c r="J161">
        <f>(kursanci[[#This Row],[godz]]*60+kursanci[[#This Row],[min]])*kursanci[[#This Row],[Stawka za godzinę]]/60</f>
        <v>62.5</v>
      </c>
    </row>
    <row r="162" spans="1:10" x14ac:dyDescent="0.35">
      <c r="A162" s="1" t="s">
        <v>8</v>
      </c>
      <c r="B162" s="1" t="s">
        <v>9</v>
      </c>
      <c r="C162" s="2">
        <v>46044</v>
      </c>
      <c r="D162" s="3">
        <v>0.66666666666666663</v>
      </c>
      <c r="E162" s="3">
        <v>0.73958333333333337</v>
      </c>
      <c r="F162">
        <v>50</v>
      </c>
      <c r="G162" s="3">
        <f>kursanci[[#This Row],[Godzina zakończenia]]-kursanci[[#This Row],[Godzina rozpoczęcia]]</f>
        <v>7.2916666666666741E-2</v>
      </c>
      <c r="H162">
        <f>HOUR(kursanci[[#This Row],[czas]])</f>
        <v>1</v>
      </c>
      <c r="I162">
        <f>MINUTE(kursanci[[#This Row],[czas]])</f>
        <v>45</v>
      </c>
      <c r="J162">
        <f>(kursanci[[#This Row],[godz]]*60+kursanci[[#This Row],[min]])*kursanci[[#This Row],[Stawka za godzinę]]/60</f>
        <v>87.5</v>
      </c>
    </row>
    <row r="163" spans="1:10" x14ac:dyDescent="0.35">
      <c r="A163" s="1" t="s">
        <v>8</v>
      </c>
      <c r="B163" s="1" t="s">
        <v>9</v>
      </c>
      <c r="C163" s="2">
        <v>46044</v>
      </c>
      <c r="D163" s="3">
        <v>0.59375</v>
      </c>
      <c r="E163" s="3">
        <v>0.63541666666666663</v>
      </c>
      <c r="F163">
        <v>50</v>
      </c>
      <c r="G163" s="3">
        <f>kursanci[[#This Row],[Godzina zakończenia]]-kursanci[[#This Row],[Godzina rozpoczęcia]]</f>
        <v>4.166666666666663E-2</v>
      </c>
      <c r="H163">
        <f>HOUR(kursanci[[#This Row],[czas]])</f>
        <v>1</v>
      </c>
      <c r="I163">
        <f>MINUTE(kursanci[[#This Row],[czas]])</f>
        <v>0</v>
      </c>
      <c r="J163">
        <f>(kursanci[[#This Row],[godz]]*60+kursanci[[#This Row],[min]])*kursanci[[#This Row],[Stawka za godzinę]]/60</f>
        <v>50</v>
      </c>
    </row>
    <row r="164" spans="1:10" x14ac:dyDescent="0.35">
      <c r="A164" s="1" t="s">
        <v>10</v>
      </c>
      <c r="B164" s="1" t="s">
        <v>9</v>
      </c>
      <c r="C164" s="2">
        <v>46044</v>
      </c>
      <c r="D164" s="3">
        <v>0.48958333333333331</v>
      </c>
      <c r="E164" s="3">
        <v>0.57291666666666663</v>
      </c>
      <c r="F164">
        <v>50</v>
      </c>
      <c r="G164" s="3">
        <f>kursanci[[#This Row],[Godzina zakończenia]]-kursanci[[#This Row],[Godzina rozpoczęcia]]</f>
        <v>8.3333333333333315E-2</v>
      </c>
      <c r="H164">
        <f>HOUR(kursanci[[#This Row],[czas]])</f>
        <v>2</v>
      </c>
      <c r="I164">
        <f>MINUTE(kursanci[[#This Row],[czas]])</f>
        <v>0</v>
      </c>
      <c r="J164">
        <f>(kursanci[[#This Row],[godz]]*60+kursanci[[#This Row],[min]])*kursanci[[#This Row],[Stawka za godzinę]]/60</f>
        <v>100</v>
      </c>
    </row>
    <row r="165" spans="1:10" x14ac:dyDescent="0.35">
      <c r="A165" s="1" t="s">
        <v>13</v>
      </c>
      <c r="B165" s="1" t="s">
        <v>9</v>
      </c>
      <c r="C165" s="2">
        <v>46045</v>
      </c>
      <c r="D165" s="3">
        <v>0.46875</v>
      </c>
      <c r="E165" s="3">
        <v>0.53125</v>
      </c>
      <c r="F165">
        <v>50</v>
      </c>
      <c r="G165" s="3">
        <f>kursanci[[#This Row],[Godzina zakończenia]]-kursanci[[#This Row],[Godzina rozpoczęcia]]</f>
        <v>6.25E-2</v>
      </c>
      <c r="H165">
        <f>HOUR(kursanci[[#This Row],[czas]])</f>
        <v>1</v>
      </c>
      <c r="I165">
        <f>MINUTE(kursanci[[#This Row],[czas]])</f>
        <v>30</v>
      </c>
      <c r="J165">
        <f>(kursanci[[#This Row],[godz]]*60+kursanci[[#This Row],[min]])*kursanci[[#This Row],[Stawka za godzinę]]/60</f>
        <v>75</v>
      </c>
    </row>
    <row r="166" spans="1:10" x14ac:dyDescent="0.35">
      <c r="A166" s="1" t="s">
        <v>13</v>
      </c>
      <c r="B166" s="1" t="s">
        <v>7</v>
      </c>
      <c r="C166" s="2">
        <v>46045</v>
      </c>
      <c r="D166" s="3">
        <v>0.375</v>
      </c>
      <c r="E166" s="3">
        <v>0.41666666666666669</v>
      </c>
      <c r="F166">
        <v>60</v>
      </c>
      <c r="G166" s="3">
        <f>kursanci[[#This Row],[Godzina zakończenia]]-kursanci[[#This Row],[Godzina rozpoczęcia]]</f>
        <v>4.1666666666666685E-2</v>
      </c>
      <c r="H166">
        <f>HOUR(kursanci[[#This Row],[czas]])</f>
        <v>1</v>
      </c>
      <c r="I166">
        <f>MINUTE(kursanci[[#This Row],[czas]])</f>
        <v>0</v>
      </c>
      <c r="J166">
        <f>(kursanci[[#This Row],[godz]]*60+kursanci[[#This Row],[min]])*kursanci[[#This Row],[Stawka za godzinę]]/60</f>
        <v>60</v>
      </c>
    </row>
    <row r="167" spans="1:10" x14ac:dyDescent="0.35">
      <c r="A167" s="1" t="s">
        <v>11</v>
      </c>
      <c r="B167" s="1" t="s">
        <v>12</v>
      </c>
      <c r="C167" s="2">
        <v>46045</v>
      </c>
      <c r="D167" s="3">
        <v>0.57291666666666663</v>
      </c>
      <c r="E167" s="3">
        <v>0.63541666666666663</v>
      </c>
      <c r="F167">
        <v>40</v>
      </c>
      <c r="G167" s="3">
        <f>kursanci[[#This Row],[Godzina zakończenia]]-kursanci[[#This Row],[Godzina rozpoczęcia]]</f>
        <v>6.25E-2</v>
      </c>
      <c r="H167">
        <f>HOUR(kursanci[[#This Row],[czas]])</f>
        <v>1</v>
      </c>
      <c r="I167">
        <f>MINUTE(kursanci[[#This Row],[czas]])</f>
        <v>30</v>
      </c>
      <c r="J167">
        <f>(kursanci[[#This Row],[godz]]*60+kursanci[[#This Row],[min]])*kursanci[[#This Row],[Stawka za godzinę]]/60</f>
        <v>60</v>
      </c>
    </row>
    <row r="168" spans="1:10" x14ac:dyDescent="0.35">
      <c r="A168" s="1" t="s">
        <v>11</v>
      </c>
      <c r="B168" s="1" t="s">
        <v>12</v>
      </c>
      <c r="C168" s="2">
        <v>46045</v>
      </c>
      <c r="D168" s="3">
        <v>0.41666666666666669</v>
      </c>
      <c r="E168" s="3">
        <v>0.45833333333333331</v>
      </c>
      <c r="F168">
        <v>40</v>
      </c>
      <c r="G168" s="3">
        <f>kursanci[[#This Row],[Godzina zakończenia]]-kursanci[[#This Row],[Godzina rozpoczęcia]]</f>
        <v>4.166666666666663E-2</v>
      </c>
      <c r="H168">
        <f>HOUR(kursanci[[#This Row],[czas]])</f>
        <v>1</v>
      </c>
      <c r="I168">
        <f>MINUTE(kursanci[[#This Row],[czas]])</f>
        <v>0</v>
      </c>
      <c r="J168">
        <f>(kursanci[[#This Row],[godz]]*60+kursanci[[#This Row],[min]])*kursanci[[#This Row],[Stawka za godzinę]]/60</f>
        <v>40</v>
      </c>
    </row>
    <row r="169" spans="1:10" x14ac:dyDescent="0.35">
      <c r="A169" s="1" t="s">
        <v>8</v>
      </c>
      <c r="B169" s="1" t="s">
        <v>9</v>
      </c>
      <c r="C169" s="2">
        <v>46045</v>
      </c>
      <c r="D169" s="3">
        <v>0.65625</v>
      </c>
      <c r="E169" s="3">
        <v>0.69791666666666663</v>
      </c>
      <c r="F169">
        <v>50</v>
      </c>
      <c r="G169" s="3">
        <f>kursanci[[#This Row],[Godzina zakończenia]]-kursanci[[#This Row],[Godzina rozpoczęcia]]</f>
        <v>4.166666666666663E-2</v>
      </c>
      <c r="H169">
        <f>HOUR(kursanci[[#This Row],[czas]])</f>
        <v>1</v>
      </c>
      <c r="I169">
        <f>MINUTE(kursanci[[#This Row],[czas]])</f>
        <v>0</v>
      </c>
      <c r="J169">
        <f>(kursanci[[#This Row],[godz]]*60+kursanci[[#This Row],[min]])*kursanci[[#This Row],[Stawka za godzinę]]/60</f>
        <v>50</v>
      </c>
    </row>
    <row r="170" spans="1:10" x14ac:dyDescent="0.35">
      <c r="A170" s="1" t="s">
        <v>10</v>
      </c>
      <c r="B170" s="1" t="s">
        <v>7</v>
      </c>
      <c r="C170" s="2">
        <v>46048</v>
      </c>
      <c r="D170" s="3">
        <v>0.375</v>
      </c>
      <c r="E170" s="3">
        <v>0.4375</v>
      </c>
      <c r="F170">
        <v>60</v>
      </c>
      <c r="G170" s="3">
        <f>kursanci[[#This Row],[Godzina zakończenia]]-kursanci[[#This Row],[Godzina rozpoczęcia]]</f>
        <v>6.25E-2</v>
      </c>
      <c r="H170">
        <f>HOUR(kursanci[[#This Row],[czas]])</f>
        <v>1</v>
      </c>
      <c r="I170">
        <f>MINUTE(kursanci[[#This Row],[czas]])</f>
        <v>30</v>
      </c>
      <c r="J170">
        <f>(kursanci[[#This Row],[godz]]*60+kursanci[[#This Row],[min]])*kursanci[[#This Row],[Stawka za godzinę]]/60</f>
        <v>90</v>
      </c>
    </row>
    <row r="171" spans="1:10" x14ac:dyDescent="0.35">
      <c r="A171" s="1" t="s">
        <v>14</v>
      </c>
      <c r="B171" s="1" t="s">
        <v>7</v>
      </c>
      <c r="C171" s="2">
        <v>46049</v>
      </c>
      <c r="D171" s="3">
        <v>0.52083333333333337</v>
      </c>
      <c r="E171" s="3">
        <v>0.58333333333333337</v>
      </c>
      <c r="F171">
        <v>60</v>
      </c>
      <c r="G171" s="3">
        <f>kursanci[[#This Row],[Godzina zakończenia]]-kursanci[[#This Row],[Godzina rozpoczęcia]]</f>
        <v>6.25E-2</v>
      </c>
      <c r="H171">
        <f>HOUR(kursanci[[#This Row],[czas]])</f>
        <v>1</v>
      </c>
      <c r="I171">
        <f>MINUTE(kursanci[[#This Row],[czas]])</f>
        <v>30</v>
      </c>
      <c r="J171">
        <f>(kursanci[[#This Row],[godz]]*60+kursanci[[#This Row],[min]])*kursanci[[#This Row],[Stawka za godzinę]]/60</f>
        <v>90</v>
      </c>
    </row>
    <row r="172" spans="1:10" x14ac:dyDescent="0.35">
      <c r="A172" s="1" t="s">
        <v>19</v>
      </c>
      <c r="B172" s="1" t="s">
        <v>12</v>
      </c>
      <c r="C172" s="2">
        <v>46049</v>
      </c>
      <c r="D172" s="3">
        <v>0.375</v>
      </c>
      <c r="E172" s="3">
        <v>0.45833333333333331</v>
      </c>
      <c r="F172">
        <v>40</v>
      </c>
      <c r="G172" s="3">
        <f>kursanci[[#This Row],[Godzina zakończenia]]-kursanci[[#This Row],[Godzina rozpoczęcia]]</f>
        <v>8.3333333333333315E-2</v>
      </c>
      <c r="H172">
        <f>HOUR(kursanci[[#This Row],[czas]])</f>
        <v>2</v>
      </c>
      <c r="I172">
        <f>MINUTE(kursanci[[#This Row],[czas]])</f>
        <v>0</v>
      </c>
      <c r="J172">
        <f>(kursanci[[#This Row],[godz]]*60+kursanci[[#This Row],[min]])*kursanci[[#This Row],[Stawka za godzinę]]/60</f>
        <v>80</v>
      </c>
    </row>
    <row r="173" spans="1:10" x14ac:dyDescent="0.35">
      <c r="A173" s="1" t="s">
        <v>18</v>
      </c>
      <c r="B173" s="1" t="s">
        <v>12</v>
      </c>
      <c r="C173" s="2">
        <v>46050</v>
      </c>
      <c r="D173" s="3">
        <v>0.375</v>
      </c>
      <c r="E173" s="3">
        <v>0.41666666666666669</v>
      </c>
      <c r="F173">
        <v>40</v>
      </c>
      <c r="G173" s="3">
        <f>kursanci[[#This Row],[Godzina zakończenia]]-kursanci[[#This Row],[Godzina rozpoczęcia]]</f>
        <v>4.1666666666666685E-2</v>
      </c>
      <c r="H173">
        <f>HOUR(kursanci[[#This Row],[czas]])</f>
        <v>1</v>
      </c>
      <c r="I173">
        <f>MINUTE(kursanci[[#This Row],[czas]])</f>
        <v>0</v>
      </c>
      <c r="J173">
        <f>(kursanci[[#This Row],[godz]]*60+kursanci[[#This Row],[min]])*kursanci[[#This Row],[Stawka za godzinę]]/60</f>
        <v>40</v>
      </c>
    </row>
    <row r="174" spans="1:10" x14ac:dyDescent="0.35">
      <c r="A174" s="1" t="s">
        <v>18</v>
      </c>
      <c r="B174" s="1" t="s">
        <v>12</v>
      </c>
      <c r="C174" s="2">
        <v>46051</v>
      </c>
      <c r="D174" s="3">
        <v>0.4375</v>
      </c>
      <c r="E174" s="3">
        <v>0.51041666666666663</v>
      </c>
      <c r="F174">
        <v>40</v>
      </c>
      <c r="G174" s="3">
        <f>kursanci[[#This Row],[Godzina zakończenia]]-kursanci[[#This Row],[Godzina rozpoczęcia]]</f>
        <v>7.291666666666663E-2</v>
      </c>
      <c r="H174">
        <f>HOUR(kursanci[[#This Row],[czas]])</f>
        <v>1</v>
      </c>
      <c r="I174">
        <f>MINUTE(kursanci[[#This Row],[czas]])</f>
        <v>45</v>
      </c>
      <c r="J174">
        <f>(kursanci[[#This Row],[godz]]*60+kursanci[[#This Row],[min]])*kursanci[[#This Row],[Stawka za godzinę]]/60</f>
        <v>70</v>
      </c>
    </row>
    <row r="175" spans="1:10" x14ac:dyDescent="0.35">
      <c r="A175" s="1" t="s">
        <v>8</v>
      </c>
      <c r="B175" s="1" t="s">
        <v>9</v>
      </c>
      <c r="C175" s="2">
        <v>46051</v>
      </c>
      <c r="D175" s="3">
        <v>0.375</v>
      </c>
      <c r="E175" s="3">
        <v>0.4375</v>
      </c>
      <c r="F175">
        <v>50</v>
      </c>
      <c r="G175" s="3">
        <f>kursanci[[#This Row],[Godzina zakończenia]]-kursanci[[#This Row],[Godzina rozpoczęcia]]</f>
        <v>6.25E-2</v>
      </c>
      <c r="H175">
        <f>HOUR(kursanci[[#This Row],[czas]])</f>
        <v>1</v>
      </c>
      <c r="I175">
        <f>MINUTE(kursanci[[#This Row],[czas]])</f>
        <v>30</v>
      </c>
      <c r="J175">
        <f>(kursanci[[#This Row],[godz]]*60+kursanci[[#This Row],[min]])*kursanci[[#This Row],[Stawka za godzinę]]/60</f>
        <v>75</v>
      </c>
    </row>
    <row r="176" spans="1:10" x14ac:dyDescent="0.35">
      <c r="A176" s="1" t="s">
        <v>15</v>
      </c>
      <c r="B176" s="1" t="s">
        <v>7</v>
      </c>
      <c r="C176" s="2">
        <v>46051</v>
      </c>
      <c r="D176" s="3">
        <v>0.53125</v>
      </c>
      <c r="E176" s="3">
        <v>0.57291666666666663</v>
      </c>
      <c r="F176">
        <v>60</v>
      </c>
      <c r="G176" s="3">
        <f>kursanci[[#This Row],[Godzina zakończenia]]-kursanci[[#This Row],[Godzina rozpoczęcia]]</f>
        <v>4.166666666666663E-2</v>
      </c>
      <c r="H176">
        <f>HOUR(kursanci[[#This Row],[czas]])</f>
        <v>1</v>
      </c>
      <c r="I176">
        <f>MINUTE(kursanci[[#This Row],[czas]])</f>
        <v>0</v>
      </c>
      <c r="J176">
        <f>(kursanci[[#This Row],[godz]]*60+kursanci[[#This Row],[min]])*kursanci[[#This Row],[Stawka za godzinę]]/60</f>
        <v>60</v>
      </c>
    </row>
    <row r="177" spans="1:10" x14ac:dyDescent="0.35">
      <c r="A177" s="1" t="s">
        <v>17</v>
      </c>
      <c r="B177" s="1" t="s">
        <v>9</v>
      </c>
      <c r="C177" s="2">
        <v>46056</v>
      </c>
      <c r="D177" s="3">
        <v>0.58333333333333337</v>
      </c>
      <c r="E177" s="3">
        <v>0.66666666666666663</v>
      </c>
      <c r="F177">
        <v>50</v>
      </c>
      <c r="G177" s="3">
        <f>kursanci[[#This Row],[Godzina zakończenia]]-kursanci[[#This Row],[Godzina rozpoczęcia]]</f>
        <v>8.3333333333333259E-2</v>
      </c>
      <c r="H177">
        <f>HOUR(kursanci[[#This Row],[czas]])</f>
        <v>2</v>
      </c>
      <c r="I177">
        <f>MINUTE(kursanci[[#This Row],[czas]])</f>
        <v>0</v>
      </c>
      <c r="J177">
        <f>(kursanci[[#This Row],[godz]]*60+kursanci[[#This Row],[min]])*kursanci[[#This Row],[Stawka za godzinę]]/60</f>
        <v>100</v>
      </c>
    </row>
    <row r="178" spans="1:10" x14ac:dyDescent="0.35">
      <c r="A178" s="1" t="s">
        <v>11</v>
      </c>
      <c r="B178" s="1" t="s">
        <v>12</v>
      </c>
      <c r="C178" s="2">
        <v>46056</v>
      </c>
      <c r="D178" s="3">
        <v>0.66666666666666663</v>
      </c>
      <c r="E178" s="3">
        <v>0.72916666666666663</v>
      </c>
      <c r="F178">
        <v>40</v>
      </c>
      <c r="G178" s="3">
        <f>kursanci[[#This Row],[Godzina zakończenia]]-kursanci[[#This Row],[Godzina rozpoczęcia]]</f>
        <v>6.25E-2</v>
      </c>
      <c r="H178">
        <f>HOUR(kursanci[[#This Row],[czas]])</f>
        <v>1</v>
      </c>
      <c r="I178">
        <f>MINUTE(kursanci[[#This Row],[czas]])</f>
        <v>30</v>
      </c>
      <c r="J178">
        <f>(kursanci[[#This Row],[godz]]*60+kursanci[[#This Row],[min]])*kursanci[[#This Row],[Stawka za godzinę]]/60</f>
        <v>60</v>
      </c>
    </row>
    <row r="179" spans="1:10" x14ac:dyDescent="0.35">
      <c r="A179" s="1" t="s">
        <v>16</v>
      </c>
      <c r="B179" s="1" t="s">
        <v>7</v>
      </c>
      <c r="C179" s="2">
        <v>46056</v>
      </c>
      <c r="D179" s="3">
        <v>0.46875</v>
      </c>
      <c r="E179" s="3">
        <v>0.54166666666666663</v>
      </c>
      <c r="F179">
        <v>60</v>
      </c>
      <c r="G179" s="3">
        <f>kursanci[[#This Row],[Godzina zakończenia]]-kursanci[[#This Row],[Godzina rozpoczęcia]]</f>
        <v>7.291666666666663E-2</v>
      </c>
      <c r="H179">
        <f>HOUR(kursanci[[#This Row],[czas]])</f>
        <v>1</v>
      </c>
      <c r="I179">
        <f>MINUTE(kursanci[[#This Row],[czas]])</f>
        <v>45</v>
      </c>
      <c r="J179">
        <f>(kursanci[[#This Row],[godz]]*60+kursanci[[#This Row],[min]])*kursanci[[#This Row],[Stawka za godzinę]]/60</f>
        <v>105</v>
      </c>
    </row>
    <row r="180" spans="1:10" x14ac:dyDescent="0.35">
      <c r="A180" s="1" t="s">
        <v>16</v>
      </c>
      <c r="B180" s="1" t="s">
        <v>7</v>
      </c>
      <c r="C180" s="2">
        <v>46056</v>
      </c>
      <c r="D180" s="3">
        <v>0.375</v>
      </c>
      <c r="E180" s="3">
        <v>0.42708333333333331</v>
      </c>
      <c r="F180">
        <v>60</v>
      </c>
      <c r="G180" s="3">
        <f>kursanci[[#This Row],[Godzina zakończenia]]-kursanci[[#This Row],[Godzina rozpoczęcia]]</f>
        <v>5.2083333333333315E-2</v>
      </c>
      <c r="H180">
        <f>HOUR(kursanci[[#This Row],[czas]])</f>
        <v>1</v>
      </c>
      <c r="I180">
        <f>MINUTE(kursanci[[#This Row],[czas]])</f>
        <v>15</v>
      </c>
      <c r="J180">
        <f>(kursanci[[#This Row],[godz]]*60+kursanci[[#This Row],[min]])*kursanci[[#This Row],[Stawka za godzinę]]/60</f>
        <v>75</v>
      </c>
    </row>
    <row r="181" spans="1:10" x14ac:dyDescent="0.35">
      <c r="A181" s="1" t="s">
        <v>14</v>
      </c>
      <c r="B181" s="1" t="s">
        <v>7</v>
      </c>
      <c r="C181" s="2">
        <v>46057</v>
      </c>
      <c r="D181" s="3">
        <v>0.5</v>
      </c>
      <c r="E181" s="3">
        <v>0.5625</v>
      </c>
      <c r="F181">
        <v>60</v>
      </c>
      <c r="G181" s="3">
        <f>kursanci[[#This Row],[Godzina zakończenia]]-kursanci[[#This Row],[Godzina rozpoczęcia]]</f>
        <v>6.25E-2</v>
      </c>
      <c r="H181">
        <f>HOUR(kursanci[[#This Row],[czas]])</f>
        <v>1</v>
      </c>
      <c r="I181">
        <f>MINUTE(kursanci[[#This Row],[czas]])</f>
        <v>30</v>
      </c>
      <c r="J181">
        <f>(kursanci[[#This Row],[godz]]*60+kursanci[[#This Row],[min]])*kursanci[[#This Row],[Stawka za godzinę]]/60</f>
        <v>90</v>
      </c>
    </row>
    <row r="182" spans="1:10" x14ac:dyDescent="0.35">
      <c r="A182" s="1" t="s">
        <v>14</v>
      </c>
      <c r="B182" s="1" t="s">
        <v>7</v>
      </c>
      <c r="C182" s="2">
        <v>46057</v>
      </c>
      <c r="D182" s="3">
        <v>0.375</v>
      </c>
      <c r="E182" s="3">
        <v>0.41666666666666669</v>
      </c>
      <c r="F182">
        <v>60</v>
      </c>
      <c r="G182" s="3">
        <f>kursanci[[#This Row],[Godzina zakończenia]]-kursanci[[#This Row],[Godzina rozpoczęcia]]</f>
        <v>4.1666666666666685E-2</v>
      </c>
      <c r="H182">
        <f>HOUR(kursanci[[#This Row],[czas]])</f>
        <v>1</v>
      </c>
      <c r="I182">
        <f>MINUTE(kursanci[[#This Row],[czas]])</f>
        <v>0</v>
      </c>
      <c r="J182">
        <f>(kursanci[[#This Row],[godz]]*60+kursanci[[#This Row],[min]])*kursanci[[#This Row],[Stawka za godzinę]]/60</f>
        <v>60</v>
      </c>
    </row>
    <row r="183" spans="1:10" x14ac:dyDescent="0.35">
      <c r="A183" s="1" t="s">
        <v>8</v>
      </c>
      <c r="B183" s="1" t="s">
        <v>9</v>
      </c>
      <c r="C183" s="2">
        <v>46057</v>
      </c>
      <c r="D183" s="3">
        <v>0.59375</v>
      </c>
      <c r="E183" s="3">
        <v>0.63541666666666663</v>
      </c>
      <c r="F183">
        <v>50</v>
      </c>
      <c r="G183" s="3">
        <f>kursanci[[#This Row],[Godzina zakończenia]]-kursanci[[#This Row],[Godzina rozpoczęcia]]</f>
        <v>4.166666666666663E-2</v>
      </c>
      <c r="H183">
        <f>HOUR(kursanci[[#This Row],[czas]])</f>
        <v>1</v>
      </c>
      <c r="I183">
        <f>MINUTE(kursanci[[#This Row],[czas]])</f>
        <v>0</v>
      </c>
      <c r="J183">
        <f>(kursanci[[#This Row],[godz]]*60+kursanci[[#This Row],[min]])*kursanci[[#This Row],[Stawka za godzinę]]/60</f>
        <v>50</v>
      </c>
    </row>
    <row r="184" spans="1:10" x14ac:dyDescent="0.35">
      <c r="A184" s="1" t="s">
        <v>19</v>
      </c>
      <c r="B184" s="1" t="s">
        <v>12</v>
      </c>
      <c r="C184" s="2">
        <v>46057</v>
      </c>
      <c r="D184" s="3">
        <v>0.42708333333333331</v>
      </c>
      <c r="E184" s="3">
        <v>0.48958333333333331</v>
      </c>
      <c r="F184">
        <v>40</v>
      </c>
      <c r="G184" s="3">
        <f>kursanci[[#This Row],[Godzina zakończenia]]-kursanci[[#This Row],[Godzina rozpoczęcia]]</f>
        <v>6.25E-2</v>
      </c>
      <c r="H184">
        <f>HOUR(kursanci[[#This Row],[czas]])</f>
        <v>1</v>
      </c>
      <c r="I184">
        <f>MINUTE(kursanci[[#This Row],[czas]])</f>
        <v>30</v>
      </c>
      <c r="J184">
        <f>(kursanci[[#This Row],[godz]]*60+kursanci[[#This Row],[min]])*kursanci[[#This Row],[Stawka za godzinę]]/60</f>
        <v>60</v>
      </c>
    </row>
    <row r="185" spans="1:10" x14ac:dyDescent="0.35">
      <c r="A185" s="1" t="s">
        <v>6</v>
      </c>
      <c r="B185" s="1" t="s">
        <v>7</v>
      </c>
      <c r="C185" s="2">
        <v>46058</v>
      </c>
      <c r="D185" s="3">
        <v>0.57291666666666663</v>
      </c>
      <c r="E185" s="3">
        <v>0.63541666666666663</v>
      </c>
      <c r="F185">
        <v>60</v>
      </c>
      <c r="G185" s="3">
        <f>kursanci[[#This Row],[Godzina zakończenia]]-kursanci[[#This Row],[Godzina rozpoczęcia]]</f>
        <v>6.25E-2</v>
      </c>
      <c r="H185">
        <f>HOUR(kursanci[[#This Row],[czas]])</f>
        <v>1</v>
      </c>
      <c r="I185">
        <f>MINUTE(kursanci[[#This Row],[czas]])</f>
        <v>30</v>
      </c>
      <c r="J185">
        <f>(kursanci[[#This Row],[godz]]*60+kursanci[[#This Row],[min]])*kursanci[[#This Row],[Stawka za godzinę]]/60</f>
        <v>90</v>
      </c>
    </row>
    <row r="186" spans="1:10" x14ac:dyDescent="0.35">
      <c r="A186" s="1" t="s">
        <v>14</v>
      </c>
      <c r="B186" s="1" t="s">
        <v>7</v>
      </c>
      <c r="C186" s="2">
        <v>46058</v>
      </c>
      <c r="D186" s="3">
        <v>0.45833333333333331</v>
      </c>
      <c r="E186" s="3">
        <v>0.53125</v>
      </c>
      <c r="F186">
        <v>60</v>
      </c>
      <c r="G186" s="3">
        <f>kursanci[[#This Row],[Godzina zakończenia]]-kursanci[[#This Row],[Godzina rozpoczęcia]]</f>
        <v>7.2916666666666685E-2</v>
      </c>
      <c r="H186">
        <f>HOUR(kursanci[[#This Row],[czas]])</f>
        <v>1</v>
      </c>
      <c r="I186">
        <f>MINUTE(kursanci[[#This Row],[czas]])</f>
        <v>45</v>
      </c>
      <c r="J186">
        <f>(kursanci[[#This Row],[godz]]*60+kursanci[[#This Row],[min]])*kursanci[[#This Row],[Stawka za godzinę]]/60</f>
        <v>105</v>
      </c>
    </row>
    <row r="187" spans="1:10" x14ac:dyDescent="0.35">
      <c r="A187" s="1" t="s">
        <v>14</v>
      </c>
      <c r="B187" s="1" t="s">
        <v>7</v>
      </c>
      <c r="C187" s="2">
        <v>46058</v>
      </c>
      <c r="D187" s="3">
        <v>0.375</v>
      </c>
      <c r="E187" s="3">
        <v>0.4375</v>
      </c>
      <c r="F187">
        <v>60</v>
      </c>
      <c r="G187" s="3">
        <f>kursanci[[#This Row],[Godzina zakończenia]]-kursanci[[#This Row],[Godzina rozpoczęcia]]</f>
        <v>6.25E-2</v>
      </c>
      <c r="H187">
        <f>HOUR(kursanci[[#This Row],[czas]])</f>
        <v>1</v>
      </c>
      <c r="I187">
        <f>MINUTE(kursanci[[#This Row],[czas]])</f>
        <v>30</v>
      </c>
      <c r="J187">
        <f>(kursanci[[#This Row],[godz]]*60+kursanci[[#This Row],[min]])*kursanci[[#This Row],[Stawka za godzinę]]/60</f>
        <v>90</v>
      </c>
    </row>
    <row r="188" spans="1:10" x14ac:dyDescent="0.35">
      <c r="A188" s="1" t="s">
        <v>19</v>
      </c>
      <c r="B188" s="1" t="s">
        <v>12</v>
      </c>
      <c r="C188" s="2">
        <v>46058</v>
      </c>
      <c r="D188" s="3">
        <v>0.53125</v>
      </c>
      <c r="E188" s="3">
        <v>0.57291666666666663</v>
      </c>
      <c r="F188">
        <v>40</v>
      </c>
      <c r="G188" s="3">
        <f>kursanci[[#This Row],[Godzina zakończenia]]-kursanci[[#This Row],[Godzina rozpoczęcia]]</f>
        <v>4.166666666666663E-2</v>
      </c>
      <c r="H188">
        <f>HOUR(kursanci[[#This Row],[czas]])</f>
        <v>1</v>
      </c>
      <c r="I188">
        <f>MINUTE(kursanci[[#This Row],[czas]])</f>
        <v>0</v>
      </c>
      <c r="J188">
        <f>(kursanci[[#This Row],[godz]]*60+kursanci[[#This Row],[min]])*kursanci[[#This Row],[Stawka za godzinę]]/60</f>
        <v>40</v>
      </c>
    </row>
    <row r="189" spans="1:10" x14ac:dyDescent="0.35">
      <c r="A189" s="1" t="s">
        <v>11</v>
      </c>
      <c r="B189" s="1" t="s">
        <v>12</v>
      </c>
      <c r="C189" s="2">
        <v>46059</v>
      </c>
      <c r="D189" s="3">
        <v>0.64583333333333337</v>
      </c>
      <c r="E189" s="3">
        <v>0.72916666666666663</v>
      </c>
      <c r="F189">
        <v>40</v>
      </c>
      <c r="G189" s="3">
        <f>kursanci[[#This Row],[Godzina zakończenia]]-kursanci[[#This Row],[Godzina rozpoczęcia]]</f>
        <v>8.3333333333333259E-2</v>
      </c>
      <c r="H189">
        <f>HOUR(kursanci[[#This Row],[czas]])</f>
        <v>2</v>
      </c>
      <c r="I189">
        <f>MINUTE(kursanci[[#This Row],[czas]])</f>
        <v>0</v>
      </c>
      <c r="J189">
        <f>(kursanci[[#This Row],[godz]]*60+kursanci[[#This Row],[min]])*kursanci[[#This Row],[Stawka za godzinę]]/60</f>
        <v>80</v>
      </c>
    </row>
    <row r="190" spans="1:10" x14ac:dyDescent="0.35">
      <c r="A190" s="1" t="s">
        <v>8</v>
      </c>
      <c r="B190" s="1" t="s">
        <v>9</v>
      </c>
      <c r="C190" s="2">
        <v>46059</v>
      </c>
      <c r="D190" s="3">
        <v>0.45833333333333331</v>
      </c>
      <c r="E190" s="3">
        <v>0.54166666666666663</v>
      </c>
      <c r="F190">
        <v>50</v>
      </c>
      <c r="G190" s="3">
        <f>kursanci[[#This Row],[Godzina zakończenia]]-kursanci[[#This Row],[Godzina rozpoczęcia]]</f>
        <v>8.3333333333333315E-2</v>
      </c>
      <c r="H190">
        <f>HOUR(kursanci[[#This Row],[czas]])</f>
        <v>2</v>
      </c>
      <c r="I190">
        <f>MINUTE(kursanci[[#This Row],[czas]])</f>
        <v>0</v>
      </c>
      <c r="J190">
        <f>(kursanci[[#This Row],[godz]]*60+kursanci[[#This Row],[min]])*kursanci[[#This Row],[Stawka za godzinę]]/60</f>
        <v>100</v>
      </c>
    </row>
    <row r="191" spans="1:10" x14ac:dyDescent="0.35">
      <c r="A191" s="1" t="s">
        <v>19</v>
      </c>
      <c r="B191" s="1" t="s">
        <v>9</v>
      </c>
      <c r="C191" s="2">
        <v>46059</v>
      </c>
      <c r="D191" s="3">
        <v>0.375</v>
      </c>
      <c r="E191" s="3">
        <v>0.44791666666666669</v>
      </c>
      <c r="F191">
        <v>50</v>
      </c>
      <c r="G191" s="3">
        <f>kursanci[[#This Row],[Godzina zakończenia]]-kursanci[[#This Row],[Godzina rozpoczęcia]]</f>
        <v>7.2916666666666685E-2</v>
      </c>
      <c r="H191">
        <f>HOUR(kursanci[[#This Row],[czas]])</f>
        <v>1</v>
      </c>
      <c r="I191">
        <f>MINUTE(kursanci[[#This Row],[czas]])</f>
        <v>45</v>
      </c>
      <c r="J191">
        <f>(kursanci[[#This Row],[godz]]*60+kursanci[[#This Row],[min]])*kursanci[[#This Row],[Stawka za godzinę]]/60</f>
        <v>87.5</v>
      </c>
    </row>
    <row r="192" spans="1:10" x14ac:dyDescent="0.35">
      <c r="A192" s="1" t="s">
        <v>10</v>
      </c>
      <c r="B192" s="1" t="s">
        <v>7</v>
      </c>
      <c r="C192" s="2">
        <v>46059</v>
      </c>
      <c r="D192" s="3">
        <v>0.57291666666666663</v>
      </c>
      <c r="E192" s="3">
        <v>0.61458333333333337</v>
      </c>
      <c r="F192">
        <v>60</v>
      </c>
      <c r="G192" s="3">
        <f>kursanci[[#This Row],[Godzina zakończenia]]-kursanci[[#This Row],[Godzina rozpoczęcia]]</f>
        <v>4.1666666666666741E-2</v>
      </c>
      <c r="H192">
        <f>HOUR(kursanci[[#This Row],[czas]])</f>
        <v>1</v>
      </c>
      <c r="I192">
        <f>MINUTE(kursanci[[#This Row],[czas]])</f>
        <v>0</v>
      </c>
      <c r="J192">
        <f>(kursanci[[#This Row],[godz]]*60+kursanci[[#This Row],[min]])*kursanci[[#This Row],[Stawka za godzinę]]/60</f>
        <v>60</v>
      </c>
    </row>
    <row r="193" spans="1:10" x14ac:dyDescent="0.35">
      <c r="A193" s="1" t="s">
        <v>8</v>
      </c>
      <c r="B193" s="1" t="s">
        <v>9</v>
      </c>
      <c r="C193" s="2">
        <v>46062</v>
      </c>
      <c r="D193" s="3">
        <v>0.375</v>
      </c>
      <c r="E193" s="3">
        <v>0.42708333333333331</v>
      </c>
      <c r="F193">
        <v>50</v>
      </c>
      <c r="G193" s="3">
        <f>kursanci[[#This Row],[Godzina zakończenia]]-kursanci[[#This Row],[Godzina rozpoczęcia]]</f>
        <v>5.2083333333333315E-2</v>
      </c>
      <c r="H193">
        <f>HOUR(kursanci[[#This Row],[czas]])</f>
        <v>1</v>
      </c>
      <c r="I193">
        <f>MINUTE(kursanci[[#This Row],[czas]])</f>
        <v>15</v>
      </c>
      <c r="J193">
        <f>(kursanci[[#This Row],[godz]]*60+kursanci[[#This Row],[min]])*kursanci[[#This Row],[Stawka za godzinę]]/60</f>
        <v>62.5</v>
      </c>
    </row>
    <row r="194" spans="1:10" x14ac:dyDescent="0.35">
      <c r="A194" s="1" t="s">
        <v>16</v>
      </c>
      <c r="B194" s="1" t="s">
        <v>7</v>
      </c>
      <c r="C194" s="2">
        <v>46063</v>
      </c>
      <c r="D194" s="3">
        <v>0.44791666666666669</v>
      </c>
      <c r="E194" s="3">
        <v>0.52083333333333337</v>
      </c>
      <c r="F194">
        <v>60</v>
      </c>
      <c r="G194" s="3">
        <f>kursanci[[#This Row],[Godzina zakończenia]]-kursanci[[#This Row],[Godzina rozpoczęcia]]</f>
        <v>7.2916666666666685E-2</v>
      </c>
      <c r="H194">
        <f>HOUR(kursanci[[#This Row],[czas]])</f>
        <v>1</v>
      </c>
      <c r="I194">
        <f>MINUTE(kursanci[[#This Row],[czas]])</f>
        <v>45</v>
      </c>
      <c r="J194">
        <f>(kursanci[[#This Row],[godz]]*60+kursanci[[#This Row],[min]])*kursanci[[#This Row],[Stawka za godzinę]]/60</f>
        <v>105</v>
      </c>
    </row>
    <row r="195" spans="1:10" x14ac:dyDescent="0.35">
      <c r="A195" s="1" t="s">
        <v>14</v>
      </c>
      <c r="B195" s="1" t="s">
        <v>7</v>
      </c>
      <c r="C195" s="2">
        <v>46063</v>
      </c>
      <c r="D195" s="3">
        <v>0.69791666666666663</v>
      </c>
      <c r="E195" s="3">
        <v>0.77083333333333337</v>
      </c>
      <c r="F195">
        <v>60</v>
      </c>
      <c r="G195" s="3">
        <f>kursanci[[#This Row],[Godzina zakończenia]]-kursanci[[#This Row],[Godzina rozpoczęcia]]</f>
        <v>7.2916666666666741E-2</v>
      </c>
      <c r="H195">
        <f>HOUR(kursanci[[#This Row],[czas]])</f>
        <v>1</v>
      </c>
      <c r="I195">
        <f>MINUTE(kursanci[[#This Row],[czas]])</f>
        <v>45</v>
      </c>
      <c r="J195">
        <f>(kursanci[[#This Row],[godz]]*60+kursanci[[#This Row],[min]])*kursanci[[#This Row],[Stawka za godzinę]]/60</f>
        <v>105</v>
      </c>
    </row>
    <row r="196" spans="1:10" x14ac:dyDescent="0.35">
      <c r="A196" s="1" t="s">
        <v>14</v>
      </c>
      <c r="B196" s="1" t="s">
        <v>7</v>
      </c>
      <c r="C196" s="2">
        <v>46063</v>
      </c>
      <c r="D196" s="3">
        <v>0.375</v>
      </c>
      <c r="E196" s="3">
        <v>0.41666666666666669</v>
      </c>
      <c r="F196">
        <v>60</v>
      </c>
      <c r="G196" s="3">
        <f>kursanci[[#This Row],[Godzina zakończenia]]-kursanci[[#This Row],[Godzina rozpoczęcia]]</f>
        <v>4.1666666666666685E-2</v>
      </c>
      <c r="H196">
        <f>HOUR(kursanci[[#This Row],[czas]])</f>
        <v>1</v>
      </c>
      <c r="I196">
        <f>MINUTE(kursanci[[#This Row],[czas]])</f>
        <v>0</v>
      </c>
      <c r="J196">
        <f>(kursanci[[#This Row],[godz]]*60+kursanci[[#This Row],[min]])*kursanci[[#This Row],[Stawka za godzinę]]/60</f>
        <v>60</v>
      </c>
    </row>
    <row r="197" spans="1:10" x14ac:dyDescent="0.35">
      <c r="A197" s="1" t="s">
        <v>8</v>
      </c>
      <c r="B197" s="1" t="s">
        <v>9</v>
      </c>
      <c r="C197" s="2">
        <v>46063</v>
      </c>
      <c r="D197" s="3">
        <v>0.5625</v>
      </c>
      <c r="E197" s="3">
        <v>0.63541666666666663</v>
      </c>
      <c r="F197">
        <v>50</v>
      </c>
      <c r="G197" s="3">
        <f>kursanci[[#This Row],[Godzina zakończenia]]-kursanci[[#This Row],[Godzina rozpoczęcia]]</f>
        <v>7.291666666666663E-2</v>
      </c>
      <c r="H197">
        <f>HOUR(kursanci[[#This Row],[czas]])</f>
        <v>1</v>
      </c>
      <c r="I197">
        <f>MINUTE(kursanci[[#This Row],[czas]])</f>
        <v>45</v>
      </c>
      <c r="J197">
        <f>(kursanci[[#This Row],[godz]]*60+kursanci[[#This Row],[min]])*kursanci[[#This Row],[Stawka za godzinę]]/60</f>
        <v>87.5</v>
      </c>
    </row>
    <row r="198" spans="1:10" x14ac:dyDescent="0.35">
      <c r="A198" s="1" t="s">
        <v>19</v>
      </c>
      <c r="B198" s="1" t="s">
        <v>9</v>
      </c>
      <c r="C198" s="2">
        <v>46063</v>
      </c>
      <c r="D198" s="3">
        <v>0.64583333333333337</v>
      </c>
      <c r="E198" s="3">
        <v>0.6875</v>
      </c>
      <c r="F198">
        <v>50</v>
      </c>
      <c r="G198" s="3">
        <f>kursanci[[#This Row],[Godzina zakończenia]]-kursanci[[#This Row],[Godzina rozpoczęcia]]</f>
        <v>4.166666666666663E-2</v>
      </c>
      <c r="H198">
        <f>HOUR(kursanci[[#This Row],[czas]])</f>
        <v>1</v>
      </c>
      <c r="I198">
        <f>MINUTE(kursanci[[#This Row],[czas]])</f>
        <v>0</v>
      </c>
      <c r="J198">
        <f>(kursanci[[#This Row],[godz]]*60+kursanci[[#This Row],[min]])*kursanci[[#This Row],[Stawka za godzinę]]/60</f>
        <v>50</v>
      </c>
    </row>
    <row r="199" spans="1:10" x14ac:dyDescent="0.35">
      <c r="A199" s="1" t="s">
        <v>13</v>
      </c>
      <c r="B199" s="1" t="s">
        <v>7</v>
      </c>
      <c r="C199" s="2">
        <v>46064</v>
      </c>
      <c r="D199" s="3">
        <v>0.55208333333333337</v>
      </c>
      <c r="E199" s="3">
        <v>0.59375</v>
      </c>
      <c r="F199">
        <v>60</v>
      </c>
      <c r="G199" s="3">
        <f>kursanci[[#This Row],[Godzina zakończenia]]-kursanci[[#This Row],[Godzina rozpoczęcia]]</f>
        <v>4.166666666666663E-2</v>
      </c>
      <c r="H199">
        <f>HOUR(kursanci[[#This Row],[czas]])</f>
        <v>1</v>
      </c>
      <c r="I199">
        <f>MINUTE(kursanci[[#This Row],[czas]])</f>
        <v>0</v>
      </c>
      <c r="J199">
        <f>(kursanci[[#This Row],[godz]]*60+kursanci[[#This Row],[min]])*kursanci[[#This Row],[Stawka za godzinę]]/60</f>
        <v>60</v>
      </c>
    </row>
    <row r="200" spans="1:10" x14ac:dyDescent="0.35">
      <c r="A200" s="1" t="s">
        <v>24</v>
      </c>
      <c r="B200" s="1" t="s">
        <v>7</v>
      </c>
      <c r="C200" s="2">
        <v>46064</v>
      </c>
      <c r="D200" s="3">
        <v>0.44791666666666669</v>
      </c>
      <c r="E200" s="3">
        <v>0.5</v>
      </c>
      <c r="F200">
        <v>60</v>
      </c>
      <c r="G200" s="3">
        <f>kursanci[[#This Row],[Godzina zakończenia]]-kursanci[[#This Row],[Godzina rozpoczęcia]]</f>
        <v>5.2083333333333315E-2</v>
      </c>
      <c r="H200">
        <f>HOUR(kursanci[[#This Row],[czas]])</f>
        <v>1</v>
      </c>
      <c r="I200">
        <f>MINUTE(kursanci[[#This Row],[czas]])</f>
        <v>15</v>
      </c>
      <c r="J200">
        <f>(kursanci[[#This Row],[godz]]*60+kursanci[[#This Row],[min]])*kursanci[[#This Row],[Stawka za godzinę]]/60</f>
        <v>75</v>
      </c>
    </row>
    <row r="201" spans="1:10" x14ac:dyDescent="0.35">
      <c r="A201" s="1" t="s">
        <v>11</v>
      </c>
      <c r="B201" s="1" t="s">
        <v>12</v>
      </c>
      <c r="C201" s="2">
        <v>46064</v>
      </c>
      <c r="D201" s="3">
        <v>0.375</v>
      </c>
      <c r="E201" s="3">
        <v>0.42708333333333331</v>
      </c>
      <c r="F201">
        <v>40</v>
      </c>
      <c r="G201" s="3">
        <f>kursanci[[#This Row],[Godzina zakończenia]]-kursanci[[#This Row],[Godzina rozpoczęcia]]</f>
        <v>5.2083333333333315E-2</v>
      </c>
      <c r="H201">
        <f>HOUR(kursanci[[#This Row],[czas]])</f>
        <v>1</v>
      </c>
      <c r="I201">
        <f>MINUTE(kursanci[[#This Row],[czas]])</f>
        <v>15</v>
      </c>
      <c r="J201">
        <f>(kursanci[[#This Row],[godz]]*60+kursanci[[#This Row],[min]])*kursanci[[#This Row],[Stawka za godzinę]]/60</f>
        <v>50</v>
      </c>
    </row>
    <row r="202" spans="1:10" x14ac:dyDescent="0.35">
      <c r="A202" s="1" t="s">
        <v>18</v>
      </c>
      <c r="B202" s="1" t="s">
        <v>12</v>
      </c>
      <c r="C202" s="2">
        <v>46064</v>
      </c>
      <c r="D202" s="3">
        <v>0.59375</v>
      </c>
      <c r="E202" s="3">
        <v>0.63541666666666663</v>
      </c>
      <c r="F202">
        <v>40</v>
      </c>
      <c r="G202" s="3">
        <f>kursanci[[#This Row],[Godzina zakończenia]]-kursanci[[#This Row],[Godzina rozpoczęcia]]</f>
        <v>4.166666666666663E-2</v>
      </c>
      <c r="H202">
        <f>HOUR(kursanci[[#This Row],[czas]])</f>
        <v>1</v>
      </c>
      <c r="I202">
        <f>MINUTE(kursanci[[#This Row],[czas]])</f>
        <v>0</v>
      </c>
      <c r="J202">
        <f>(kursanci[[#This Row],[godz]]*60+kursanci[[#This Row],[min]])*kursanci[[#This Row],[Stawka za godzinę]]/60</f>
        <v>40</v>
      </c>
    </row>
    <row r="203" spans="1:10" x14ac:dyDescent="0.35">
      <c r="A203" s="1" t="s">
        <v>8</v>
      </c>
      <c r="B203" s="1" t="s">
        <v>9</v>
      </c>
      <c r="C203" s="2">
        <v>46064</v>
      </c>
      <c r="D203" s="3">
        <v>0.5</v>
      </c>
      <c r="E203" s="3">
        <v>0.54166666666666663</v>
      </c>
      <c r="F203">
        <v>50</v>
      </c>
      <c r="G203" s="3">
        <f>kursanci[[#This Row],[Godzina zakończenia]]-kursanci[[#This Row],[Godzina rozpoczęcia]]</f>
        <v>4.166666666666663E-2</v>
      </c>
      <c r="H203">
        <f>HOUR(kursanci[[#This Row],[czas]])</f>
        <v>1</v>
      </c>
      <c r="I203">
        <f>MINUTE(kursanci[[#This Row],[czas]])</f>
        <v>0</v>
      </c>
      <c r="J203">
        <f>(kursanci[[#This Row],[godz]]*60+kursanci[[#This Row],[min]])*kursanci[[#This Row],[Stawka za godzinę]]/60</f>
        <v>50</v>
      </c>
    </row>
    <row r="204" spans="1:10" x14ac:dyDescent="0.35">
      <c r="A204" s="1" t="s">
        <v>16</v>
      </c>
      <c r="B204" s="1" t="s">
        <v>7</v>
      </c>
      <c r="C204" s="2">
        <v>46065</v>
      </c>
      <c r="D204" s="3">
        <v>0.55208333333333337</v>
      </c>
      <c r="E204" s="3">
        <v>0.60416666666666663</v>
      </c>
      <c r="F204">
        <v>60</v>
      </c>
      <c r="G204" s="3">
        <f>kursanci[[#This Row],[Godzina zakończenia]]-kursanci[[#This Row],[Godzina rozpoczęcia]]</f>
        <v>5.2083333333333259E-2</v>
      </c>
      <c r="H204">
        <f>HOUR(kursanci[[#This Row],[czas]])</f>
        <v>1</v>
      </c>
      <c r="I204">
        <f>MINUTE(kursanci[[#This Row],[czas]])</f>
        <v>15</v>
      </c>
      <c r="J204">
        <f>(kursanci[[#This Row],[godz]]*60+kursanci[[#This Row],[min]])*kursanci[[#This Row],[Stawka za godzinę]]/60</f>
        <v>75</v>
      </c>
    </row>
    <row r="205" spans="1:10" x14ac:dyDescent="0.35">
      <c r="A205" s="1" t="s">
        <v>15</v>
      </c>
      <c r="B205" s="1" t="s">
        <v>7</v>
      </c>
      <c r="C205" s="2">
        <v>46065</v>
      </c>
      <c r="D205" s="3">
        <v>0.39583333333333331</v>
      </c>
      <c r="E205" s="3">
        <v>0.45833333333333331</v>
      </c>
      <c r="F205">
        <v>60</v>
      </c>
      <c r="G205" s="3">
        <f>kursanci[[#This Row],[Godzina zakończenia]]-kursanci[[#This Row],[Godzina rozpoczęcia]]</f>
        <v>6.25E-2</v>
      </c>
      <c r="H205">
        <f>HOUR(kursanci[[#This Row],[czas]])</f>
        <v>1</v>
      </c>
      <c r="I205">
        <f>MINUTE(kursanci[[#This Row],[czas]])</f>
        <v>30</v>
      </c>
      <c r="J205">
        <f>(kursanci[[#This Row],[godz]]*60+kursanci[[#This Row],[min]])*kursanci[[#This Row],[Stawka za godzinę]]/60</f>
        <v>90</v>
      </c>
    </row>
    <row r="206" spans="1:10" x14ac:dyDescent="0.35">
      <c r="A206" s="1" t="s">
        <v>10</v>
      </c>
      <c r="B206" s="1" t="s">
        <v>9</v>
      </c>
      <c r="C206" s="2">
        <v>46065</v>
      </c>
      <c r="D206" s="3">
        <v>0.45833333333333331</v>
      </c>
      <c r="E206" s="3">
        <v>0.51041666666666663</v>
      </c>
      <c r="F206">
        <v>50</v>
      </c>
      <c r="G206" s="3">
        <f>kursanci[[#This Row],[Godzina zakończenia]]-kursanci[[#This Row],[Godzina rozpoczęcia]]</f>
        <v>5.2083333333333315E-2</v>
      </c>
      <c r="H206">
        <f>HOUR(kursanci[[#This Row],[czas]])</f>
        <v>1</v>
      </c>
      <c r="I206">
        <f>MINUTE(kursanci[[#This Row],[czas]])</f>
        <v>15</v>
      </c>
      <c r="J206">
        <f>(kursanci[[#This Row],[godz]]*60+kursanci[[#This Row],[min]])*kursanci[[#This Row],[Stawka za godzinę]]/60</f>
        <v>62.5</v>
      </c>
    </row>
    <row r="207" spans="1:10" x14ac:dyDescent="0.35">
      <c r="A207" s="1" t="s">
        <v>17</v>
      </c>
      <c r="B207" s="1" t="s">
        <v>9</v>
      </c>
      <c r="C207" s="2">
        <v>46066</v>
      </c>
      <c r="D207" s="3">
        <v>0.52083333333333337</v>
      </c>
      <c r="E207" s="3">
        <v>0.57291666666666663</v>
      </c>
      <c r="F207">
        <v>50</v>
      </c>
      <c r="G207" s="3">
        <f>kursanci[[#This Row],[Godzina zakończenia]]-kursanci[[#This Row],[Godzina rozpoczęcia]]</f>
        <v>5.2083333333333259E-2</v>
      </c>
      <c r="H207">
        <f>HOUR(kursanci[[#This Row],[czas]])</f>
        <v>1</v>
      </c>
      <c r="I207">
        <f>MINUTE(kursanci[[#This Row],[czas]])</f>
        <v>15</v>
      </c>
      <c r="J207">
        <f>(kursanci[[#This Row],[godz]]*60+kursanci[[#This Row],[min]])*kursanci[[#This Row],[Stawka za godzinę]]/60</f>
        <v>62.5</v>
      </c>
    </row>
    <row r="208" spans="1:10" x14ac:dyDescent="0.35">
      <c r="A208" s="1" t="s">
        <v>16</v>
      </c>
      <c r="B208" s="1" t="s">
        <v>7</v>
      </c>
      <c r="C208" s="2">
        <v>46066</v>
      </c>
      <c r="D208" s="3">
        <v>0.375</v>
      </c>
      <c r="E208" s="3">
        <v>0.42708333333333331</v>
      </c>
      <c r="F208">
        <v>60</v>
      </c>
      <c r="G208" s="3">
        <f>kursanci[[#This Row],[Godzina zakończenia]]-kursanci[[#This Row],[Godzina rozpoczęcia]]</f>
        <v>5.2083333333333315E-2</v>
      </c>
      <c r="H208">
        <f>HOUR(kursanci[[#This Row],[czas]])</f>
        <v>1</v>
      </c>
      <c r="I208">
        <f>MINUTE(kursanci[[#This Row],[czas]])</f>
        <v>15</v>
      </c>
      <c r="J208">
        <f>(kursanci[[#This Row],[godz]]*60+kursanci[[#This Row],[min]])*kursanci[[#This Row],[Stawka za godzinę]]/60</f>
        <v>75</v>
      </c>
    </row>
    <row r="209" spans="1:10" x14ac:dyDescent="0.35">
      <c r="A209" s="1" t="s">
        <v>18</v>
      </c>
      <c r="B209" s="1" t="s">
        <v>12</v>
      </c>
      <c r="C209" s="2">
        <v>46066</v>
      </c>
      <c r="D209" s="3">
        <v>0.45833333333333331</v>
      </c>
      <c r="E209" s="3">
        <v>0.5</v>
      </c>
      <c r="F209">
        <v>40</v>
      </c>
      <c r="G209" s="3">
        <f>kursanci[[#This Row],[Godzina zakończenia]]-kursanci[[#This Row],[Godzina rozpoczęcia]]</f>
        <v>4.1666666666666685E-2</v>
      </c>
      <c r="H209">
        <f>HOUR(kursanci[[#This Row],[czas]])</f>
        <v>1</v>
      </c>
      <c r="I209">
        <f>MINUTE(kursanci[[#This Row],[czas]])</f>
        <v>0</v>
      </c>
      <c r="J209">
        <f>(kursanci[[#This Row],[godz]]*60+kursanci[[#This Row],[min]])*kursanci[[#This Row],[Stawka za godzinę]]/60</f>
        <v>40</v>
      </c>
    </row>
    <row r="210" spans="1:10" x14ac:dyDescent="0.35">
      <c r="A210" s="1" t="s">
        <v>8</v>
      </c>
      <c r="B210" s="1" t="s">
        <v>9</v>
      </c>
      <c r="C210" s="2">
        <v>46066</v>
      </c>
      <c r="D210" s="3">
        <v>0.60416666666666663</v>
      </c>
      <c r="E210" s="3">
        <v>0.67708333333333337</v>
      </c>
      <c r="F210">
        <v>50</v>
      </c>
      <c r="G210" s="3">
        <f>kursanci[[#This Row],[Godzina zakończenia]]-kursanci[[#This Row],[Godzina rozpoczęcia]]</f>
        <v>7.2916666666666741E-2</v>
      </c>
      <c r="H210">
        <f>HOUR(kursanci[[#This Row],[czas]])</f>
        <v>1</v>
      </c>
      <c r="I210">
        <f>MINUTE(kursanci[[#This Row],[czas]])</f>
        <v>45</v>
      </c>
      <c r="J210">
        <f>(kursanci[[#This Row],[godz]]*60+kursanci[[#This Row],[min]])*kursanci[[#This Row],[Stawka za godzinę]]/60</f>
        <v>87.5</v>
      </c>
    </row>
    <row r="211" spans="1:10" x14ac:dyDescent="0.35">
      <c r="A211" s="1" t="s">
        <v>8</v>
      </c>
      <c r="B211" s="1" t="s">
        <v>9</v>
      </c>
      <c r="C211" s="2">
        <v>46069</v>
      </c>
      <c r="D211" s="3">
        <v>0.47916666666666669</v>
      </c>
      <c r="E211" s="3">
        <v>0.54166666666666663</v>
      </c>
      <c r="F211">
        <v>50</v>
      </c>
      <c r="G211" s="3">
        <f>kursanci[[#This Row],[Godzina zakończenia]]-kursanci[[#This Row],[Godzina rozpoczęcia]]</f>
        <v>6.2499999999999944E-2</v>
      </c>
      <c r="H211">
        <f>HOUR(kursanci[[#This Row],[czas]])</f>
        <v>1</v>
      </c>
      <c r="I211">
        <f>MINUTE(kursanci[[#This Row],[czas]])</f>
        <v>30</v>
      </c>
      <c r="J211">
        <f>(kursanci[[#This Row],[godz]]*60+kursanci[[#This Row],[min]])*kursanci[[#This Row],[Stawka za godzinę]]/60</f>
        <v>75</v>
      </c>
    </row>
    <row r="212" spans="1:10" x14ac:dyDescent="0.35">
      <c r="A212" s="1" t="s">
        <v>15</v>
      </c>
      <c r="B212" s="1" t="s">
        <v>12</v>
      </c>
      <c r="C212" s="2">
        <v>46069</v>
      </c>
      <c r="D212" s="3">
        <v>0.375</v>
      </c>
      <c r="E212" s="3">
        <v>0.4375</v>
      </c>
      <c r="F212">
        <v>40</v>
      </c>
      <c r="G212" s="3">
        <f>kursanci[[#This Row],[Godzina zakończenia]]-kursanci[[#This Row],[Godzina rozpoczęcia]]</f>
        <v>6.25E-2</v>
      </c>
      <c r="H212">
        <f>HOUR(kursanci[[#This Row],[czas]])</f>
        <v>1</v>
      </c>
      <c r="I212">
        <f>MINUTE(kursanci[[#This Row],[czas]])</f>
        <v>30</v>
      </c>
      <c r="J212">
        <f>(kursanci[[#This Row],[godz]]*60+kursanci[[#This Row],[min]])*kursanci[[#This Row],[Stawka za godzinę]]/60</f>
        <v>60</v>
      </c>
    </row>
    <row r="213" spans="1:10" x14ac:dyDescent="0.35">
      <c r="A213" s="1" t="s">
        <v>11</v>
      </c>
      <c r="B213" s="1" t="s">
        <v>12</v>
      </c>
      <c r="C213" s="2">
        <v>46070</v>
      </c>
      <c r="D213" s="3">
        <v>0.55208333333333337</v>
      </c>
      <c r="E213" s="3">
        <v>0.63541666666666663</v>
      </c>
      <c r="F213">
        <v>40</v>
      </c>
      <c r="G213" s="3">
        <f>kursanci[[#This Row],[Godzina zakończenia]]-kursanci[[#This Row],[Godzina rozpoczęcia]]</f>
        <v>8.3333333333333259E-2</v>
      </c>
      <c r="H213">
        <f>HOUR(kursanci[[#This Row],[czas]])</f>
        <v>2</v>
      </c>
      <c r="I213">
        <f>MINUTE(kursanci[[#This Row],[czas]])</f>
        <v>0</v>
      </c>
      <c r="J213">
        <f>(kursanci[[#This Row],[godz]]*60+kursanci[[#This Row],[min]])*kursanci[[#This Row],[Stawka za godzinę]]/60</f>
        <v>80</v>
      </c>
    </row>
    <row r="214" spans="1:10" x14ac:dyDescent="0.35">
      <c r="A214" s="1" t="s">
        <v>8</v>
      </c>
      <c r="B214" s="1" t="s">
        <v>9</v>
      </c>
      <c r="C214" s="2">
        <v>46070</v>
      </c>
      <c r="D214" s="3">
        <v>0.4375</v>
      </c>
      <c r="E214" s="3">
        <v>0.51041666666666663</v>
      </c>
      <c r="F214">
        <v>50</v>
      </c>
      <c r="G214" s="3">
        <f>kursanci[[#This Row],[Godzina zakończenia]]-kursanci[[#This Row],[Godzina rozpoczęcia]]</f>
        <v>7.291666666666663E-2</v>
      </c>
      <c r="H214">
        <f>HOUR(kursanci[[#This Row],[czas]])</f>
        <v>1</v>
      </c>
      <c r="I214">
        <f>MINUTE(kursanci[[#This Row],[czas]])</f>
        <v>45</v>
      </c>
      <c r="J214">
        <f>(kursanci[[#This Row],[godz]]*60+kursanci[[#This Row],[min]])*kursanci[[#This Row],[Stawka za godzinę]]/60</f>
        <v>87.5</v>
      </c>
    </row>
    <row r="215" spans="1:10" x14ac:dyDescent="0.35">
      <c r="A215" s="1" t="s">
        <v>15</v>
      </c>
      <c r="B215" s="1" t="s">
        <v>7</v>
      </c>
      <c r="C215" s="2">
        <v>46070</v>
      </c>
      <c r="D215" s="3">
        <v>0.375</v>
      </c>
      <c r="E215" s="3">
        <v>0.42708333333333331</v>
      </c>
      <c r="F215">
        <v>60</v>
      </c>
      <c r="G215" s="3">
        <f>kursanci[[#This Row],[Godzina zakończenia]]-kursanci[[#This Row],[Godzina rozpoczęcia]]</f>
        <v>5.2083333333333315E-2</v>
      </c>
      <c r="H215">
        <f>HOUR(kursanci[[#This Row],[czas]])</f>
        <v>1</v>
      </c>
      <c r="I215">
        <f>MINUTE(kursanci[[#This Row],[czas]])</f>
        <v>15</v>
      </c>
      <c r="J215">
        <f>(kursanci[[#This Row],[godz]]*60+kursanci[[#This Row],[min]])*kursanci[[#This Row],[Stawka za godzinę]]/60</f>
        <v>75</v>
      </c>
    </row>
    <row r="216" spans="1:10" x14ac:dyDescent="0.35">
      <c r="A216" s="1" t="s">
        <v>10</v>
      </c>
      <c r="B216" s="1" t="s">
        <v>9</v>
      </c>
      <c r="C216" s="2">
        <v>46070</v>
      </c>
      <c r="D216" s="3">
        <v>0.63541666666666663</v>
      </c>
      <c r="E216" s="3">
        <v>0.69791666666666663</v>
      </c>
      <c r="F216">
        <v>50</v>
      </c>
      <c r="G216" s="3">
        <f>kursanci[[#This Row],[Godzina zakończenia]]-kursanci[[#This Row],[Godzina rozpoczęcia]]</f>
        <v>6.25E-2</v>
      </c>
      <c r="H216">
        <f>HOUR(kursanci[[#This Row],[czas]])</f>
        <v>1</v>
      </c>
      <c r="I216">
        <f>MINUTE(kursanci[[#This Row],[czas]])</f>
        <v>30</v>
      </c>
      <c r="J216">
        <f>(kursanci[[#This Row],[godz]]*60+kursanci[[#This Row],[min]])*kursanci[[#This Row],[Stawka za godzinę]]/60</f>
        <v>75</v>
      </c>
    </row>
    <row r="217" spans="1:10" x14ac:dyDescent="0.35">
      <c r="A217" s="1" t="s">
        <v>24</v>
      </c>
      <c r="B217" s="1" t="s">
        <v>7</v>
      </c>
      <c r="C217" s="2">
        <v>46071</v>
      </c>
      <c r="D217" s="3">
        <v>0.58333333333333337</v>
      </c>
      <c r="E217" s="3">
        <v>0.64583333333333337</v>
      </c>
      <c r="F217">
        <v>60</v>
      </c>
      <c r="G217" s="3">
        <f>kursanci[[#This Row],[Godzina zakończenia]]-kursanci[[#This Row],[Godzina rozpoczęcia]]</f>
        <v>6.25E-2</v>
      </c>
      <c r="H217">
        <f>HOUR(kursanci[[#This Row],[czas]])</f>
        <v>1</v>
      </c>
      <c r="I217">
        <f>MINUTE(kursanci[[#This Row],[czas]])</f>
        <v>30</v>
      </c>
      <c r="J217">
        <f>(kursanci[[#This Row],[godz]]*60+kursanci[[#This Row],[min]])*kursanci[[#This Row],[Stawka za godzinę]]/60</f>
        <v>90</v>
      </c>
    </row>
    <row r="218" spans="1:10" x14ac:dyDescent="0.35">
      <c r="A218" s="1" t="s">
        <v>6</v>
      </c>
      <c r="B218" s="1" t="s">
        <v>7</v>
      </c>
      <c r="C218" s="2">
        <v>46071</v>
      </c>
      <c r="D218" s="3">
        <v>0.47916666666666669</v>
      </c>
      <c r="E218" s="3">
        <v>0.54166666666666663</v>
      </c>
      <c r="F218">
        <v>60</v>
      </c>
      <c r="G218" s="3">
        <f>kursanci[[#This Row],[Godzina zakończenia]]-kursanci[[#This Row],[Godzina rozpoczęcia]]</f>
        <v>6.2499999999999944E-2</v>
      </c>
      <c r="H218">
        <f>HOUR(kursanci[[#This Row],[czas]])</f>
        <v>1</v>
      </c>
      <c r="I218">
        <f>MINUTE(kursanci[[#This Row],[czas]])</f>
        <v>30</v>
      </c>
      <c r="J218">
        <f>(kursanci[[#This Row],[godz]]*60+kursanci[[#This Row],[min]])*kursanci[[#This Row],[Stawka za godzinę]]/60</f>
        <v>90</v>
      </c>
    </row>
    <row r="219" spans="1:10" x14ac:dyDescent="0.35">
      <c r="A219" s="1" t="s">
        <v>8</v>
      </c>
      <c r="B219" s="1" t="s">
        <v>9</v>
      </c>
      <c r="C219" s="2">
        <v>46071</v>
      </c>
      <c r="D219" s="3">
        <v>0.375</v>
      </c>
      <c r="E219" s="3">
        <v>0.4375</v>
      </c>
      <c r="F219">
        <v>50</v>
      </c>
      <c r="G219" s="3">
        <f>kursanci[[#This Row],[Godzina zakończenia]]-kursanci[[#This Row],[Godzina rozpoczęcia]]</f>
        <v>6.25E-2</v>
      </c>
      <c r="H219">
        <f>HOUR(kursanci[[#This Row],[czas]])</f>
        <v>1</v>
      </c>
      <c r="I219">
        <f>MINUTE(kursanci[[#This Row],[czas]])</f>
        <v>30</v>
      </c>
      <c r="J219">
        <f>(kursanci[[#This Row],[godz]]*60+kursanci[[#This Row],[min]])*kursanci[[#This Row],[Stawka za godzinę]]/60</f>
        <v>75</v>
      </c>
    </row>
    <row r="220" spans="1:10" x14ac:dyDescent="0.35">
      <c r="A220" s="1" t="s">
        <v>8</v>
      </c>
      <c r="B220" s="1" t="s">
        <v>9</v>
      </c>
      <c r="C220" s="2">
        <v>46072</v>
      </c>
      <c r="D220" s="3">
        <v>0.375</v>
      </c>
      <c r="E220" s="3">
        <v>0.45833333333333331</v>
      </c>
      <c r="F220">
        <v>50</v>
      </c>
      <c r="G220" s="3">
        <f>kursanci[[#This Row],[Godzina zakończenia]]-kursanci[[#This Row],[Godzina rozpoczęcia]]</f>
        <v>8.3333333333333315E-2</v>
      </c>
      <c r="H220">
        <f>HOUR(kursanci[[#This Row],[czas]])</f>
        <v>2</v>
      </c>
      <c r="I220">
        <f>MINUTE(kursanci[[#This Row],[czas]])</f>
        <v>0</v>
      </c>
      <c r="J220">
        <f>(kursanci[[#This Row],[godz]]*60+kursanci[[#This Row],[min]])*kursanci[[#This Row],[Stawka za godzinę]]/60</f>
        <v>100</v>
      </c>
    </row>
    <row r="221" spans="1:10" x14ac:dyDescent="0.35">
      <c r="A221" s="1" t="s">
        <v>6</v>
      </c>
      <c r="B221" s="1" t="s">
        <v>7</v>
      </c>
      <c r="C221" s="2">
        <v>46073</v>
      </c>
      <c r="D221" s="3">
        <v>0.375</v>
      </c>
      <c r="E221" s="3">
        <v>0.42708333333333331</v>
      </c>
      <c r="F221">
        <v>60</v>
      </c>
      <c r="G221" s="3">
        <f>kursanci[[#This Row],[Godzina zakończenia]]-kursanci[[#This Row],[Godzina rozpoczęcia]]</f>
        <v>5.2083333333333315E-2</v>
      </c>
      <c r="H221">
        <f>HOUR(kursanci[[#This Row],[czas]])</f>
        <v>1</v>
      </c>
      <c r="I221">
        <f>MINUTE(kursanci[[#This Row],[czas]])</f>
        <v>15</v>
      </c>
      <c r="J221">
        <f>(kursanci[[#This Row],[godz]]*60+kursanci[[#This Row],[min]])*kursanci[[#This Row],[Stawka za godzinę]]/60</f>
        <v>75</v>
      </c>
    </row>
    <row r="222" spans="1:10" x14ac:dyDescent="0.35">
      <c r="A222" s="1" t="s">
        <v>6</v>
      </c>
      <c r="B222" s="1" t="s">
        <v>7</v>
      </c>
      <c r="C222" s="2">
        <v>46073</v>
      </c>
      <c r="D222" s="3">
        <v>0.4375</v>
      </c>
      <c r="E222" s="3">
        <v>0.48958333333333331</v>
      </c>
      <c r="F222">
        <v>60</v>
      </c>
      <c r="G222" s="3">
        <f>kursanci[[#This Row],[Godzina zakończenia]]-kursanci[[#This Row],[Godzina rozpoczęcia]]</f>
        <v>5.2083333333333315E-2</v>
      </c>
      <c r="H222">
        <f>HOUR(kursanci[[#This Row],[czas]])</f>
        <v>1</v>
      </c>
      <c r="I222">
        <f>MINUTE(kursanci[[#This Row],[czas]])</f>
        <v>15</v>
      </c>
      <c r="J222">
        <f>(kursanci[[#This Row],[godz]]*60+kursanci[[#This Row],[min]])*kursanci[[#This Row],[Stawka za godzinę]]/60</f>
        <v>75</v>
      </c>
    </row>
    <row r="223" spans="1:10" x14ac:dyDescent="0.35">
      <c r="A223" s="1" t="s">
        <v>17</v>
      </c>
      <c r="B223" s="1" t="s">
        <v>9</v>
      </c>
      <c r="C223" s="2">
        <v>46073</v>
      </c>
      <c r="D223" s="3">
        <v>0.60416666666666663</v>
      </c>
      <c r="E223" s="3">
        <v>0.65625</v>
      </c>
      <c r="F223">
        <v>50</v>
      </c>
      <c r="G223" s="3">
        <f>kursanci[[#This Row],[Godzina zakończenia]]-kursanci[[#This Row],[Godzina rozpoczęcia]]</f>
        <v>5.208333333333337E-2</v>
      </c>
      <c r="H223">
        <f>HOUR(kursanci[[#This Row],[czas]])</f>
        <v>1</v>
      </c>
      <c r="I223">
        <f>MINUTE(kursanci[[#This Row],[czas]])</f>
        <v>15</v>
      </c>
      <c r="J223">
        <f>(kursanci[[#This Row],[godz]]*60+kursanci[[#This Row],[min]])*kursanci[[#This Row],[Stawka za godzinę]]/60</f>
        <v>62.5</v>
      </c>
    </row>
    <row r="224" spans="1:10" x14ac:dyDescent="0.35">
      <c r="A224" s="1" t="s">
        <v>11</v>
      </c>
      <c r="B224" s="1" t="s">
        <v>12</v>
      </c>
      <c r="C224" s="2">
        <v>46073</v>
      </c>
      <c r="D224" s="3">
        <v>0.51041666666666663</v>
      </c>
      <c r="E224" s="3">
        <v>0.59375</v>
      </c>
      <c r="F224">
        <v>40</v>
      </c>
      <c r="G224" s="3">
        <f>kursanci[[#This Row],[Godzina zakończenia]]-kursanci[[#This Row],[Godzina rozpoczęcia]]</f>
        <v>8.333333333333337E-2</v>
      </c>
      <c r="H224">
        <f>HOUR(kursanci[[#This Row],[czas]])</f>
        <v>2</v>
      </c>
      <c r="I224">
        <f>MINUTE(kursanci[[#This Row],[czas]])</f>
        <v>0</v>
      </c>
      <c r="J224">
        <f>(kursanci[[#This Row],[godz]]*60+kursanci[[#This Row],[min]])*kursanci[[#This Row],[Stawka za godzinę]]/60</f>
        <v>80</v>
      </c>
    </row>
    <row r="225" spans="1:10" x14ac:dyDescent="0.35">
      <c r="A225" s="1" t="s">
        <v>25</v>
      </c>
      <c r="B225" s="1" t="s">
        <v>7</v>
      </c>
      <c r="C225" s="2">
        <v>46073</v>
      </c>
      <c r="D225" s="3">
        <v>0.69791666666666663</v>
      </c>
      <c r="E225" s="3">
        <v>0.76041666666666663</v>
      </c>
      <c r="F225">
        <v>60</v>
      </c>
      <c r="G225" s="3">
        <f>kursanci[[#This Row],[Godzina zakończenia]]-kursanci[[#This Row],[Godzina rozpoczęcia]]</f>
        <v>6.25E-2</v>
      </c>
      <c r="H225">
        <f>HOUR(kursanci[[#This Row],[czas]])</f>
        <v>1</v>
      </c>
      <c r="I225">
        <f>MINUTE(kursanci[[#This Row],[czas]])</f>
        <v>30</v>
      </c>
      <c r="J225">
        <f>(kursanci[[#This Row],[godz]]*60+kursanci[[#This Row],[min]])*kursanci[[#This Row],[Stawka za godzinę]]/60</f>
        <v>90</v>
      </c>
    </row>
    <row r="226" spans="1:10" x14ac:dyDescent="0.35">
      <c r="A226" s="1" t="s">
        <v>16</v>
      </c>
      <c r="B226" s="1" t="s">
        <v>12</v>
      </c>
      <c r="C226" s="2">
        <v>46076</v>
      </c>
      <c r="D226" s="3">
        <v>0.375</v>
      </c>
      <c r="E226" s="3">
        <v>0.42708333333333331</v>
      </c>
      <c r="F226">
        <v>40</v>
      </c>
      <c r="G226" s="3">
        <f>kursanci[[#This Row],[Godzina zakończenia]]-kursanci[[#This Row],[Godzina rozpoczęcia]]</f>
        <v>5.2083333333333315E-2</v>
      </c>
      <c r="H226">
        <f>HOUR(kursanci[[#This Row],[czas]])</f>
        <v>1</v>
      </c>
      <c r="I226">
        <f>MINUTE(kursanci[[#This Row],[czas]])</f>
        <v>15</v>
      </c>
      <c r="J226">
        <f>(kursanci[[#This Row],[godz]]*60+kursanci[[#This Row],[min]])*kursanci[[#This Row],[Stawka za godzinę]]/60</f>
        <v>50</v>
      </c>
    </row>
    <row r="227" spans="1:10" x14ac:dyDescent="0.35">
      <c r="A227" s="1" t="s">
        <v>6</v>
      </c>
      <c r="B227" s="1" t="s">
        <v>7</v>
      </c>
      <c r="C227" s="2">
        <v>46077</v>
      </c>
      <c r="D227" s="3">
        <v>0.4375</v>
      </c>
      <c r="E227" s="3">
        <v>0.51041666666666663</v>
      </c>
      <c r="F227">
        <v>60</v>
      </c>
      <c r="G227" s="3">
        <f>kursanci[[#This Row],[Godzina zakończenia]]-kursanci[[#This Row],[Godzina rozpoczęcia]]</f>
        <v>7.291666666666663E-2</v>
      </c>
      <c r="H227">
        <f>HOUR(kursanci[[#This Row],[czas]])</f>
        <v>1</v>
      </c>
      <c r="I227">
        <f>MINUTE(kursanci[[#This Row],[czas]])</f>
        <v>45</v>
      </c>
      <c r="J227">
        <f>(kursanci[[#This Row],[godz]]*60+kursanci[[#This Row],[min]])*kursanci[[#This Row],[Stawka za godzinę]]/60</f>
        <v>105</v>
      </c>
    </row>
    <row r="228" spans="1:10" x14ac:dyDescent="0.35">
      <c r="A228" s="1" t="s">
        <v>15</v>
      </c>
      <c r="B228" s="1" t="s">
        <v>12</v>
      </c>
      <c r="C228" s="2">
        <v>46077</v>
      </c>
      <c r="D228" s="3">
        <v>0.375</v>
      </c>
      <c r="E228" s="3">
        <v>0.4375</v>
      </c>
      <c r="F228">
        <v>40</v>
      </c>
      <c r="G228" s="3">
        <f>kursanci[[#This Row],[Godzina zakończenia]]-kursanci[[#This Row],[Godzina rozpoczęcia]]</f>
        <v>6.25E-2</v>
      </c>
      <c r="H228">
        <f>HOUR(kursanci[[#This Row],[czas]])</f>
        <v>1</v>
      </c>
      <c r="I228">
        <f>MINUTE(kursanci[[#This Row],[czas]])</f>
        <v>30</v>
      </c>
      <c r="J228">
        <f>(kursanci[[#This Row],[godz]]*60+kursanci[[#This Row],[min]])*kursanci[[#This Row],[Stawka za godzinę]]/60</f>
        <v>60</v>
      </c>
    </row>
    <row r="229" spans="1:10" x14ac:dyDescent="0.35">
      <c r="A229" s="1" t="s">
        <v>19</v>
      </c>
      <c r="B229" s="1" t="s">
        <v>12</v>
      </c>
      <c r="C229" s="2">
        <v>46077</v>
      </c>
      <c r="D229" s="3">
        <v>0.52083333333333337</v>
      </c>
      <c r="E229" s="3">
        <v>0.58333333333333337</v>
      </c>
      <c r="F229">
        <v>40</v>
      </c>
      <c r="G229" s="3">
        <f>kursanci[[#This Row],[Godzina zakończenia]]-kursanci[[#This Row],[Godzina rozpoczęcia]]</f>
        <v>6.25E-2</v>
      </c>
      <c r="H229">
        <f>HOUR(kursanci[[#This Row],[czas]])</f>
        <v>1</v>
      </c>
      <c r="I229">
        <f>MINUTE(kursanci[[#This Row],[czas]])</f>
        <v>30</v>
      </c>
      <c r="J229">
        <f>(kursanci[[#This Row],[godz]]*60+kursanci[[#This Row],[min]])*kursanci[[#This Row],[Stawka za godzinę]]/60</f>
        <v>60</v>
      </c>
    </row>
    <row r="230" spans="1:10" x14ac:dyDescent="0.35">
      <c r="A230" s="1" t="s">
        <v>16</v>
      </c>
      <c r="B230" s="1" t="s">
        <v>12</v>
      </c>
      <c r="C230" s="2">
        <v>46079</v>
      </c>
      <c r="D230" s="3">
        <v>0.375</v>
      </c>
      <c r="E230" s="3">
        <v>0.45833333333333331</v>
      </c>
      <c r="F230">
        <v>40</v>
      </c>
      <c r="G230" s="3">
        <f>kursanci[[#This Row],[Godzina zakończenia]]-kursanci[[#This Row],[Godzina rozpoczęcia]]</f>
        <v>8.3333333333333315E-2</v>
      </c>
      <c r="H230">
        <f>HOUR(kursanci[[#This Row],[czas]])</f>
        <v>2</v>
      </c>
      <c r="I230">
        <f>MINUTE(kursanci[[#This Row],[czas]])</f>
        <v>0</v>
      </c>
      <c r="J230">
        <f>(kursanci[[#This Row],[godz]]*60+kursanci[[#This Row],[min]])*kursanci[[#This Row],[Stawka za godzinę]]/60</f>
        <v>80</v>
      </c>
    </row>
    <row r="231" spans="1:10" x14ac:dyDescent="0.35">
      <c r="A231" s="1" t="s">
        <v>14</v>
      </c>
      <c r="B231" s="1" t="s">
        <v>7</v>
      </c>
      <c r="C231" s="2">
        <v>46079</v>
      </c>
      <c r="D231" s="3">
        <v>0.52083333333333337</v>
      </c>
      <c r="E231" s="3">
        <v>0.58333333333333337</v>
      </c>
      <c r="F231">
        <v>60</v>
      </c>
      <c r="G231" s="3">
        <f>kursanci[[#This Row],[Godzina zakończenia]]-kursanci[[#This Row],[Godzina rozpoczęcia]]</f>
        <v>6.25E-2</v>
      </c>
      <c r="H231">
        <f>HOUR(kursanci[[#This Row],[czas]])</f>
        <v>1</v>
      </c>
      <c r="I231">
        <f>MINUTE(kursanci[[#This Row],[czas]])</f>
        <v>30</v>
      </c>
      <c r="J231">
        <f>(kursanci[[#This Row],[godz]]*60+kursanci[[#This Row],[min]])*kursanci[[#This Row],[Stawka za godzinę]]/60</f>
        <v>90</v>
      </c>
    </row>
    <row r="232" spans="1:10" x14ac:dyDescent="0.35">
      <c r="A232" s="1" t="s">
        <v>18</v>
      </c>
      <c r="B232" s="1" t="s">
        <v>12</v>
      </c>
      <c r="C232" s="2">
        <v>46079</v>
      </c>
      <c r="D232" s="3">
        <v>0.45833333333333331</v>
      </c>
      <c r="E232" s="3">
        <v>0.51041666666666663</v>
      </c>
      <c r="F232">
        <v>40</v>
      </c>
      <c r="G232" s="3">
        <f>kursanci[[#This Row],[Godzina zakończenia]]-kursanci[[#This Row],[Godzina rozpoczęcia]]</f>
        <v>5.2083333333333315E-2</v>
      </c>
      <c r="H232">
        <f>HOUR(kursanci[[#This Row],[czas]])</f>
        <v>1</v>
      </c>
      <c r="I232">
        <f>MINUTE(kursanci[[#This Row],[czas]])</f>
        <v>15</v>
      </c>
      <c r="J232">
        <f>(kursanci[[#This Row],[godz]]*60+kursanci[[#This Row],[min]])*kursanci[[#This Row],[Stawka za godzinę]]/60</f>
        <v>50</v>
      </c>
    </row>
    <row r="233" spans="1:10" x14ac:dyDescent="0.35">
      <c r="A233" s="1" t="s">
        <v>13</v>
      </c>
      <c r="B233" s="1" t="s">
        <v>9</v>
      </c>
      <c r="C233" s="2">
        <v>46080</v>
      </c>
      <c r="D233" s="3">
        <v>0.59375</v>
      </c>
      <c r="E233" s="3">
        <v>0.65625</v>
      </c>
      <c r="F233">
        <v>50</v>
      </c>
      <c r="G233" s="3">
        <f>kursanci[[#This Row],[Godzina zakończenia]]-kursanci[[#This Row],[Godzina rozpoczęcia]]</f>
        <v>6.25E-2</v>
      </c>
      <c r="H233">
        <f>HOUR(kursanci[[#This Row],[czas]])</f>
        <v>1</v>
      </c>
      <c r="I233">
        <f>MINUTE(kursanci[[#This Row],[czas]])</f>
        <v>30</v>
      </c>
      <c r="J233">
        <f>(kursanci[[#This Row],[godz]]*60+kursanci[[#This Row],[min]])*kursanci[[#This Row],[Stawka za godzinę]]/60</f>
        <v>75</v>
      </c>
    </row>
    <row r="234" spans="1:10" x14ac:dyDescent="0.35">
      <c r="A234" s="1" t="s">
        <v>18</v>
      </c>
      <c r="B234" s="1" t="s">
        <v>12</v>
      </c>
      <c r="C234" s="2">
        <v>46080</v>
      </c>
      <c r="D234" s="3">
        <v>0.375</v>
      </c>
      <c r="E234" s="3">
        <v>0.44791666666666669</v>
      </c>
      <c r="F234">
        <v>40</v>
      </c>
      <c r="G234" s="3">
        <f>kursanci[[#This Row],[Godzina zakończenia]]-kursanci[[#This Row],[Godzina rozpoczęcia]]</f>
        <v>7.2916666666666685E-2</v>
      </c>
      <c r="H234">
        <f>HOUR(kursanci[[#This Row],[czas]])</f>
        <v>1</v>
      </c>
      <c r="I234">
        <f>MINUTE(kursanci[[#This Row],[czas]])</f>
        <v>45</v>
      </c>
      <c r="J234">
        <f>(kursanci[[#This Row],[godz]]*60+kursanci[[#This Row],[min]])*kursanci[[#This Row],[Stawka za godzinę]]/60</f>
        <v>70</v>
      </c>
    </row>
    <row r="235" spans="1:10" x14ac:dyDescent="0.35">
      <c r="A235" s="1" t="s">
        <v>19</v>
      </c>
      <c r="B235" s="1" t="s">
        <v>12</v>
      </c>
      <c r="C235" s="2">
        <v>46080</v>
      </c>
      <c r="D235" s="3">
        <v>0.45833333333333331</v>
      </c>
      <c r="E235" s="3">
        <v>0.53125</v>
      </c>
      <c r="F235">
        <v>40</v>
      </c>
      <c r="G235" s="3">
        <f>kursanci[[#This Row],[Godzina zakończenia]]-kursanci[[#This Row],[Godzina rozpoczęcia]]</f>
        <v>7.2916666666666685E-2</v>
      </c>
      <c r="H235">
        <f>HOUR(kursanci[[#This Row],[czas]])</f>
        <v>1</v>
      </c>
      <c r="I235">
        <f>MINUTE(kursanci[[#This Row],[czas]])</f>
        <v>45</v>
      </c>
      <c r="J235">
        <f>(kursanci[[#This Row],[godz]]*60+kursanci[[#This Row],[min]])*kursanci[[#This Row],[Stawka za godzinę]]/60</f>
        <v>70</v>
      </c>
    </row>
    <row r="236" spans="1:10" x14ac:dyDescent="0.35">
      <c r="A236" s="1" t="s">
        <v>10</v>
      </c>
      <c r="B236" s="1" t="s">
        <v>7</v>
      </c>
      <c r="C236" s="2">
        <v>46080</v>
      </c>
      <c r="D236" s="3">
        <v>0.53125</v>
      </c>
      <c r="E236" s="3">
        <v>0.58333333333333337</v>
      </c>
      <c r="F236">
        <v>60</v>
      </c>
      <c r="G236" s="3">
        <f>kursanci[[#This Row],[Godzina zakończenia]]-kursanci[[#This Row],[Godzina rozpoczęcia]]</f>
        <v>5.208333333333337E-2</v>
      </c>
      <c r="H236">
        <f>HOUR(kursanci[[#This Row],[czas]])</f>
        <v>1</v>
      </c>
      <c r="I236">
        <f>MINUTE(kursanci[[#This Row],[czas]])</f>
        <v>15</v>
      </c>
      <c r="J236">
        <f>(kursanci[[#This Row],[godz]]*60+kursanci[[#This Row],[min]])*kursanci[[#This Row],[Stawka za godzinę]]/60</f>
        <v>75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DA51-C409-4325-A9F2-9653F2DEED41}">
  <dimension ref="A1:D236"/>
  <sheetViews>
    <sheetView tabSelected="1" workbookViewId="0">
      <selection activeCell="F152" sqref="F152"/>
    </sheetView>
  </sheetViews>
  <sheetFormatPr defaultRowHeight="14.5" x14ac:dyDescent="0.35"/>
  <cols>
    <col min="1" max="1" width="13.81640625" customWidth="1"/>
    <col min="4" max="4" width="9.90625" bestFit="1" customWidth="1"/>
  </cols>
  <sheetData>
    <row r="1" spans="1:4" x14ac:dyDescent="0.35">
      <c r="A1" s="4" t="s">
        <v>33</v>
      </c>
      <c r="B1" t="s">
        <v>32</v>
      </c>
      <c r="D1" t="s">
        <v>34</v>
      </c>
    </row>
    <row r="2" spans="1:4" x14ac:dyDescent="0.35">
      <c r="A2" s="7">
        <v>45931</v>
      </c>
      <c r="B2" s="5">
        <f>(kursanci[[#This Row],[godz]]*60+kursanci[[#This Row],[min]])*kursanci[[#This Row],[Stawka za godzinę]]/60</f>
        <v>60</v>
      </c>
      <c r="D2" s="2">
        <v>45931</v>
      </c>
    </row>
    <row r="3" spans="1:4" x14ac:dyDescent="0.35">
      <c r="A3" s="8">
        <v>45932</v>
      </c>
      <c r="B3" s="6">
        <f>(kursanci[[#This Row],[godz]]*60+kursanci[[#This Row],[min]])*kursanci[[#This Row],[Stawka za godzinę]]/60</f>
        <v>87.5</v>
      </c>
      <c r="D3" s="2">
        <v>45932</v>
      </c>
    </row>
    <row r="4" spans="1:4" x14ac:dyDescent="0.35">
      <c r="A4" s="7">
        <v>45932</v>
      </c>
      <c r="B4" s="5">
        <f>(kursanci[[#This Row],[godz]]*60+kursanci[[#This Row],[min]])*kursanci[[#This Row],[Stawka za godzinę]]/60</f>
        <v>100</v>
      </c>
      <c r="D4" s="2">
        <v>45933</v>
      </c>
    </row>
    <row r="5" spans="1:4" x14ac:dyDescent="0.35">
      <c r="A5" s="8">
        <v>45936</v>
      </c>
      <c r="B5" s="6">
        <f>(kursanci[[#This Row],[godz]]*60+kursanci[[#This Row],[min]])*kursanci[[#This Row],[Stawka za godzinę]]/60</f>
        <v>80</v>
      </c>
      <c r="D5" s="2">
        <v>45934</v>
      </c>
    </row>
    <row r="6" spans="1:4" x14ac:dyDescent="0.35">
      <c r="A6" s="7">
        <v>45936</v>
      </c>
      <c r="B6" s="5">
        <f>(kursanci[[#This Row],[godz]]*60+kursanci[[#This Row],[min]])*kursanci[[#This Row],[Stawka za godzinę]]/60</f>
        <v>50</v>
      </c>
      <c r="D6" s="2">
        <v>45935</v>
      </c>
    </row>
    <row r="7" spans="1:4" x14ac:dyDescent="0.35">
      <c r="A7" s="8">
        <v>45937</v>
      </c>
      <c r="B7" s="6">
        <f>(kursanci[[#This Row],[godz]]*60+kursanci[[#This Row],[min]])*kursanci[[#This Row],[Stawka za godzinę]]/60</f>
        <v>62.5</v>
      </c>
      <c r="D7" s="2">
        <v>45936</v>
      </c>
    </row>
    <row r="8" spans="1:4" x14ac:dyDescent="0.35">
      <c r="A8" s="7">
        <v>45937</v>
      </c>
      <c r="B8" s="5">
        <f>(kursanci[[#This Row],[godz]]*60+kursanci[[#This Row],[min]])*kursanci[[#This Row],[Stawka za godzinę]]/60</f>
        <v>105</v>
      </c>
      <c r="D8" s="2">
        <v>45937</v>
      </c>
    </row>
    <row r="9" spans="1:4" x14ac:dyDescent="0.35">
      <c r="A9" s="8">
        <v>45937</v>
      </c>
      <c r="B9" s="6">
        <f>(kursanci[[#This Row],[godz]]*60+kursanci[[#This Row],[min]])*kursanci[[#This Row],[Stawka za godzinę]]/60</f>
        <v>50</v>
      </c>
      <c r="D9" s="2">
        <v>45938</v>
      </c>
    </row>
    <row r="10" spans="1:4" x14ac:dyDescent="0.35">
      <c r="A10" s="7">
        <v>45938</v>
      </c>
      <c r="B10" s="5">
        <f>(kursanci[[#This Row],[godz]]*60+kursanci[[#This Row],[min]])*kursanci[[#This Row],[Stawka za godzinę]]/60</f>
        <v>70</v>
      </c>
      <c r="D10" s="2">
        <v>45939</v>
      </c>
    </row>
    <row r="11" spans="1:4" x14ac:dyDescent="0.35">
      <c r="A11" s="8">
        <v>45938</v>
      </c>
      <c r="B11" s="6">
        <f>(kursanci[[#This Row],[godz]]*60+kursanci[[#This Row],[min]])*kursanci[[#This Row],[Stawka za godzinę]]/60</f>
        <v>60</v>
      </c>
      <c r="D11" s="2">
        <v>45940</v>
      </c>
    </row>
    <row r="12" spans="1:4" x14ac:dyDescent="0.35">
      <c r="A12" s="7">
        <v>45938</v>
      </c>
      <c r="B12" s="5">
        <f>(kursanci[[#This Row],[godz]]*60+kursanci[[#This Row],[min]])*kursanci[[#This Row],[Stawka za godzinę]]/60</f>
        <v>60</v>
      </c>
      <c r="D12" s="2">
        <v>45941</v>
      </c>
    </row>
    <row r="13" spans="1:4" x14ac:dyDescent="0.35">
      <c r="A13" s="8">
        <v>45940</v>
      </c>
      <c r="B13" s="6">
        <f>(kursanci[[#This Row],[godz]]*60+kursanci[[#This Row],[min]])*kursanci[[#This Row],[Stawka za godzinę]]/60</f>
        <v>90</v>
      </c>
      <c r="D13" s="2">
        <v>45942</v>
      </c>
    </row>
    <row r="14" spans="1:4" x14ac:dyDescent="0.35">
      <c r="A14" s="7">
        <v>45940</v>
      </c>
      <c r="B14" s="5">
        <f>(kursanci[[#This Row],[godz]]*60+kursanci[[#This Row],[min]])*kursanci[[#This Row],[Stawka za godzinę]]/60</f>
        <v>90</v>
      </c>
      <c r="D14" s="2">
        <v>45943</v>
      </c>
    </row>
    <row r="15" spans="1:4" x14ac:dyDescent="0.35">
      <c r="A15" s="8">
        <v>45940</v>
      </c>
      <c r="B15" s="6">
        <f>(kursanci[[#This Row],[godz]]*60+kursanci[[#This Row],[min]])*kursanci[[#This Row],[Stawka za godzinę]]/60</f>
        <v>60</v>
      </c>
      <c r="D15" s="2">
        <v>45944</v>
      </c>
    </row>
    <row r="16" spans="1:4" x14ac:dyDescent="0.35">
      <c r="A16" s="7">
        <v>45940</v>
      </c>
      <c r="B16" s="5">
        <f>(kursanci[[#This Row],[godz]]*60+kursanci[[#This Row],[min]])*kursanci[[#This Row],[Stawka za godzinę]]/60</f>
        <v>50</v>
      </c>
      <c r="D16" s="2">
        <v>45945</v>
      </c>
    </row>
    <row r="17" spans="1:4" x14ac:dyDescent="0.35">
      <c r="A17" s="8">
        <v>45943</v>
      </c>
      <c r="B17" s="6">
        <f>(kursanci[[#This Row],[godz]]*60+kursanci[[#This Row],[min]])*kursanci[[#This Row],[Stawka za godzinę]]/60</f>
        <v>80</v>
      </c>
      <c r="D17" s="2">
        <v>45946</v>
      </c>
    </row>
    <row r="18" spans="1:4" x14ac:dyDescent="0.35">
      <c r="A18" s="7">
        <v>45943</v>
      </c>
      <c r="B18" s="5">
        <f>(kursanci[[#This Row],[godz]]*60+kursanci[[#This Row],[min]])*kursanci[[#This Row],[Stawka za godzinę]]/60</f>
        <v>50</v>
      </c>
      <c r="D18" s="2">
        <v>45947</v>
      </c>
    </row>
    <row r="19" spans="1:4" x14ac:dyDescent="0.35">
      <c r="A19" s="8">
        <v>45943</v>
      </c>
      <c r="B19" s="6">
        <f>(kursanci[[#This Row],[godz]]*60+kursanci[[#This Row],[min]])*kursanci[[#This Row],[Stawka za godzinę]]/60</f>
        <v>75</v>
      </c>
      <c r="D19" s="2">
        <v>45948</v>
      </c>
    </row>
    <row r="20" spans="1:4" x14ac:dyDescent="0.35">
      <c r="A20" s="7">
        <v>45943</v>
      </c>
      <c r="B20" s="5">
        <f>(kursanci[[#This Row],[godz]]*60+kursanci[[#This Row],[min]])*kursanci[[#This Row],[Stawka za godzinę]]/60</f>
        <v>100</v>
      </c>
      <c r="D20" s="2">
        <v>45949</v>
      </c>
    </row>
    <row r="21" spans="1:4" x14ac:dyDescent="0.35">
      <c r="A21" s="8">
        <v>45943</v>
      </c>
      <c r="B21" s="6">
        <f>(kursanci[[#This Row],[godz]]*60+kursanci[[#This Row],[min]])*kursanci[[#This Row],[Stawka za godzinę]]/60</f>
        <v>90</v>
      </c>
      <c r="D21" s="2">
        <v>45950</v>
      </c>
    </row>
    <row r="22" spans="1:4" x14ac:dyDescent="0.35">
      <c r="A22" s="7">
        <v>45944</v>
      </c>
      <c r="B22" s="5">
        <f>(kursanci[[#This Row],[godz]]*60+kursanci[[#This Row],[min]])*kursanci[[#This Row],[Stawka za godzinę]]/60</f>
        <v>62.5</v>
      </c>
      <c r="D22" s="2">
        <v>45951</v>
      </c>
    </row>
    <row r="23" spans="1:4" x14ac:dyDescent="0.35">
      <c r="A23" s="8">
        <v>45944</v>
      </c>
      <c r="B23" s="6">
        <f>(kursanci[[#This Row],[godz]]*60+kursanci[[#This Row],[min]])*kursanci[[#This Row],[Stawka za godzinę]]/60</f>
        <v>50</v>
      </c>
      <c r="D23" s="2">
        <v>45952</v>
      </c>
    </row>
    <row r="24" spans="1:4" x14ac:dyDescent="0.35">
      <c r="A24" s="7">
        <v>45944</v>
      </c>
      <c r="B24" s="5">
        <f>(kursanci[[#This Row],[godz]]*60+kursanci[[#This Row],[min]])*kursanci[[#This Row],[Stawka za godzinę]]/60</f>
        <v>40</v>
      </c>
      <c r="D24" s="2">
        <v>45953</v>
      </c>
    </row>
    <row r="25" spans="1:4" x14ac:dyDescent="0.35">
      <c r="A25" s="8">
        <v>45944</v>
      </c>
      <c r="B25" s="6">
        <f>(kursanci[[#This Row],[godz]]*60+kursanci[[#This Row],[min]])*kursanci[[#This Row],[Stawka za godzinę]]/60</f>
        <v>75</v>
      </c>
      <c r="D25" s="2">
        <v>45954</v>
      </c>
    </row>
    <row r="26" spans="1:4" x14ac:dyDescent="0.35">
      <c r="A26" s="7">
        <v>45944</v>
      </c>
      <c r="B26" s="5">
        <f>(kursanci[[#This Row],[godz]]*60+kursanci[[#This Row],[min]])*kursanci[[#This Row],[Stawka za godzinę]]/60</f>
        <v>50</v>
      </c>
      <c r="D26" s="2">
        <v>45955</v>
      </c>
    </row>
    <row r="27" spans="1:4" x14ac:dyDescent="0.35">
      <c r="A27" s="8">
        <v>45945</v>
      </c>
      <c r="B27" s="6">
        <f>(kursanci[[#This Row],[godz]]*60+kursanci[[#This Row],[min]])*kursanci[[#This Row],[Stawka za godzinę]]/60</f>
        <v>62.5</v>
      </c>
      <c r="D27" s="2">
        <v>45956</v>
      </c>
    </row>
    <row r="28" spans="1:4" x14ac:dyDescent="0.35">
      <c r="A28" s="7">
        <v>45945</v>
      </c>
      <c r="B28" s="5">
        <f>(kursanci[[#This Row],[godz]]*60+kursanci[[#This Row],[min]])*kursanci[[#This Row],[Stawka za godzinę]]/60</f>
        <v>75</v>
      </c>
      <c r="D28" s="2">
        <v>45957</v>
      </c>
    </row>
    <row r="29" spans="1:4" x14ac:dyDescent="0.35">
      <c r="A29" s="8">
        <v>45945</v>
      </c>
      <c r="B29" s="6">
        <f>(kursanci[[#This Row],[godz]]*60+kursanci[[#This Row],[min]])*kursanci[[#This Row],[Stawka za godzinę]]/60</f>
        <v>105</v>
      </c>
      <c r="D29" s="2">
        <v>45958</v>
      </c>
    </row>
    <row r="30" spans="1:4" x14ac:dyDescent="0.35">
      <c r="A30" s="7">
        <v>45950</v>
      </c>
      <c r="B30" s="5">
        <f>(kursanci[[#This Row],[godz]]*60+kursanci[[#This Row],[min]])*kursanci[[#This Row],[Stawka za godzinę]]/60</f>
        <v>60</v>
      </c>
      <c r="D30" s="2">
        <v>45959</v>
      </c>
    </row>
    <row r="31" spans="1:4" x14ac:dyDescent="0.35">
      <c r="A31" s="8">
        <v>45950</v>
      </c>
      <c r="B31" s="6">
        <f>(kursanci[[#This Row],[godz]]*60+kursanci[[#This Row],[min]])*kursanci[[#This Row],[Stawka za godzinę]]/60</f>
        <v>60</v>
      </c>
      <c r="D31" s="2">
        <v>45960</v>
      </c>
    </row>
    <row r="32" spans="1:4" x14ac:dyDescent="0.35">
      <c r="A32" s="7">
        <v>45950</v>
      </c>
      <c r="B32" s="5">
        <f>(kursanci[[#This Row],[godz]]*60+kursanci[[#This Row],[min]])*kursanci[[#This Row],[Stawka za godzinę]]/60</f>
        <v>75</v>
      </c>
      <c r="D32" s="2">
        <v>45961</v>
      </c>
    </row>
    <row r="33" spans="1:4" x14ac:dyDescent="0.35">
      <c r="A33" s="8">
        <v>45950</v>
      </c>
      <c r="B33" s="6">
        <f>(kursanci[[#This Row],[godz]]*60+kursanci[[#This Row],[min]])*kursanci[[#This Row],[Stawka za godzinę]]/60</f>
        <v>100</v>
      </c>
      <c r="D33" s="2">
        <v>45962</v>
      </c>
    </row>
    <row r="34" spans="1:4" x14ac:dyDescent="0.35">
      <c r="A34" s="7">
        <v>45951</v>
      </c>
      <c r="B34" s="5">
        <f>(kursanci[[#This Row],[godz]]*60+kursanci[[#This Row],[min]])*kursanci[[#This Row],[Stawka za godzinę]]/60</f>
        <v>105</v>
      </c>
      <c r="D34" s="2">
        <v>45963</v>
      </c>
    </row>
    <row r="35" spans="1:4" x14ac:dyDescent="0.35">
      <c r="A35" s="8">
        <v>45951</v>
      </c>
      <c r="B35" s="6">
        <f>(kursanci[[#This Row],[godz]]*60+kursanci[[#This Row],[min]])*kursanci[[#This Row],[Stawka za godzinę]]/60</f>
        <v>100</v>
      </c>
      <c r="D35" s="2">
        <v>45964</v>
      </c>
    </row>
    <row r="36" spans="1:4" x14ac:dyDescent="0.35">
      <c r="A36" s="7">
        <v>45952</v>
      </c>
      <c r="B36" s="5">
        <f>(kursanci[[#This Row],[godz]]*60+kursanci[[#This Row],[min]])*kursanci[[#This Row],[Stawka za godzinę]]/60</f>
        <v>60</v>
      </c>
      <c r="D36" s="2">
        <v>45965</v>
      </c>
    </row>
    <row r="37" spans="1:4" x14ac:dyDescent="0.35">
      <c r="A37" s="8">
        <v>45952</v>
      </c>
      <c r="B37" s="6">
        <f>(kursanci[[#This Row],[godz]]*60+kursanci[[#This Row],[min]])*kursanci[[#This Row],[Stawka za godzinę]]/60</f>
        <v>62.5</v>
      </c>
      <c r="D37" s="2">
        <v>45966</v>
      </c>
    </row>
    <row r="38" spans="1:4" x14ac:dyDescent="0.35">
      <c r="A38" s="7">
        <v>45953</v>
      </c>
      <c r="B38" s="5">
        <f>(kursanci[[#This Row],[godz]]*60+kursanci[[#This Row],[min]])*kursanci[[#This Row],[Stawka za godzinę]]/60</f>
        <v>40</v>
      </c>
      <c r="D38" s="2">
        <v>45967</v>
      </c>
    </row>
    <row r="39" spans="1:4" x14ac:dyDescent="0.35">
      <c r="A39" s="8">
        <v>45954</v>
      </c>
      <c r="B39" s="6">
        <f>(kursanci[[#This Row],[godz]]*60+kursanci[[#This Row],[min]])*kursanci[[#This Row],[Stawka za godzinę]]/60</f>
        <v>60</v>
      </c>
      <c r="D39" s="2">
        <v>45968</v>
      </c>
    </row>
    <row r="40" spans="1:4" x14ac:dyDescent="0.35">
      <c r="A40" s="7">
        <v>45954</v>
      </c>
      <c r="B40" s="5">
        <f>(kursanci[[#This Row],[godz]]*60+kursanci[[#This Row],[min]])*kursanci[[#This Row],[Stawka za godzinę]]/60</f>
        <v>40</v>
      </c>
      <c r="D40" s="2">
        <v>45969</v>
      </c>
    </row>
    <row r="41" spans="1:4" x14ac:dyDescent="0.35">
      <c r="A41" s="8">
        <v>45961</v>
      </c>
      <c r="B41" s="6">
        <f>(kursanci[[#This Row],[godz]]*60+kursanci[[#This Row],[min]])*kursanci[[#This Row],[Stawka za godzinę]]/60</f>
        <v>105</v>
      </c>
      <c r="D41" s="2">
        <v>45970</v>
      </c>
    </row>
    <row r="42" spans="1:4" x14ac:dyDescent="0.35">
      <c r="A42" s="7">
        <v>45961</v>
      </c>
      <c r="B42" s="5">
        <f>(kursanci[[#This Row],[godz]]*60+kursanci[[#This Row],[min]])*kursanci[[#This Row],[Stawka za godzinę]]/60</f>
        <v>90</v>
      </c>
      <c r="D42" s="2">
        <v>45971</v>
      </c>
    </row>
    <row r="43" spans="1:4" x14ac:dyDescent="0.35">
      <c r="A43" s="8">
        <v>45961</v>
      </c>
      <c r="B43" s="6">
        <f>(kursanci[[#This Row],[godz]]*60+kursanci[[#This Row],[min]])*kursanci[[#This Row],[Stawka za godzinę]]/60</f>
        <v>70</v>
      </c>
      <c r="D43" s="2">
        <v>45972</v>
      </c>
    </row>
    <row r="44" spans="1:4" x14ac:dyDescent="0.35">
      <c r="A44" s="7">
        <v>45961</v>
      </c>
      <c r="B44" s="5">
        <f>(kursanci[[#This Row],[godz]]*60+kursanci[[#This Row],[min]])*kursanci[[#This Row],[Stawka za godzinę]]/60</f>
        <v>105</v>
      </c>
      <c r="D44" s="2">
        <v>45973</v>
      </c>
    </row>
    <row r="45" spans="1:4" x14ac:dyDescent="0.35">
      <c r="A45" s="8">
        <v>45964</v>
      </c>
      <c r="B45" s="6">
        <f>(kursanci[[#This Row],[godz]]*60+kursanci[[#This Row],[min]])*kursanci[[#This Row],[Stawka za godzinę]]/60</f>
        <v>90</v>
      </c>
      <c r="D45" s="2">
        <v>45974</v>
      </c>
    </row>
    <row r="46" spans="1:4" x14ac:dyDescent="0.35">
      <c r="A46" s="7">
        <v>45966</v>
      </c>
      <c r="B46" s="5">
        <f>(kursanci[[#This Row],[godz]]*60+kursanci[[#This Row],[min]])*kursanci[[#This Row],[Stawka za godzinę]]/60</f>
        <v>100</v>
      </c>
      <c r="D46" s="2">
        <v>45975</v>
      </c>
    </row>
    <row r="47" spans="1:4" x14ac:dyDescent="0.35">
      <c r="A47" s="8">
        <v>45966</v>
      </c>
      <c r="B47" s="6">
        <f>(kursanci[[#This Row],[godz]]*60+kursanci[[#This Row],[min]])*kursanci[[#This Row],[Stawka za godzinę]]/60</f>
        <v>50</v>
      </c>
      <c r="D47" s="2">
        <v>45976</v>
      </c>
    </row>
    <row r="48" spans="1:4" x14ac:dyDescent="0.35">
      <c r="A48" s="7">
        <v>45966</v>
      </c>
      <c r="B48" s="5">
        <f>(kursanci[[#This Row],[godz]]*60+kursanci[[#This Row],[min]])*kursanci[[#This Row],[Stawka za godzinę]]/60</f>
        <v>90</v>
      </c>
      <c r="D48" s="2">
        <v>45977</v>
      </c>
    </row>
    <row r="49" spans="1:4" x14ac:dyDescent="0.35">
      <c r="A49" s="8">
        <v>45967</v>
      </c>
      <c r="B49" s="6">
        <f>(kursanci[[#This Row],[godz]]*60+kursanci[[#This Row],[min]])*kursanci[[#This Row],[Stawka za godzinę]]/60</f>
        <v>90</v>
      </c>
      <c r="D49" s="2">
        <v>45978</v>
      </c>
    </row>
    <row r="50" spans="1:4" x14ac:dyDescent="0.35">
      <c r="A50" s="7">
        <v>45967</v>
      </c>
      <c r="B50" s="5">
        <f>(kursanci[[#This Row],[godz]]*60+kursanci[[#This Row],[min]])*kursanci[[#This Row],[Stawka za godzinę]]/60</f>
        <v>90</v>
      </c>
      <c r="D50" s="2">
        <v>45979</v>
      </c>
    </row>
    <row r="51" spans="1:4" x14ac:dyDescent="0.35">
      <c r="A51" s="8">
        <v>45967</v>
      </c>
      <c r="B51" s="6">
        <f>(kursanci[[#This Row],[godz]]*60+kursanci[[#This Row],[min]])*kursanci[[#This Row],[Stawka za godzinę]]/60</f>
        <v>87.5</v>
      </c>
      <c r="D51" s="2">
        <v>45980</v>
      </c>
    </row>
    <row r="52" spans="1:4" x14ac:dyDescent="0.35">
      <c r="A52" s="7">
        <v>45967</v>
      </c>
      <c r="B52" s="5">
        <f>(kursanci[[#This Row],[godz]]*60+kursanci[[#This Row],[min]])*kursanci[[#This Row],[Stawka za godzinę]]/60</f>
        <v>70</v>
      </c>
      <c r="D52" s="2">
        <v>45981</v>
      </c>
    </row>
    <row r="53" spans="1:4" x14ac:dyDescent="0.35">
      <c r="A53" s="8">
        <v>45967</v>
      </c>
      <c r="B53" s="6">
        <f>(kursanci[[#This Row],[godz]]*60+kursanci[[#This Row],[min]])*kursanci[[#This Row],[Stawka za godzinę]]/60</f>
        <v>50</v>
      </c>
      <c r="D53" s="2">
        <v>45982</v>
      </c>
    </row>
    <row r="54" spans="1:4" x14ac:dyDescent="0.35">
      <c r="A54" s="7">
        <v>45968</v>
      </c>
      <c r="B54" s="5">
        <f>(kursanci[[#This Row],[godz]]*60+kursanci[[#This Row],[min]])*kursanci[[#This Row],[Stawka za godzinę]]/60</f>
        <v>90</v>
      </c>
      <c r="D54" s="2">
        <v>45983</v>
      </c>
    </row>
    <row r="55" spans="1:4" x14ac:dyDescent="0.35">
      <c r="A55" s="8">
        <v>45968</v>
      </c>
      <c r="B55" s="6">
        <f>(kursanci[[#This Row],[godz]]*60+kursanci[[#This Row],[min]])*kursanci[[#This Row],[Stawka za godzinę]]/60</f>
        <v>60</v>
      </c>
      <c r="D55" s="2">
        <v>45984</v>
      </c>
    </row>
    <row r="56" spans="1:4" x14ac:dyDescent="0.35">
      <c r="A56" s="7">
        <v>45971</v>
      </c>
      <c r="B56" s="5">
        <f>(kursanci[[#This Row],[godz]]*60+kursanci[[#This Row],[min]])*kursanci[[#This Row],[Stawka za godzinę]]/60</f>
        <v>50</v>
      </c>
      <c r="D56" s="2">
        <v>45985</v>
      </c>
    </row>
    <row r="57" spans="1:4" x14ac:dyDescent="0.35">
      <c r="A57" s="8">
        <v>45971</v>
      </c>
      <c r="B57" s="6">
        <f>(kursanci[[#This Row],[godz]]*60+kursanci[[#This Row],[min]])*kursanci[[#This Row],[Stawka za godzinę]]/60</f>
        <v>50</v>
      </c>
      <c r="D57" s="2">
        <v>45986</v>
      </c>
    </row>
    <row r="58" spans="1:4" x14ac:dyDescent="0.35">
      <c r="A58" s="7">
        <v>45972</v>
      </c>
      <c r="B58" s="5">
        <f>(kursanci[[#This Row],[godz]]*60+kursanci[[#This Row],[min]])*kursanci[[#This Row],[Stawka za godzinę]]/60</f>
        <v>60</v>
      </c>
      <c r="D58" s="2">
        <v>45987</v>
      </c>
    </row>
    <row r="59" spans="1:4" x14ac:dyDescent="0.35">
      <c r="A59" s="8">
        <v>45972</v>
      </c>
      <c r="B59" s="6">
        <f>(kursanci[[#This Row],[godz]]*60+kursanci[[#This Row],[min]])*kursanci[[#This Row],[Stawka za godzinę]]/60</f>
        <v>40</v>
      </c>
      <c r="D59" s="2">
        <v>45988</v>
      </c>
    </row>
    <row r="60" spans="1:4" x14ac:dyDescent="0.35">
      <c r="A60" s="7">
        <v>45972</v>
      </c>
      <c r="B60" s="5">
        <f>(kursanci[[#This Row],[godz]]*60+kursanci[[#This Row],[min]])*kursanci[[#This Row],[Stawka za godzinę]]/60</f>
        <v>75</v>
      </c>
      <c r="D60" s="2">
        <v>45989</v>
      </c>
    </row>
    <row r="61" spans="1:4" x14ac:dyDescent="0.35">
      <c r="A61" s="8">
        <v>45973</v>
      </c>
      <c r="B61" s="6">
        <f>(kursanci[[#This Row],[godz]]*60+kursanci[[#This Row],[min]])*kursanci[[#This Row],[Stawka za godzinę]]/60</f>
        <v>75</v>
      </c>
      <c r="D61" s="2">
        <v>45990</v>
      </c>
    </row>
    <row r="62" spans="1:4" x14ac:dyDescent="0.35">
      <c r="A62" s="7">
        <v>45973</v>
      </c>
      <c r="B62" s="5">
        <f>(kursanci[[#This Row],[godz]]*60+kursanci[[#This Row],[min]])*kursanci[[#This Row],[Stawka za godzinę]]/60</f>
        <v>60</v>
      </c>
      <c r="D62" s="2">
        <v>45991</v>
      </c>
    </row>
    <row r="63" spans="1:4" x14ac:dyDescent="0.35">
      <c r="A63" s="8">
        <v>45973</v>
      </c>
      <c r="B63" s="6">
        <f>(kursanci[[#This Row],[godz]]*60+kursanci[[#This Row],[min]])*kursanci[[#This Row],[Stawka za godzinę]]/60</f>
        <v>90</v>
      </c>
      <c r="D63" s="2">
        <v>45992</v>
      </c>
    </row>
    <row r="64" spans="1:4" x14ac:dyDescent="0.35">
      <c r="A64" s="7">
        <v>45973</v>
      </c>
      <c r="B64" s="5">
        <f>(kursanci[[#This Row],[godz]]*60+kursanci[[#This Row],[min]])*kursanci[[#This Row],[Stawka za godzinę]]/60</f>
        <v>90</v>
      </c>
      <c r="D64" s="2">
        <v>45993</v>
      </c>
    </row>
    <row r="65" spans="1:4" x14ac:dyDescent="0.35">
      <c r="A65" s="8">
        <v>45973</v>
      </c>
      <c r="B65" s="6">
        <f>(kursanci[[#This Row],[godz]]*60+kursanci[[#This Row],[min]])*kursanci[[#This Row],[Stawka za godzinę]]/60</f>
        <v>40</v>
      </c>
      <c r="D65" s="2">
        <v>45994</v>
      </c>
    </row>
    <row r="66" spans="1:4" x14ac:dyDescent="0.35">
      <c r="A66" s="7">
        <v>45974</v>
      </c>
      <c r="B66" s="5">
        <f>(kursanci[[#This Row],[godz]]*60+kursanci[[#This Row],[min]])*kursanci[[#This Row],[Stawka za godzinę]]/60</f>
        <v>87.5</v>
      </c>
      <c r="D66" s="2">
        <v>45995</v>
      </c>
    </row>
    <row r="67" spans="1:4" x14ac:dyDescent="0.35">
      <c r="A67" s="8">
        <v>45974</v>
      </c>
      <c r="B67" s="6">
        <f>(kursanci[[#This Row],[godz]]*60+kursanci[[#This Row],[min]])*kursanci[[#This Row],[Stawka za godzinę]]/60</f>
        <v>80</v>
      </c>
      <c r="D67" s="2">
        <v>45996</v>
      </c>
    </row>
    <row r="68" spans="1:4" x14ac:dyDescent="0.35">
      <c r="A68" s="7">
        <v>45974</v>
      </c>
      <c r="B68" s="5">
        <f>(kursanci[[#This Row],[godz]]*60+kursanci[[#This Row],[min]])*kursanci[[#This Row],[Stawka za godzinę]]/60</f>
        <v>60</v>
      </c>
      <c r="D68" s="2">
        <v>45997</v>
      </c>
    </row>
    <row r="69" spans="1:4" x14ac:dyDescent="0.35">
      <c r="A69" s="8">
        <v>45974</v>
      </c>
      <c r="B69" s="6">
        <f>(kursanci[[#This Row],[godz]]*60+kursanci[[#This Row],[min]])*kursanci[[#This Row],[Stawka za godzinę]]/60</f>
        <v>80</v>
      </c>
      <c r="D69" s="2">
        <v>45998</v>
      </c>
    </row>
    <row r="70" spans="1:4" x14ac:dyDescent="0.35">
      <c r="A70" s="7">
        <v>45975</v>
      </c>
      <c r="B70" s="5">
        <f>(kursanci[[#This Row],[godz]]*60+kursanci[[#This Row],[min]])*kursanci[[#This Row],[Stawka za godzinę]]/60</f>
        <v>80</v>
      </c>
      <c r="D70" s="2">
        <v>45999</v>
      </c>
    </row>
    <row r="71" spans="1:4" x14ac:dyDescent="0.35">
      <c r="A71" s="8">
        <v>45975</v>
      </c>
      <c r="B71" s="6">
        <f>(kursanci[[#This Row],[godz]]*60+kursanci[[#This Row],[min]])*kursanci[[#This Row],[Stawka za godzinę]]/60</f>
        <v>50</v>
      </c>
      <c r="D71" s="2">
        <v>46000</v>
      </c>
    </row>
    <row r="72" spans="1:4" x14ac:dyDescent="0.35">
      <c r="A72" s="7">
        <v>45975</v>
      </c>
      <c r="B72" s="5">
        <f>(kursanci[[#This Row],[godz]]*60+kursanci[[#This Row],[min]])*kursanci[[#This Row],[Stawka za godzinę]]/60</f>
        <v>62.5</v>
      </c>
      <c r="D72" s="2">
        <v>46001</v>
      </c>
    </row>
    <row r="73" spans="1:4" x14ac:dyDescent="0.35">
      <c r="A73" s="8">
        <v>45978</v>
      </c>
      <c r="B73" s="6">
        <f>(kursanci[[#This Row],[godz]]*60+kursanci[[#This Row],[min]])*kursanci[[#This Row],[Stawka za godzinę]]/60</f>
        <v>105</v>
      </c>
      <c r="D73" s="2">
        <v>46002</v>
      </c>
    </row>
    <row r="74" spans="1:4" x14ac:dyDescent="0.35">
      <c r="A74" s="7">
        <v>45978</v>
      </c>
      <c r="B74" s="5">
        <f>(kursanci[[#This Row],[godz]]*60+kursanci[[#This Row],[min]])*kursanci[[#This Row],[Stawka za godzinę]]/60</f>
        <v>90</v>
      </c>
      <c r="D74" s="2">
        <v>46003</v>
      </c>
    </row>
    <row r="75" spans="1:4" x14ac:dyDescent="0.35">
      <c r="A75" s="8">
        <v>45978</v>
      </c>
      <c r="B75" s="6">
        <f>(kursanci[[#This Row],[godz]]*60+kursanci[[#This Row],[min]])*kursanci[[#This Row],[Stawka za godzinę]]/60</f>
        <v>80</v>
      </c>
      <c r="D75" s="2">
        <v>46004</v>
      </c>
    </row>
    <row r="76" spans="1:4" x14ac:dyDescent="0.35">
      <c r="A76" s="7">
        <v>45978</v>
      </c>
      <c r="B76" s="5">
        <f>(kursanci[[#This Row],[godz]]*60+kursanci[[#This Row],[min]])*kursanci[[#This Row],[Stawka za godzinę]]/60</f>
        <v>100</v>
      </c>
      <c r="D76" s="2">
        <v>46005</v>
      </c>
    </row>
    <row r="77" spans="1:4" x14ac:dyDescent="0.35">
      <c r="A77" s="8">
        <v>45979</v>
      </c>
      <c r="B77" s="6">
        <f>(kursanci[[#This Row],[godz]]*60+kursanci[[#This Row],[min]])*kursanci[[#This Row],[Stawka za godzinę]]/60</f>
        <v>50</v>
      </c>
      <c r="D77" s="2">
        <v>46006</v>
      </c>
    </row>
    <row r="78" spans="1:4" x14ac:dyDescent="0.35">
      <c r="A78" s="7">
        <v>45979</v>
      </c>
      <c r="B78" s="5">
        <f>(kursanci[[#This Row],[godz]]*60+kursanci[[#This Row],[min]])*kursanci[[#This Row],[Stawka za godzinę]]/60</f>
        <v>60</v>
      </c>
      <c r="D78" s="2">
        <v>46007</v>
      </c>
    </row>
    <row r="79" spans="1:4" x14ac:dyDescent="0.35">
      <c r="A79" s="8">
        <v>45980</v>
      </c>
      <c r="B79" s="6">
        <f>(kursanci[[#This Row],[godz]]*60+kursanci[[#This Row],[min]])*kursanci[[#This Row],[Stawka za godzinę]]/60</f>
        <v>60</v>
      </c>
      <c r="D79" s="2">
        <v>46008</v>
      </c>
    </row>
    <row r="80" spans="1:4" x14ac:dyDescent="0.35">
      <c r="A80" s="7">
        <v>45980</v>
      </c>
      <c r="B80" s="5">
        <f>(kursanci[[#This Row],[godz]]*60+kursanci[[#This Row],[min]])*kursanci[[#This Row],[Stawka za godzinę]]/60</f>
        <v>87.5</v>
      </c>
      <c r="D80" s="2">
        <v>46009</v>
      </c>
    </row>
    <row r="81" spans="1:4" x14ac:dyDescent="0.35">
      <c r="A81" s="8">
        <v>45980</v>
      </c>
      <c r="B81" s="6">
        <f>(kursanci[[#This Row],[godz]]*60+kursanci[[#This Row],[min]])*kursanci[[#This Row],[Stawka za godzinę]]/60</f>
        <v>75</v>
      </c>
      <c r="D81" s="2">
        <v>46010</v>
      </c>
    </row>
    <row r="82" spans="1:4" x14ac:dyDescent="0.35">
      <c r="A82" s="7">
        <v>45980</v>
      </c>
      <c r="B82" s="5">
        <f>(kursanci[[#This Row],[godz]]*60+kursanci[[#This Row],[min]])*kursanci[[#This Row],[Stawka za godzinę]]/60</f>
        <v>70</v>
      </c>
      <c r="D82" s="2">
        <v>46011</v>
      </c>
    </row>
    <row r="83" spans="1:4" x14ac:dyDescent="0.35">
      <c r="A83" s="8">
        <v>45981</v>
      </c>
      <c r="B83" s="6">
        <f>(kursanci[[#This Row],[godz]]*60+kursanci[[#This Row],[min]])*kursanci[[#This Row],[Stawka za godzinę]]/60</f>
        <v>80</v>
      </c>
      <c r="D83" s="2">
        <v>46012</v>
      </c>
    </row>
    <row r="84" spans="1:4" x14ac:dyDescent="0.35">
      <c r="A84" s="7">
        <v>45981</v>
      </c>
      <c r="B84" s="5">
        <f>(kursanci[[#This Row],[godz]]*60+kursanci[[#This Row],[min]])*kursanci[[#This Row],[Stawka za godzinę]]/60</f>
        <v>50</v>
      </c>
      <c r="D84" s="2">
        <v>46013</v>
      </c>
    </row>
    <row r="85" spans="1:4" x14ac:dyDescent="0.35">
      <c r="A85" s="8">
        <v>45981</v>
      </c>
      <c r="B85" s="6">
        <f>(kursanci[[#This Row],[godz]]*60+kursanci[[#This Row],[min]])*kursanci[[#This Row],[Stawka za godzinę]]/60</f>
        <v>50</v>
      </c>
      <c r="D85" s="2">
        <v>46014</v>
      </c>
    </row>
    <row r="86" spans="1:4" x14ac:dyDescent="0.35">
      <c r="A86" s="7">
        <v>45981</v>
      </c>
      <c r="B86" s="5">
        <f>(kursanci[[#This Row],[godz]]*60+kursanci[[#This Row],[min]])*kursanci[[#This Row],[Stawka za godzinę]]/60</f>
        <v>40</v>
      </c>
      <c r="D86" s="2">
        <v>46015</v>
      </c>
    </row>
    <row r="87" spans="1:4" x14ac:dyDescent="0.35">
      <c r="A87" s="8">
        <v>45981</v>
      </c>
      <c r="B87" s="6">
        <f>(kursanci[[#This Row],[godz]]*60+kursanci[[#This Row],[min]])*kursanci[[#This Row],[Stawka za godzinę]]/60</f>
        <v>50</v>
      </c>
      <c r="D87" s="2">
        <v>46016</v>
      </c>
    </row>
    <row r="88" spans="1:4" x14ac:dyDescent="0.35">
      <c r="A88" s="7">
        <v>45985</v>
      </c>
      <c r="B88" s="5">
        <f>(kursanci[[#This Row],[godz]]*60+kursanci[[#This Row],[min]])*kursanci[[#This Row],[Stawka za godzinę]]/60</f>
        <v>60</v>
      </c>
      <c r="D88" s="2">
        <v>46017</v>
      </c>
    </row>
    <row r="89" spans="1:4" x14ac:dyDescent="0.35">
      <c r="A89" s="8">
        <v>45985</v>
      </c>
      <c r="B89" s="6">
        <f>(kursanci[[#This Row],[godz]]*60+kursanci[[#This Row],[min]])*kursanci[[#This Row],[Stawka za godzinę]]/60</f>
        <v>90</v>
      </c>
      <c r="D89" s="2">
        <v>46018</v>
      </c>
    </row>
    <row r="90" spans="1:4" x14ac:dyDescent="0.35">
      <c r="A90" s="7">
        <v>45985</v>
      </c>
      <c r="B90" s="5">
        <f>(kursanci[[#This Row],[godz]]*60+kursanci[[#This Row],[min]])*kursanci[[#This Row],[Stawka za godzinę]]/60</f>
        <v>40</v>
      </c>
      <c r="D90" s="2">
        <v>46019</v>
      </c>
    </row>
    <row r="91" spans="1:4" x14ac:dyDescent="0.35">
      <c r="A91" s="8">
        <v>45985</v>
      </c>
      <c r="B91" s="6">
        <f>(kursanci[[#This Row],[godz]]*60+kursanci[[#This Row],[min]])*kursanci[[#This Row],[Stawka za godzinę]]/60</f>
        <v>90</v>
      </c>
      <c r="D91" s="2">
        <v>46020</v>
      </c>
    </row>
    <row r="92" spans="1:4" x14ac:dyDescent="0.35">
      <c r="A92" s="7">
        <v>45985</v>
      </c>
      <c r="B92" s="5">
        <f>(kursanci[[#This Row],[godz]]*60+kursanci[[#This Row],[min]])*kursanci[[#This Row],[Stawka za godzinę]]/60</f>
        <v>50</v>
      </c>
      <c r="D92" s="2">
        <v>46021</v>
      </c>
    </row>
    <row r="93" spans="1:4" x14ac:dyDescent="0.35">
      <c r="A93" s="8">
        <v>45986</v>
      </c>
      <c r="B93" s="6">
        <f>(kursanci[[#This Row],[godz]]*60+kursanci[[#This Row],[min]])*kursanci[[#This Row],[Stawka za godzinę]]/60</f>
        <v>75</v>
      </c>
      <c r="D93" s="2">
        <v>46022</v>
      </c>
    </row>
    <row r="94" spans="1:4" x14ac:dyDescent="0.35">
      <c r="A94" s="7">
        <v>45987</v>
      </c>
      <c r="B94" s="5">
        <f>(kursanci[[#This Row],[godz]]*60+kursanci[[#This Row],[min]])*kursanci[[#This Row],[Stawka za godzinę]]/60</f>
        <v>60</v>
      </c>
      <c r="D94" s="2">
        <v>46023</v>
      </c>
    </row>
    <row r="95" spans="1:4" x14ac:dyDescent="0.35">
      <c r="A95" s="8">
        <v>45987</v>
      </c>
      <c r="B95" s="6">
        <f>(kursanci[[#This Row],[godz]]*60+kursanci[[#This Row],[min]])*kursanci[[#This Row],[Stawka za godzinę]]/60</f>
        <v>60</v>
      </c>
      <c r="D95" s="2">
        <v>46024</v>
      </c>
    </row>
    <row r="96" spans="1:4" x14ac:dyDescent="0.35">
      <c r="A96" s="7">
        <v>45987</v>
      </c>
      <c r="B96" s="5">
        <f>(kursanci[[#This Row],[godz]]*60+kursanci[[#This Row],[min]])*kursanci[[#This Row],[Stawka za godzinę]]/60</f>
        <v>80</v>
      </c>
      <c r="D96" s="2">
        <v>46025</v>
      </c>
    </row>
    <row r="97" spans="1:4" x14ac:dyDescent="0.35">
      <c r="A97" s="8">
        <v>45987</v>
      </c>
      <c r="B97" s="6">
        <f>(kursanci[[#This Row],[godz]]*60+kursanci[[#This Row],[min]])*kursanci[[#This Row],[Stawka za godzinę]]/60</f>
        <v>70</v>
      </c>
      <c r="D97" s="2">
        <v>46026</v>
      </c>
    </row>
    <row r="98" spans="1:4" x14ac:dyDescent="0.35">
      <c r="A98" s="7">
        <v>45989</v>
      </c>
      <c r="B98" s="5">
        <f>(kursanci[[#This Row],[godz]]*60+kursanci[[#This Row],[min]])*kursanci[[#This Row],[Stawka za godzinę]]/60</f>
        <v>50</v>
      </c>
      <c r="D98" s="2">
        <v>46027</v>
      </c>
    </row>
    <row r="99" spans="1:4" x14ac:dyDescent="0.35">
      <c r="A99" s="8">
        <v>45989</v>
      </c>
      <c r="B99" s="6">
        <f>(kursanci[[#This Row],[godz]]*60+kursanci[[#This Row],[min]])*kursanci[[#This Row],[Stawka za godzinę]]/60</f>
        <v>90</v>
      </c>
      <c r="D99" s="2">
        <v>46028</v>
      </c>
    </row>
    <row r="100" spans="1:4" x14ac:dyDescent="0.35">
      <c r="A100" s="7">
        <v>45993</v>
      </c>
      <c r="B100" s="5">
        <f>(kursanci[[#This Row],[godz]]*60+kursanci[[#This Row],[min]])*kursanci[[#This Row],[Stawka za godzinę]]/60</f>
        <v>120</v>
      </c>
      <c r="D100" s="2">
        <v>46029</v>
      </c>
    </row>
    <row r="101" spans="1:4" x14ac:dyDescent="0.35">
      <c r="A101" s="8">
        <v>45993</v>
      </c>
      <c r="B101" s="6">
        <f>(kursanci[[#This Row],[godz]]*60+kursanci[[#This Row],[min]])*kursanci[[#This Row],[Stawka za godzinę]]/60</f>
        <v>50</v>
      </c>
      <c r="D101" s="2">
        <v>46030</v>
      </c>
    </row>
    <row r="102" spans="1:4" x14ac:dyDescent="0.35">
      <c r="A102" s="7">
        <v>45993</v>
      </c>
      <c r="B102" s="5">
        <f>(kursanci[[#This Row],[godz]]*60+kursanci[[#This Row],[min]])*kursanci[[#This Row],[Stawka za godzinę]]/60</f>
        <v>60</v>
      </c>
      <c r="D102" s="2">
        <v>46031</v>
      </c>
    </row>
    <row r="103" spans="1:4" x14ac:dyDescent="0.35">
      <c r="A103" s="8">
        <v>45994</v>
      </c>
      <c r="B103" s="6">
        <f>(kursanci[[#This Row],[godz]]*60+kursanci[[#This Row],[min]])*kursanci[[#This Row],[Stawka za godzinę]]/60</f>
        <v>87.5</v>
      </c>
      <c r="D103" s="2">
        <v>46032</v>
      </c>
    </row>
    <row r="104" spans="1:4" x14ac:dyDescent="0.35">
      <c r="A104" s="7">
        <v>45994</v>
      </c>
      <c r="B104" s="5">
        <f>(kursanci[[#This Row],[godz]]*60+kursanci[[#This Row],[min]])*kursanci[[#This Row],[Stawka za godzinę]]/60</f>
        <v>50</v>
      </c>
      <c r="D104" s="2">
        <v>46033</v>
      </c>
    </row>
    <row r="105" spans="1:4" x14ac:dyDescent="0.35">
      <c r="A105" s="8">
        <v>45994</v>
      </c>
      <c r="B105" s="6">
        <f>(kursanci[[#This Row],[godz]]*60+kursanci[[#This Row],[min]])*kursanci[[#This Row],[Stawka za godzinę]]/60</f>
        <v>60</v>
      </c>
      <c r="D105" s="2">
        <v>46034</v>
      </c>
    </row>
    <row r="106" spans="1:4" x14ac:dyDescent="0.35">
      <c r="A106" s="7">
        <v>45994</v>
      </c>
      <c r="B106" s="5">
        <f>(kursanci[[#This Row],[godz]]*60+kursanci[[#This Row],[min]])*kursanci[[#This Row],[Stawka za godzinę]]/60</f>
        <v>40</v>
      </c>
      <c r="D106" s="2">
        <v>46035</v>
      </c>
    </row>
    <row r="107" spans="1:4" x14ac:dyDescent="0.35">
      <c r="A107" s="8">
        <v>45994</v>
      </c>
      <c r="B107" s="6">
        <f>(kursanci[[#This Row],[godz]]*60+kursanci[[#This Row],[min]])*kursanci[[#This Row],[Stawka za godzinę]]/60</f>
        <v>75</v>
      </c>
      <c r="D107" s="2">
        <v>46036</v>
      </c>
    </row>
    <row r="108" spans="1:4" x14ac:dyDescent="0.35">
      <c r="A108" s="7">
        <v>45996</v>
      </c>
      <c r="B108" s="5">
        <f>(kursanci[[#This Row],[godz]]*60+kursanci[[#This Row],[min]])*kursanci[[#This Row],[Stawka za godzinę]]/60</f>
        <v>40</v>
      </c>
      <c r="D108" s="2">
        <v>46037</v>
      </c>
    </row>
    <row r="109" spans="1:4" x14ac:dyDescent="0.35">
      <c r="A109" s="8">
        <v>45996</v>
      </c>
      <c r="B109" s="6">
        <f>(kursanci[[#This Row],[godz]]*60+kursanci[[#This Row],[min]])*kursanci[[#This Row],[Stawka za godzinę]]/60</f>
        <v>105</v>
      </c>
      <c r="D109" s="2">
        <v>46038</v>
      </c>
    </row>
    <row r="110" spans="1:4" x14ac:dyDescent="0.35">
      <c r="A110" s="7">
        <v>45996</v>
      </c>
      <c r="B110" s="5">
        <f>(kursanci[[#This Row],[godz]]*60+kursanci[[#This Row],[min]])*kursanci[[#This Row],[Stawka za godzinę]]/60</f>
        <v>90</v>
      </c>
      <c r="D110" s="2">
        <v>46039</v>
      </c>
    </row>
    <row r="111" spans="1:4" x14ac:dyDescent="0.35">
      <c r="A111" s="8">
        <v>45999</v>
      </c>
      <c r="B111" s="6">
        <f>(kursanci[[#This Row],[godz]]*60+kursanci[[#This Row],[min]])*kursanci[[#This Row],[Stawka za godzinę]]/60</f>
        <v>70</v>
      </c>
      <c r="D111" s="2">
        <v>46040</v>
      </c>
    </row>
    <row r="112" spans="1:4" x14ac:dyDescent="0.35">
      <c r="A112" s="7">
        <v>45999</v>
      </c>
      <c r="B112" s="5">
        <f>(kursanci[[#This Row],[godz]]*60+kursanci[[#This Row],[min]])*kursanci[[#This Row],[Stawka za godzinę]]/60</f>
        <v>105</v>
      </c>
      <c r="D112" s="2">
        <v>46041</v>
      </c>
    </row>
    <row r="113" spans="1:4" x14ac:dyDescent="0.35">
      <c r="A113" s="8">
        <v>46000</v>
      </c>
      <c r="B113" s="6">
        <f>(kursanci[[#This Row],[godz]]*60+kursanci[[#This Row],[min]])*kursanci[[#This Row],[Stawka za godzinę]]/60</f>
        <v>75</v>
      </c>
      <c r="D113" s="2">
        <v>46042</v>
      </c>
    </row>
    <row r="114" spans="1:4" x14ac:dyDescent="0.35">
      <c r="A114" s="7">
        <v>46000</v>
      </c>
      <c r="B114" s="5">
        <f>(kursanci[[#This Row],[godz]]*60+kursanci[[#This Row],[min]])*kursanci[[#This Row],[Stawka za godzinę]]/60</f>
        <v>50</v>
      </c>
      <c r="D114" s="2">
        <v>46043</v>
      </c>
    </row>
    <row r="115" spans="1:4" x14ac:dyDescent="0.35">
      <c r="A115" s="8">
        <v>46001</v>
      </c>
      <c r="B115" s="6">
        <f>(kursanci[[#This Row],[godz]]*60+kursanci[[#This Row],[min]])*kursanci[[#This Row],[Stawka za godzinę]]/60</f>
        <v>75</v>
      </c>
      <c r="D115" s="2">
        <v>46044</v>
      </c>
    </row>
    <row r="116" spans="1:4" x14ac:dyDescent="0.35">
      <c r="A116" s="7">
        <v>46001</v>
      </c>
      <c r="B116" s="5">
        <f>(kursanci[[#This Row],[godz]]*60+kursanci[[#This Row],[min]])*kursanci[[#This Row],[Stawka za godzinę]]/60</f>
        <v>90</v>
      </c>
      <c r="D116" s="2">
        <v>46045</v>
      </c>
    </row>
    <row r="117" spans="1:4" x14ac:dyDescent="0.35">
      <c r="A117" s="8">
        <v>46001</v>
      </c>
      <c r="B117" s="6">
        <f>(kursanci[[#This Row],[godz]]*60+kursanci[[#This Row],[min]])*kursanci[[#This Row],[Stawka za godzinę]]/60</f>
        <v>60</v>
      </c>
      <c r="D117" s="2">
        <v>46046</v>
      </c>
    </row>
    <row r="118" spans="1:4" x14ac:dyDescent="0.35">
      <c r="A118" s="7">
        <v>46001</v>
      </c>
      <c r="B118" s="5">
        <f>(kursanci[[#This Row],[godz]]*60+kursanci[[#This Row],[min]])*kursanci[[#This Row],[Stawka za godzinę]]/60</f>
        <v>60</v>
      </c>
      <c r="D118" s="2">
        <v>46047</v>
      </c>
    </row>
    <row r="119" spans="1:4" x14ac:dyDescent="0.35">
      <c r="A119" s="8">
        <v>46001</v>
      </c>
      <c r="B119" s="6">
        <f>(kursanci[[#This Row],[godz]]*60+kursanci[[#This Row],[min]])*kursanci[[#This Row],[Stawka za godzinę]]/60</f>
        <v>60</v>
      </c>
      <c r="D119" s="2">
        <v>46048</v>
      </c>
    </row>
    <row r="120" spans="1:4" x14ac:dyDescent="0.35">
      <c r="A120" s="7">
        <v>46002</v>
      </c>
      <c r="B120" s="5">
        <f>(kursanci[[#This Row],[godz]]*60+kursanci[[#This Row],[min]])*kursanci[[#This Row],[Stawka za godzinę]]/60</f>
        <v>50</v>
      </c>
      <c r="D120" s="2">
        <v>46049</v>
      </c>
    </row>
    <row r="121" spans="1:4" x14ac:dyDescent="0.35">
      <c r="A121" s="8">
        <v>46002</v>
      </c>
      <c r="B121" s="6">
        <f>(kursanci[[#This Row],[godz]]*60+kursanci[[#This Row],[min]])*kursanci[[#This Row],[Stawka za godzinę]]/60</f>
        <v>75</v>
      </c>
      <c r="D121" s="2">
        <v>46050</v>
      </c>
    </row>
    <row r="122" spans="1:4" x14ac:dyDescent="0.35">
      <c r="A122" s="7">
        <v>46003</v>
      </c>
      <c r="B122" s="5">
        <f>(kursanci[[#This Row],[godz]]*60+kursanci[[#This Row],[min]])*kursanci[[#This Row],[Stawka za godzinę]]/60</f>
        <v>105</v>
      </c>
      <c r="D122" s="2">
        <v>46051</v>
      </c>
    </row>
    <row r="123" spans="1:4" x14ac:dyDescent="0.35">
      <c r="A123" s="8">
        <v>46003</v>
      </c>
      <c r="B123" s="6">
        <f>(kursanci[[#This Row],[godz]]*60+kursanci[[#This Row],[min]])*kursanci[[#This Row],[Stawka za godzinę]]/60</f>
        <v>50</v>
      </c>
      <c r="D123" s="2">
        <v>46052</v>
      </c>
    </row>
    <row r="124" spans="1:4" x14ac:dyDescent="0.35">
      <c r="A124" s="7">
        <v>46003</v>
      </c>
      <c r="B124" s="5">
        <f>(kursanci[[#This Row],[godz]]*60+kursanci[[#This Row],[min]])*kursanci[[#This Row],[Stawka za godzinę]]/60</f>
        <v>60</v>
      </c>
      <c r="D124" s="2">
        <v>46053</v>
      </c>
    </row>
    <row r="125" spans="1:4" x14ac:dyDescent="0.35">
      <c r="A125" s="8">
        <v>46006</v>
      </c>
      <c r="B125" s="6">
        <f>(kursanci[[#This Row],[godz]]*60+kursanci[[#This Row],[min]])*kursanci[[#This Row],[Stawka za godzinę]]/60</f>
        <v>90</v>
      </c>
      <c r="D125" s="2">
        <v>46054</v>
      </c>
    </row>
    <row r="126" spans="1:4" x14ac:dyDescent="0.35">
      <c r="A126" s="7">
        <v>46006</v>
      </c>
      <c r="B126" s="5">
        <f>(kursanci[[#This Row],[godz]]*60+kursanci[[#This Row],[min]])*kursanci[[#This Row],[Stawka za godzinę]]/60</f>
        <v>90</v>
      </c>
      <c r="D126" s="2">
        <v>46055</v>
      </c>
    </row>
    <row r="127" spans="1:4" x14ac:dyDescent="0.35">
      <c r="A127" s="8">
        <v>46007</v>
      </c>
      <c r="B127" s="6">
        <f>(kursanci[[#This Row],[godz]]*60+kursanci[[#This Row],[min]])*kursanci[[#This Row],[Stawka za godzinę]]/60</f>
        <v>60</v>
      </c>
      <c r="D127" s="2">
        <v>46056</v>
      </c>
    </row>
    <row r="128" spans="1:4" x14ac:dyDescent="0.35">
      <c r="A128" s="7">
        <v>46027</v>
      </c>
      <c r="B128" s="5">
        <f>(kursanci[[#This Row],[godz]]*60+kursanci[[#This Row],[min]])*kursanci[[#This Row],[Stawka za godzinę]]/60</f>
        <v>60</v>
      </c>
      <c r="D128" s="2">
        <v>46057</v>
      </c>
    </row>
    <row r="129" spans="1:4" x14ac:dyDescent="0.35">
      <c r="A129" s="8">
        <v>46027</v>
      </c>
      <c r="B129" s="6">
        <f>(kursanci[[#This Row],[godz]]*60+kursanci[[#This Row],[min]])*kursanci[[#This Row],[Stawka za godzinę]]/60</f>
        <v>105</v>
      </c>
      <c r="D129" s="2">
        <v>46058</v>
      </c>
    </row>
    <row r="130" spans="1:4" x14ac:dyDescent="0.35">
      <c r="A130" s="7">
        <v>46027</v>
      </c>
      <c r="B130" s="5">
        <f>(kursanci[[#This Row],[godz]]*60+kursanci[[#This Row],[min]])*kursanci[[#This Row],[Stawka za godzinę]]/60</f>
        <v>90</v>
      </c>
      <c r="D130" s="2">
        <v>46059</v>
      </c>
    </row>
    <row r="131" spans="1:4" x14ac:dyDescent="0.35">
      <c r="A131" s="8">
        <v>46027</v>
      </c>
      <c r="B131" s="6">
        <f>(kursanci[[#This Row],[godz]]*60+kursanci[[#This Row],[min]])*kursanci[[#This Row],[Stawka za godzinę]]/60</f>
        <v>90</v>
      </c>
      <c r="D131" s="2">
        <v>46060</v>
      </c>
    </row>
    <row r="132" spans="1:4" x14ac:dyDescent="0.35">
      <c r="A132" s="7">
        <v>46027</v>
      </c>
      <c r="B132" s="5">
        <f>(kursanci[[#This Row],[godz]]*60+kursanci[[#This Row],[min]])*kursanci[[#This Row],[Stawka za godzinę]]/60</f>
        <v>62.5</v>
      </c>
      <c r="D132" s="2">
        <v>46061</v>
      </c>
    </row>
    <row r="133" spans="1:4" x14ac:dyDescent="0.35">
      <c r="A133" s="8">
        <v>46029</v>
      </c>
      <c r="B133" s="6">
        <f>(kursanci[[#This Row],[godz]]*60+kursanci[[#This Row],[min]])*kursanci[[#This Row],[Stawka za godzinę]]/60</f>
        <v>105</v>
      </c>
      <c r="D133" s="2">
        <v>46062</v>
      </c>
    </row>
    <row r="134" spans="1:4" x14ac:dyDescent="0.35">
      <c r="A134" s="7">
        <v>46029</v>
      </c>
      <c r="B134" s="5">
        <f>(kursanci[[#This Row],[godz]]*60+kursanci[[#This Row],[min]])*kursanci[[#This Row],[Stawka za godzinę]]/60</f>
        <v>50</v>
      </c>
      <c r="D134" s="2">
        <v>46063</v>
      </c>
    </row>
    <row r="135" spans="1:4" x14ac:dyDescent="0.35">
      <c r="A135" s="8">
        <v>46029</v>
      </c>
      <c r="B135" s="6">
        <f>(kursanci[[#This Row],[godz]]*60+kursanci[[#This Row],[min]])*kursanci[[#This Row],[Stawka za godzinę]]/60</f>
        <v>70</v>
      </c>
      <c r="D135" s="2">
        <v>46064</v>
      </c>
    </row>
    <row r="136" spans="1:4" x14ac:dyDescent="0.35">
      <c r="A136" s="7">
        <v>46034</v>
      </c>
      <c r="B136" s="5">
        <f>(kursanci[[#This Row],[godz]]*60+kursanci[[#This Row],[min]])*kursanci[[#This Row],[Stawka za godzinę]]/60</f>
        <v>75</v>
      </c>
      <c r="D136" s="2">
        <v>46065</v>
      </c>
    </row>
    <row r="137" spans="1:4" x14ac:dyDescent="0.35">
      <c r="A137" s="8">
        <v>46034</v>
      </c>
      <c r="B137" s="6">
        <f>(kursanci[[#This Row],[godz]]*60+kursanci[[#This Row],[min]])*kursanci[[#This Row],[Stawka za godzinę]]/60</f>
        <v>60</v>
      </c>
      <c r="D137" s="2">
        <v>46066</v>
      </c>
    </row>
    <row r="138" spans="1:4" x14ac:dyDescent="0.35">
      <c r="A138" s="7">
        <v>46034</v>
      </c>
      <c r="B138" s="5">
        <f>(kursanci[[#This Row],[godz]]*60+kursanci[[#This Row],[min]])*kursanci[[#This Row],[Stawka za godzinę]]/60</f>
        <v>100</v>
      </c>
      <c r="D138" s="2">
        <v>46067</v>
      </c>
    </row>
    <row r="139" spans="1:4" x14ac:dyDescent="0.35">
      <c r="A139" s="8">
        <v>46034</v>
      </c>
      <c r="B139" s="6">
        <f>(kursanci[[#This Row],[godz]]*60+kursanci[[#This Row],[min]])*kursanci[[#This Row],[Stawka za godzinę]]/60</f>
        <v>105</v>
      </c>
      <c r="D139" s="2">
        <v>46068</v>
      </c>
    </row>
    <row r="140" spans="1:4" x14ac:dyDescent="0.35">
      <c r="A140" s="7">
        <v>46034</v>
      </c>
      <c r="B140" s="5">
        <f>(kursanci[[#This Row],[godz]]*60+kursanci[[#This Row],[min]])*kursanci[[#This Row],[Stawka za godzinę]]/60</f>
        <v>75</v>
      </c>
      <c r="D140" s="2">
        <v>46069</v>
      </c>
    </row>
    <row r="141" spans="1:4" x14ac:dyDescent="0.35">
      <c r="A141" s="8">
        <v>46035</v>
      </c>
      <c r="B141" s="6">
        <f>(kursanci[[#This Row],[godz]]*60+kursanci[[#This Row],[min]])*kursanci[[#This Row],[Stawka za godzinę]]/60</f>
        <v>100</v>
      </c>
      <c r="D141" s="2">
        <v>46070</v>
      </c>
    </row>
    <row r="142" spans="1:4" x14ac:dyDescent="0.35">
      <c r="A142" s="7">
        <v>46035</v>
      </c>
      <c r="B142" s="5">
        <f>(kursanci[[#This Row],[godz]]*60+kursanci[[#This Row],[min]])*kursanci[[#This Row],[Stawka za godzinę]]/60</f>
        <v>105</v>
      </c>
      <c r="D142" s="2">
        <v>46071</v>
      </c>
    </row>
    <row r="143" spans="1:4" x14ac:dyDescent="0.35">
      <c r="A143" s="8">
        <v>46035</v>
      </c>
      <c r="B143" s="6">
        <f>(kursanci[[#This Row],[godz]]*60+kursanci[[#This Row],[min]])*kursanci[[#This Row],[Stawka za godzinę]]/60</f>
        <v>80</v>
      </c>
      <c r="D143" s="2">
        <v>46072</v>
      </c>
    </row>
    <row r="144" spans="1:4" x14ac:dyDescent="0.35">
      <c r="A144" s="7">
        <v>46035</v>
      </c>
      <c r="B144" s="5">
        <f>(kursanci[[#This Row],[godz]]*60+kursanci[[#This Row],[min]])*kursanci[[#This Row],[Stawka za godzinę]]/60</f>
        <v>50</v>
      </c>
      <c r="D144" s="2">
        <v>46073</v>
      </c>
    </row>
    <row r="145" spans="1:4" x14ac:dyDescent="0.35">
      <c r="A145" s="8">
        <v>46036</v>
      </c>
      <c r="B145" s="6">
        <f>(kursanci[[#This Row],[godz]]*60+kursanci[[#This Row],[min]])*kursanci[[#This Row],[Stawka za godzinę]]/60</f>
        <v>100</v>
      </c>
      <c r="D145" s="2">
        <v>46074</v>
      </c>
    </row>
    <row r="146" spans="1:4" x14ac:dyDescent="0.35">
      <c r="A146" s="7">
        <v>46036</v>
      </c>
      <c r="B146" s="5">
        <f>(kursanci[[#This Row],[godz]]*60+kursanci[[#This Row],[min]])*kursanci[[#This Row],[Stawka za godzinę]]/60</f>
        <v>40</v>
      </c>
      <c r="D146" s="2">
        <v>46075</v>
      </c>
    </row>
    <row r="147" spans="1:4" x14ac:dyDescent="0.35">
      <c r="A147" s="8">
        <v>46036</v>
      </c>
      <c r="B147" s="6">
        <f>(kursanci[[#This Row],[godz]]*60+kursanci[[#This Row],[min]])*kursanci[[#This Row],[Stawka za godzinę]]/60</f>
        <v>90</v>
      </c>
      <c r="D147" s="2">
        <v>46076</v>
      </c>
    </row>
    <row r="148" spans="1:4" x14ac:dyDescent="0.35">
      <c r="A148" s="7">
        <v>46037</v>
      </c>
      <c r="B148" s="5">
        <f>(kursanci[[#This Row],[godz]]*60+kursanci[[#This Row],[min]])*kursanci[[#This Row],[Stawka za godzinę]]/60</f>
        <v>87.5</v>
      </c>
      <c r="D148" s="2">
        <v>46077</v>
      </c>
    </row>
    <row r="149" spans="1:4" x14ac:dyDescent="0.35">
      <c r="A149" s="8">
        <v>46037</v>
      </c>
      <c r="B149" s="6">
        <f>(kursanci[[#This Row],[godz]]*60+kursanci[[#This Row],[min]])*kursanci[[#This Row],[Stawka za godzinę]]/60</f>
        <v>75</v>
      </c>
      <c r="D149" s="2">
        <v>46078</v>
      </c>
    </row>
    <row r="150" spans="1:4" x14ac:dyDescent="0.35">
      <c r="A150" s="7">
        <v>46037</v>
      </c>
      <c r="B150" s="5">
        <f>(kursanci[[#This Row],[godz]]*60+kursanci[[#This Row],[min]])*kursanci[[#This Row],[Stawka za godzinę]]/60</f>
        <v>100</v>
      </c>
      <c r="D150" s="2">
        <v>46079</v>
      </c>
    </row>
    <row r="151" spans="1:4" x14ac:dyDescent="0.35">
      <c r="A151" s="8">
        <v>46037</v>
      </c>
      <c r="B151" s="6">
        <f>(kursanci[[#This Row],[godz]]*60+kursanci[[#This Row],[min]])*kursanci[[#This Row],[Stawka za godzinę]]/60</f>
        <v>75</v>
      </c>
      <c r="D151" s="2">
        <v>46080</v>
      </c>
    </row>
    <row r="152" spans="1:4" x14ac:dyDescent="0.35">
      <c r="A152" s="7">
        <v>46041</v>
      </c>
      <c r="B152" s="5">
        <f>(kursanci[[#This Row],[godz]]*60+kursanci[[#This Row],[min]])*kursanci[[#This Row],[Stawka za godzinę]]/60</f>
        <v>90</v>
      </c>
      <c r="D152" s="2">
        <v>46081</v>
      </c>
    </row>
    <row r="153" spans="1:4" x14ac:dyDescent="0.35">
      <c r="A153" s="8">
        <v>46041</v>
      </c>
      <c r="B153" s="6">
        <f>(kursanci[[#This Row],[godz]]*60+kursanci[[#This Row],[min]])*kursanci[[#This Row],[Stawka za godzinę]]/60</f>
        <v>90</v>
      </c>
    </row>
    <row r="154" spans="1:4" x14ac:dyDescent="0.35">
      <c r="A154" s="7">
        <v>46041</v>
      </c>
      <c r="B154" s="5">
        <f>(kursanci[[#This Row],[godz]]*60+kursanci[[#This Row],[min]])*kursanci[[#This Row],[Stawka za godzinę]]/60</f>
        <v>50</v>
      </c>
    </row>
    <row r="155" spans="1:4" x14ac:dyDescent="0.35">
      <c r="A155" s="8">
        <v>46041</v>
      </c>
      <c r="B155" s="6">
        <f>(kursanci[[#This Row],[godz]]*60+kursanci[[#This Row],[min]])*kursanci[[#This Row],[Stawka za godzinę]]/60</f>
        <v>75</v>
      </c>
    </row>
    <row r="156" spans="1:4" x14ac:dyDescent="0.35">
      <c r="A156" s="7">
        <v>46042</v>
      </c>
      <c r="B156" s="5">
        <f>(kursanci[[#This Row],[godz]]*60+kursanci[[#This Row],[min]])*kursanci[[#This Row],[Stawka za godzinę]]/60</f>
        <v>60</v>
      </c>
    </row>
    <row r="157" spans="1:4" x14ac:dyDescent="0.35">
      <c r="A157" s="8">
        <v>46042</v>
      </c>
      <c r="B157" s="6">
        <f>(kursanci[[#This Row],[godz]]*60+kursanci[[#This Row],[min]])*kursanci[[#This Row],[Stawka za godzinę]]/60</f>
        <v>60</v>
      </c>
    </row>
    <row r="158" spans="1:4" x14ac:dyDescent="0.35">
      <c r="A158" s="7">
        <v>46043</v>
      </c>
      <c r="B158" s="5">
        <f>(kursanci[[#This Row],[godz]]*60+kursanci[[#This Row],[min]])*kursanci[[#This Row],[Stawka za godzinę]]/60</f>
        <v>70</v>
      </c>
    </row>
    <row r="159" spans="1:4" x14ac:dyDescent="0.35">
      <c r="A159" s="8">
        <v>46043</v>
      </c>
      <c r="B159" s="6">
        <f>(kursanci[[#This Row],[godz]]*60+kursanci[[#This Row],[min]])*kursanci[[#This Row],[Stawka za godzinę]]/60</f>
        <v>80</v>
      </c>
    </row>
    <row r="160" spans="1:4" x14ac:dyDescent="0.35">
      <c r="A160" s="7">
        <v>46044</v>
      </c>
      <c r="B160" s="5">
        <f>(kursanci[[#This Row],[godz]]*60+kursanci[[#This Row],[min]])*kursanci[[#This Row],[Stawka za godzinę]]/60</f>
        <v>75</v>
      </c>
    </row>
    <row r="161" spans="1:2" x14ac:dyDescent="0.35">
      <c r="A161" s="8">
        <v>46044</v>
      </c>
      <c r="B161" s="6">
        <f>(kursanci[[#This Row],[godz]]*60+kursanci[[#This Row],[min]])*kursanci[[#This Row],[Stawka za godzinę]]/60</f>
        <v>62.5</v>
      </c>
    </row>
    <row r="162" spans="1:2" x14ac:dyDescent="0.35">
      <c r="A162" s="7">
        <v>46044</v>
      </c>
      <c r="B162" s="5">
        <f>(kursanci[[#This Row],[godz]]*60+kursanci[[#This Row],[min]])*kursanci[[#This Row],[Stawka za godzinę]]/60</f>
        <v>87.5</v>
      </c>
    </row>
    <row r="163" spans="1:2" x14ac:dyDescent="0.35">
      <c r="A163" s="8">
        <v>46044</v>
      </c>
      <c r="B163" s="6">
        <f>(kursanci[[#This Row],[godz]]*60+kursanci[[#This Row],[min]])*kursanci[[#This Row],[Stawka za godzinę]]/60</f>
        <v>50</v>
      </c>
    </row>
    <row r="164" spans="1:2" x14ac:dyDescent="0.35">
      <c r="A164" s="7">
        <v>46044</v>
      </c>
      <c r="B164" s="5">
        <f>(kursanci[[#This Row],[godz]]*60+kursanci[[#This Row],[min]])*kursanci[[#This Row],[Stawka za godzinę]]/60</f>
        <v>100</v>
      </c>
    </row>
    <row r="165" spans="1:2" x14ac:dyDescent="0.35">
      <c r="A165" s="8">
        <v>46045</v>
      </c>
      <c r="B165" s="6">
        <f>(kursanci[[#This Row],[godz]]*60+kursanci[[#This Row],[min]])*kursanci[[#This Row],[Stawka za godzinę]]/60</f>
        <v>75</v>
      </c>
    </row>
    <row r="166" spans="1:2" x14ac:dyDescent="0.35">
      <c r="A166" s="7">
        <v>46045</v>
      </c>
      <c r="B166" s="5">
        <f>(kursanci[[#This Row],[godz]]*60+kursanci[[#This Row],[min]])*kursanci[[#This Row],[Stawka za godzinę]]/60</f>
        <v>60</v>
      </c>
    </row>
    <row r="167" spans="1:2" x14ac:dyDescent="0.35">
      <c r="A167" s="8">
        <v>46045</v>
      </c>
      <c r="B167" s="6">
        <f>(kursanci[[#This Row],[godz]]*60+kursanci[[#This Row],[min]])*kursanci[[#This Row],[Stawka za godzinę]]/60</f>
        <v>60</v>
      </c>
    </row>
    <row r="168" spans="1:2" x14ac:dyDescent="0.35">
      <c r="A168" s="7">
        <v>46045</v>
      </c>
      <c r="B168" s="5">
        <f>(kursanci[[#This Row],[godz]]*60+kursanci[[#This Row],[min]])*kursanci[[#This Row],[Stawka za godzinę]]/60</f>
        <v>40</v>
      </c>
    </row>
    <row r="169" spans="1:2" x14ac:dyDescent="0.35">
      <c r="A169" s="8">
        <v>46045</v>
      </c>
      <c r="B169" s="6">
        <f>(kursanci[[#This Row],[godz]]*60+kursanci[[#This Row],[min]])*kursanci[[#This Row],[Stawka za godzinę]]/60</f>
        <v>50</v>
      </c>
    </row>
    <row r="170" spans="1:2" x14ac:dyDescent="0.35">
      <c r="A170" s="7">
        <v>46048</v>
      </c>
      <c r="B170" s="5">
        <f>(kursanci[[#This Row],[godz]]*60+kursanci[[#This Row],[min]])*kursanci[[#This Row],[Stawka za godzinę]]/60</f>
        <v>90</v>
      </c>
    </row>
    <row r="171" spans="1:2" x14ac:dyDescent="0.35">
      <c r="A171" s="8">
        <v>46049</v>
      </c>
      <c r="B171" s="6">
        <f>(kursanci[[#This Row],[godz]]*60+kursanci[[#This Row],[min]])*kursanci[[#This Row],[Stawka za godzinę]]/60</f>
        <v>90</v>
      </c>
    </row>
    <row r="172" spans="1:2" x14ac:dyDescent="0.35">
      <c r="A172" s="7">
        <v>46049</v>
      </c>
      <c r="B172" s="5">
        <f>(kursanci[[#This Row],[godz]]*60+kursanci[[#This Row],[min]])*kursanci[[#This Row],[Stawka za godzinę]]/60</f>
        <v>80</v>
      </c>
    </row>
    <row r="173" spans="1:2" x14ac:dyDescent="0.35">
      <c r="A173" s="8">
        <v>46050</v>
      </c>
      <c r="B173" s="6">
        <f>(kursanci[[#This Row],[godz]]*60+kursanci[[#This Row],[min]])*kursanci[[#This Row],[Stawka za godzinę]]/60</f>
        <v>40</v>
      </c>
    </row>
    <row r="174" spans="1:2" x14ac:dyDescent="0.35">
      <c r="A174" s="7">
        <v>46051</v>
      </c>
      <c r="B174" s="5">
        <f>(kursanci[[#This Row],[godz]]*60+kursanci[[#This Row],[min]])*kursanci[[#This Row],[Stawka za godzinę]]/60</f>
        <v>70</v>
      </c>
    </row>
    <row r="175" spans="1:2" x14ac:dyDescent="0.35">
      <c r="A175" s="8">
        <v>46051</v>
      </c>
      <c r="B175" s="6">
        <f>(kursanci[[#This Row],[godz]]*60+kursanci[[#This Row],[min]])*kursanci[[#This Row],[Stawka za godzinę]]/60</f>
        <v>75</v>
      </c>
    </row>
    <row r="176" spans="1:2" x14ac:dyDescent="0.35">
      <c r="A176" s="7">
        <v>46051</v>
      </c>
      <c r="B176" s="5">
        <f>(kursanci[[#This Row],[godz]]*60+kursanci[[#This Row],[min]])*kursanci[[#This Row],[Stawka za godzinę]]/60</f>
        <v>60</v>
      </c>
    </row>
    <row r="177" spans="1:2" x14ac:dyDescent="0.35">
      <c r="A177" s="8">
        <v>46056</v>
      </c>
      <c r="B177" s="6">
        <f>(kursanci[[#This Row],[godz]]*60+kursanci[[#This Row],[min]])*kursanci[[#This Row],[Stawka za godzinę]]/60</f>
        <v>100</v>
      </c>
    </row>
    <row r="178" spans="1:2" x14ac:dyDescent="0.35">
      <c r="A178" s="7">
        <v>46056</v>
      </c>
      <c r="B178" s="5">
        <f>(kursanci[[#This Row],[godz]]*60+kursanci[[#This Row],[min]])*kursanci[[#This Row],[Stawka za godzinę]]/60</f>
        <v>60</v>
      </c>
    </row>
    <row r="179" spans="1:2" x14ac:dyDescent="0.35">
      <c r="A179" s="8">
        <v>46056</v>
      </c>
      <c r="B179" s="6">
        <f>(kursanci[[#This Row],[godz]]*60+kursanci[[#This Row],[min]])*kursanci[[#This Row],[Stawka za godzinę]]/60</f>
        <v>105</v>
      </c>
    </row>
    <row r="180" spans="1:2" x14ac:dyDescent="0.35">
      <c r="A180" s="7">
        <v>46056</v>
      </c>
      <c r="B180" s="5">
        <f>(kursanci[[#This Row],[godz]]*60+kursanci[[#This Row],[min]])*kursanci[[#This Row],[Stawka za godzinę]]/60</f>
        <v>75</v>
      </c>
    </row>
    <row r="181" spans="1:2" x14ac:dyDescent="0.35">
      <c r="A181" s="8">
        <v>46057</v>
      </c>
      <c r="B181" s="6">
        <f>(kursanci[[#This Row],[godz]]*60+kursanci[[#This Row],[min]])*kursanci[[#This Row],[Stawka za godzinę]]/60</f>
        <v>90</v>
      </c>
    </row>
    <row r="182" spans="1:2" x14ac:dyDescent="0.35">
      <c r="A182" s="7">
        <v>46057</v>
      </c>
      <c r="B182" s="5">
        <f>(kursanci[[#This Row],[godz]]*60+kursanci[[#This Row],[min]])*kursanci[[#This Row],[Stawka za godzinę]]/60</f>
        <v>60</v>
      </c>
    </row>
    <row r="183" spans="1:2" x14ac:dyDescent="0.35">
      <c r="A183" s="8">
        <v>46057</v>
      </c>
      <c r="B183" s="6">
        <f>(kursanci[[#This Row],[godz]]*60+kursanci[[#This Row],[min]])*kursanci[[#This Row],[Stawka za godzinę]]/60</f>
        <v>50</v>
      </c>
    </row>
    <row r="184" spans="1:2" x14ac:dyDescent="0.35">
      <c r="A184" s="7">
        <v>46057</v>
      </c>
      <c r="B184" s="5">
        <f>(kursanci[[#This Row],[godz]]*60+kursanci[[#This Row],[min]])*kursanci[[#This Row],[Stawka za godzinę]]/60</f>
        <v>60</v>
      </c>
    </row>
    <row r="185" spans="1:2" x14ac:dyDescent="0.35">
      <c r="A185" s="8">
        <v>46058</v>
      </c>
      <c r="B185" s="6">
        <f>(kursanci[[#This Row],[godz]]*60+kursanci[[#This Row],[min]])*kursanci[[#This Row],[Stawka za godzinę]]/60</f>
        <v>90</v>
      </c>
    </row>
    <row r="186" spans="1:2" x14ac:dyDescent="0.35">
      <c r="A186" s="7">
        <v>46058</v>
      </c>
      <c r="B186" s="5">
        <f>(kursanci[[#This Row],[godz]]*60+kursanci[[#This Row],[min]])*kursanci[[#This Row],[Stawka za godzinę]]/60</f>
        <v>105</v>
      </c>
    </row>
    <row r="187" spans="1:2" x14ac:dyDescent="0.35">
      <c r="A187" s="8">
        <v>46058</v>
      </c>
      <c r="B187" s="6">
        <f>(kursanci[[#This Row],[godz]]*60+kursanci[[#This Row],[min]])*kursanci[[#This Row],[Stawka za godzinę]]/60</f>
        <v>90</v>
      </c>
    </row>
    <row r="188" spans="1:2" x14ac:dyDescent="0.35">
      <c r="A188" s="7">
        <v>46058</v>
      </c>
      <c r="B188" s="5">
        <f>(kursanci[[#This Row],[godz]]*60+kursanci[[#This Row],[min]])*kursanci[[#This Row],[Stawka za godzinę]]/60</f>
        <v>40</v>
      </c>
    </row>
    <row r="189" spans="1:2" x14ac:dyDescent="0.35">
      <c r="A189" s="8">
        <v>46059</v>
      </c>
      <c r="B189" s="6">
        <f>(kursanci[[#This Row],[godz]]*60+kursanci[[#This Row],[min]])*kursanci[[#This Row],[Stawka za godzinę]]/60</f>
        <v>80</v>
      </c>
    </row>
    <row r="190" spans="1:2" x14ac:dyDescent="0.35">
      <c r="A190" s="7">
        <v>46059</v>
      </c>
      <c r="B190" s="5">
        <f>(kursanci[[#This Row],[godz]]*60+kursanci[[#This Row],[min]])*kursanci[[#This Row],[Stawka za godzinę]]/60</f>
        <v>100</v>
      </c>
    </row>
    <row r="191" spans="1:2" x14ac:dyDescent="0.35">
      <c r="A191" s="8">
        <v>46059</v>
      </c>
      <c r="B191" s="6">
        <f>(kursanci[[#This Row],[godz]]*60+kursanci[[#This Row],[min]])*kursanci[[#This Row],[Stawka za godzinę]]/60</f>
        <v>87.5</v>
      </c>
    </row>
    <row r="192" spans="1:2" x14ac:dyDescent="0.35">
      <c r="A192" s="7">
        <v>46059</v>
      </c>
      <c r="B192" s="5">
        <f>(kursanci[[#This Row],[godz]]*60+kursanci[[#This Row],[min]])*kursanci[[#This Row],[Stawka za godzinę]]/60</f>
        <v>60</v>
      </c>
    </row>
    <row r="193" spans="1:2" x14ac:dyDescent="0.35">
      <c r="A193" s="8">
        <v>46062</v>
      </c>
      <c r="B193" s="6">
        <f>(kursanci[[#This Row],[godz]]*60+kursanci[[#This Row],[min]])*kursanci[[#This Row],[Stawka za godzinę]]/60</f>
        <v>62.5</v>
      </c>
    </row>
    <row r="194" spans="1:2" x14ac:dyDescent="0.35">
      <c r="A194" s="7">
        <v>46063</v>
      </c>
      <c r="B194" s="5">
        <f>(kursanci[[#This Row],[godz]]*60+kursanci[[#This Row],[min]])*kursanci[[#This Row],[Stawka za godzinę]]/60</f>
        <v>105</v>
      </c>
    </row>
    <row r="195" spans="1:2" x14ac:dyDescent="0.35">
      <c r="A195" s="8">
        <v>46063</v>
      </c>
      <c r="B195" s="6">
        <f>(kursanci[[#This Row],[godz]]*60+kursanci[[#This Row],[min]])*kursanci[[#This Row],[Stawka za godzinę]]/60</f>
        <v>105</v>
      </c>
    </row>
    <row r="196" spans="1:2" x14ac:dyDescent="0.35">
      <c r="A196" s="7">
        <v>46063</v>
      </c>
      <c r="B196" s="5">
        <f>(kursanci[[#This Row],[godz]]*60+kursanci[[#This Row],[min]])*kursanci[[#This Row],[Stawka za godzinę]]/60</f>
        <v>60</v>
      </c>
    </row>
    <row r="197" spans="1:2" x14ac:dyDescent="0.35">
      <c r="A197" s="8">
        <v>46063</v>
      </c>
      <c r="B197" s="6">
        <f>(kursanci[[#This Row],[godz]]*60+kursanci[[#This Row],[min]])*kursanci[[#This Row],[Stawka za godzinę]]/60</f>
        <v>87.5</v>
      </c>
    </row>
    <row r="198" spans="1:2" x14ac:dyDescent="0.35">
      <c r="A198" s="7">
        <v>46063</v>
      </c>
      <c r="B198" s="5">
        <f>(kursanci[[#This Row],[godz]]*60+kursanci[[#This Row],[min]])*kursanci[[#This Row],[Stawka za godzinę]]/60</f>
        <v>50</v>
      </c>
    </row>
    <row r="199" spans="1:2" x14ac:dyDescent="0.35">
      <c r="A199" s="8">
        <v>46064</v>
      </c>
      <c r="B199" s="6">
        <f>(kursanci[[#This Row],[godz]]*60+kursanci[[#This Row],[min]])*kursanci[[#This Row],[Stawka za godzinę]]/60</f>
        <v>60</v>
      </c>
    </row>
    <row r="200" spans="1:2" x14ac:dyDescent="0.35">
      <c r="A200" s="7">
        <v>46064</v>
      </c>
      <c r="B200" s="5">
        <f>(kursanci[[#This Row],[godz]]*60+kursanci[[#This Row],[min]])*kursanci[[#This Row],[Stawka za godzinę]]/60</f>
        <v>75</v>
      </c>
    </row>
    <row r="201" spans="1:2" x14ac:dyDescent="0.35">
      <c r="A201" s="8">
        <v>46064</v>
      </c>
      <c r="B201" s="6">
        <f>(kursanci[[#This Row],[godz]]*60+kursanci[[#This Row],[min]])*kursanci[[#This Row],[Stawka za godzinę]]/60</f>
        <v>50</v>
      </c>
    </row>
    <row r="202" spans="1:2" x14ac:dyDescent="0.35">
      <c r="A202" s="7">
        <v>46064</v>
      </c>
      <c r="B202" s="5">
        <f>(kursanci[[#This Row],[godz]]*60+kursanci[[#This Row],[min]])*kursanci[[#This Row],[Stawka za godzinę]]/60</f>
        <v>40</v>
      </c>
    </row>
    <row r="203" spans="1:2" x14ac:dyDescent="0.35">
      <c r="A203" s="8">
        <v>46064</v>
      </c>
      <c r="B203" s="6">
        <f>(kursanci[[#This Row],[godz]]*60+kursanci[[#This Row],[min]])*kursanci[[#This Row],[Stawka za godzinę]]/60</f>
        <v>50</v>
      </c>
    </row>
    <row r="204" spans="1:2" x14ac:dyDescent="0.35">
      <c r="A204" s="7">
        <v>46065</v>
      </c>
      <c r="B204" s="5">
        <f>(kursanci[[#This Row],[godz]]*60+kursanci[[#This Row],[min]])*kursanci[[#This Row],[Stawka za godzinę]]/60</f>
        <v>75</v>
      </c>
    </row>
    <row r="205" spans="1:2" x14ac:dyDescent="0.35">
      <c r="A205" s="8">
        <v>46065</v>
      </c>
      <c r="B205" s="6">
        <f>(kursanci[[#This Row],[godz]]*60+kursanci[[#This Row],[min]])*kursanci[[#This Row],[Stawka za godzinę]]/60</f>
        <v>90</v>
      </c>
    </row>
    <row r="206" spans="1:2" x14ac:dyDescent="0.35">
      <c r="A206" s="7">
        <v>46065</v>
      </c>
      <c r="B206" s="5">
        <f>(kursanci[[#This Row],[godz]]*60+kursanci[[#This Row],[min]])*kursanci[[#This Row],[Stawka za godzinę]]/60</f>
        <v>62.5</v>
      </c>
    </row>
    <row r="207" spans="1:2" x14ac:dyDescent="0.35">
      <c r="A207" s="8">
        <v>46066</v>
      </c>
      <c r="B207" s="6">
        <f>(kursanci[[#This Row],[godz]]*60+kursanci[[#This Row],[min]])*kursanci[[#This Row],[Stawka za godzinę]]/60</f>
        <v>62.5</v>
      </c>
    </row>
    <row r="208" spans="1:2" x14ac:dyDescent="0.35">
      <c r="A208" s="7">
        <v>46066</v>
      </c>
      <c r="B208" s="5">
        <f>(kursanci[[#This Row],[godz]]*60+kursanci[[#This Row],[min]])*kursanci[[#This Row],[Stawka za godzinę]]/60</f>
        <v>75</v>
      </c>
    </row>
    <row r="209" spans="1:2" x14ac:dyDescent="0.35">
      <c r="A209" s="8">
        <v>46066</v>
      </c>
      <c r="B209" s="6">
        <f>(kursanci[[#This Row],[godz]]*60+kursanci[[#This Row],[min]])*kursanci[[#This Row],[Stawka za godzinę]]/60</f>
        <v>40</v>
      </c>
    </row>
    <row r="210" spans="1:2" x14ac:dyDescent="0.35">
      <c r="A210" s="7">
        <v>46066</v>
      </c>
      <c r="B210" s="5">
        <f>(kursanci[[#This Row],[godz]]*60+kursanci[[#This Row],[min]])*kursanci[[#This Row],[Stawka za godzinę]]/60</f>
        <v>87.5</v>
      </c>
    </row>
    <row r="211" spans="1:2" x14ac:dyDescent="0.35">
      <c r="A211" s="8">
        <v>46069</v>
      </c>
      <c r="B211" s="6">
        <f>(kursanci[[#This Row],[godz]]*60+kursanci[[#This Row],[min]])*kursanci[[#This Row],[Stawka za godzinę]]/60</f>
        <v>75</v>
      </c>
    </row>
    <row r="212" spans="1:2" x14ac:dyDescent="0.35">
      <c r="A212" s="7">
        <v>46069</v>
      </c>
      <c r="B212" s="5">
        <f>(kursanci[[#This Row],[godz]]*60+kursanci[[#This Row],[min]])*kursanci[[#This Row],[Stawka za godzinę]]/60</f>
        <v>60</v>
      </c>
    </row>
    <row r="213" spans="1:2" x14ac:dyDescent="0.35">
      <c r="A213" s="8">
        <v>46070</v>
      </c>
      <c r="B213" s="6">
        <f>(kursanci[[#This Row],[godz]]*60+kursanci[[#This Row],[min]])*kursanci[[#This Row],[Stawka za godzinę]]/60</f>
        <v>80</v>
      </c>
    </row>
    <row r="214" spans="1:2" x14ac:dyDescent="0.35">
      <c r="A214" s="7">
        <v>46070</v>
      </c>
      <c r="B214" s="5">
        <f>(kursanci[[#This Row],[godz]]*60+kursanci[[#This Row],[min]])*kursanci[[#This Row],[Stawka za godzinę]]/60</f>
        <v>87.5</v>
      </c>
    </row>
    <row r="215" spans="1:2" x14ac:dyDescent="0.35">
      <c r="A215" s="8">
        <v>46070</v>
      </c>
      <c r="B215" s="6">
        <f>(kursanci[[#This Row],[godz]]*60+kursanci[[#This Row],[min]])*kursanci[[#This Row],[Stawka za godzinę]]/60</f>
        <v>75</v>
      </c>
    </row>
    <row r="216" spans="1:2" x14ac:dyDescent="0.35">
      <c r="A216" s="7">
        <v>46070</v>
      </c>
      <c r="B216" s="5">
        <f>(kursanci[[#This Row],[godz]]*60+kursanci[[#This Row],[min]])*kursanci[[#This Row],[Stawka za godzinę]]/60</f>
        <v>75</v>
      </c>
    </row>
    <row r="217" spans="1:2" x14ac:dyDescent="0.35">
      <c r="A217" s="8">
        <v>46071</v>
      </c>
      <c r="B217" s="6">
        <f>(kursanci[[#This Row],[godz]]*60+kursanci[[#This Row],[min]])*kursanci[[#This Row],[Stawka za godzinę]]/60</f>
        <v>90</v>
      </c>
    </row>
    <row r="218" spans="1:2" x14ac:dyDescent="0.35">
      <c r="A218" s="7">
        <v>46071</v>
      </c>
      <c r="B218" s="5">
        <f>(kursanci[[#This Row],[godz]]*60+kursanci[[#This Row],[min]])*kursanci[[#This Row],[Stawka za godzinę]]/60</f>
        <v>90</v>
      </c>
    </row>
    <row r="219" spans="1:2" x14ac:dyDescent="0.35">
      <c r="A219" s="8">
        <v>46071</v>
      </c>
      <c r="B219" s="6">
        <f>(kursanci[[#This Row],[godz]]*60+kursanci[[#This Row],[min]])*kursanci[[#This Row],[Stawka za godzinę]]/60</f>
        <v>75</v>
      </c>
    </row>
    <row r="220" spans="1:2" x14ac:dyDescent="0.35">
      <c r="A220" s="7">
        <v>46072</v>
      </c>
      <c r="B220" s="5">
        <f>(kursanci[[#This Row],[godz]]*60+kursanci[[#This Row],[min]])*kursanci[[#This Row],[Stawka za godzinę]]/60</f>
        <v>100</v>
      </c>
    </row>
    <row r="221" spans="1:2" x14ac:dyDescent="0.35">
      <c r="A221" s="8">
        <v>46073</v>
      </c>
      <c r="B221" s="6">
        <f>(kursanci[[#This Row],[godz]]*60+kursanci[[#This Row],[min]])*kursanci[[#This Row],[Stawka za godzinę]]/60</f>
        <v>75</v>
      </c>
    </row>
    <row r="222" spans="1:2" x14ac:dyDescent="0.35">
      <c r="A222" s="7">
        <v>46073</v>
      </c>
      <c r="B222" s="5">
        <f>(kursanci[[#This Row],[godz]]*60+kursanci[[#This Row],[min]])*kursanci[[#This Row],[Stawka za godzinę]]/60</f>
        <v>75</v>
      </c>
    </row>
    <row r="223" spans="1:2" x14ac:dyDescent="0.35">
      <c r="A223" s="8">
        <v>46073</v>
      </c>
      <c r="B223" s="6">
        <f>(kursanci[[#This Row],[godz]]*60+kursanci[[#This Row],[min]])*kursanci[[#This Row],[Stawka za godzinę]]/60</f>
        <v>62.5</v>
      </c>
    </row>
    <row r="224" spans="1:2" x14ac:dyDescent="0.35">
      <c r="A224" s="7">
        <v>46073</v>
      </c>
      <c r="B224" s="5">
        <f>(kursanci[[#This Row],[godz]]*60+kursanci[[#This Row],[min]])*kursanci[[#This Row],[Stawka za godzinę]]/60</f>
        <v>80</v>
      </c>
    </row>
    <row r="225" spans="1:2" x14ac:dyDescent="0.35">
      <c r="A225" s="8">
        <v>46073</v>
      </c>
      <c r="B225" s="6">
        <f>(kursanci[[#This Row],[godz]]*60+kursanci[[#This Row],[min]])*kursanci[[#This Row],[Stawka za godzinę]]/60</f>
        <v>90</v>
      </c>
    </row>
    <row r="226" spans="1:2" x14ac:dyDescent="0.35">
      <c r="A226" s="7">
        <v>46076</v>
      </c>
      <c r="B226" s="5">
        <f>(kursanci[[#This Row],[godz]]*60+kursanci[[#This Row],[min]])*kursanci[[#This Row],[Stawka za godzinę]]/60</f>
        <v>50</v>
      </c>
    </row>
    <row r="227" spans="1:2" x14ac:dyDescent="0.35">
      <c r="A227" s="8">
        <v>46077</v>
      </c>
      <c r="B227" s="6">
        <f>(kursanci[[#This Row],[godz]]*60+kursanci[[#This Row],[min]])*kursanci[[#This Row],[Stawka za godzinę]]/60</f>
        <v>105</v>
      </c>
    </row>
    <row r="228" spans="1:2" x14ac:dyDescent="0.35">
      <c r="A228" s="7">
        <v>46077</v>
      </c>
      <c r="B228" s="5">
        <f>(kursanci[[#This Row],[godz]]*60+kursanci[[#This Row],[min]])*kursanci[[#This Row],[Stawka za godzinę]]/60</f>
        <v>60</v>
      </c>
    </row>
    <row r="229" spans="1:2" x14ac:dyDescent="0.35">
      <c r="A229" s="8">
        <v>46077</v>
      </c>
      <c r="B229" s="6">
        <f>(kursanci[[#This Row],[godz]]*60+kursanci[[#This Row],[min]])*kursanci[[#This Row],[Stawka za godzinę]]/60</f>
        <v>60</v>
      </c>
    </row>
    <row r="230" spans="1:2" x14ac:dyDescent="0.35">
      <c r="A230" s="7">
        <v>46079</v>
      </c>
      <c r="B230" s="5">
        <f>(kursanci[[#This Row],[godz]]*60+kursanci[[#This Row],[min]])*kursanci[[#This Row],[Stawka za godzinę]]/60</f>
        <v>80</v>
      </c>
    </row>
    <row r="231" spans="1:2" x14ac:dyDescent="0.35">
      <c r="A231" s="8">
        <v>46079</v>
      </c>
      <c r="B231" s="6">
        <f>(kursanci[[#This Row],[godz]]*60+kursanci[[#This Row],[min]])*kursanci[[#This Row],[Stawka za godzinę]]/60</f>
        <v>90</v>
      </c>
    </row>
    <row r="232" spans="1:2" x14ac:dyDescent="0.35">
      <c r="A232" s="7">
        <v>46079</v>
      </c>
      <c r="B232" s="5">
        <f>(kursanci[[#This Row],[godz]]*60+kursanci[[#This Row],[min]])*kursanci[[#This Row],[Stawka za godzinę]]/60</f>
        <v>50</v>
      </c>
    </row>
    <row r="233" spans="1:2" x14ac:dyDescent="0.35">
      <c r="A233" s="8">
        <v>46080</v>
      </c>
      <c r="B233" s="6">
        <f>(kursanci[[#This Row],[godz]]*60+kursanci[[#This Row],[min]])*kursanci[[#This Row],[Stawka za godzinę]]/60</f>
        <v>75</v>
      </c>
    </row>
    <row r="234" spans="1:2" x14ac:dyDescent="0.35">
      <c r="A234" s="7">
        <v>46080</v>
      </c>
      <c r="B234" s="5">
        <f>(kursanci[[#This Row],[godz]]*60+kursanci[[#This Row],[min]])*kursanci[[#This Row],[Stawka za godzinę]]/60</f>
        <v>70</v>
      </c>
    </row>
    <row r="235" spans="1:2" x14ac:dyDescent="0.35">
      <c r="A235" s="8">
        <v>46080</v>
      </c>
      <c r="B235" s="6">
        <f>(kursanci[[#This Row],[godz]]*60+kursanci[[#This Row],[min]])*kursanci[[#This Row],[Stawka za godzinę]]/60</f>
        <v>70</v>
      </c>
    </row>
    <row r="236" spans="1:2" x14ac:dyDescent="0.35">
      <c r="A236" s="7">
        <v>46080</v>
      </c>
      <c r="B236" s="5">
        <f>(kursanci[[#This Row],[godz]]*60+kursanci[[#This Row],[min]])*kursanci[[#This Row],[Stawka za godzinę]]/60</f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3748-403B-4364-9385-D95BFD3442D4}">
  <dimension ref="A1:P236"/>
  <sheetViews>
    <sheetView workbookViewId="0">
      <selection activeCell="C1" sqref="C1:C236"/>
    </sheetView>
  </sheetViews>
  <sheetFormatPr defaultRowHeight="14.5" x14ac:dyDescent="0.35"/>
  <cols>
    <col min="3" max="3" width="14.1796875" customWidth="1"/>
    <col min="11" max="11" width="16.7265625" customWidth="1"/>
    <col min="16" max="16" width="12.72656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</v>
      </c>
      <c r="H1" t="s">
        <v>28</v>
      </c>
      <c r="I1" t="s">
        <v>29</v>
      </c>
      <c r="J1" t="s">
        <v>31</v>
      </c>
      <c r="K1" t="s">
        <v>26</v>
      </c>
      <c r="L1" t="s">
        <v>27</v>
      </c>
    </row>
    <row r="2" spans="1:16" x14ac:dyDescent="0.35">
      <c r="A2" s="1" t="s">
        <v>13</v>
      </c>
      <c r="B2" s="1" t="s">
        <v>9</v>
      </c>
      <c r="C2" s="2">
        <v>46035</v>
      </c>
      <c r="D2" s="3">
        <v>0.375</v>
      </c>
      <c r="E2" s="3">
        <v>0.45833333333333331</v>
      </c>
      <c r="F2">
        <v>50</v>
      </c>
      <c r="G2" s="3">
        <f>kursanci3[[#This Row],[Godzina zakończenia]]-kursanci3[[#This Row],[Godzina rozpoczęcia]]</f>
        <v>8.3333333333333315E-2</v>
      </c>
      <c r="H2">
        <f>HOUR(kursanci3[[#This Row],[czas]])</f>
        <v>2</v>
      </c>
      <c r="I2">
        <f>MINUTE(kursanci3[[#This Row],[czas]])</f>
        <v>0</v>
      </c>
      <c r="J2">
        <f>(kursanci3[[#This Row],[godz]]*60+kursanci3[[#This Row],[min]])*kursanci3[[#This Row],[Stawka za godzinę]]/60</f>
        <v>100</v>
      </c>
      <c r="K2">
        <v>100</v>
      </c>
      <c r="L2">
        <v>1</v>
      </c>
      <c r="N2" t="str">
        <f>MID(UPPER(kursanci3[[#This Row],[Imię kursanta]]),1,3)</f>
        <v>AGN</v>
      </c>
      <c r="O2" t="str">
        <f>MID(UPPER(kursanci3[[#This Row],[Przedmiot]]),1,3)</f>
        <v>MAT</v>
      </c>
      <c r="P2" t="str">
        <f>N2&amp;O2&amp;IF(A3=kursanci3[[#This Row],[Imię kursanta]],"",kursanci3[[#This Row],[Kolumna2]])</f>
        <v>AGNMAT</v>
      </c>
    </row>
    <row r="3" spans="1:16" x14ac:dyDescent="0.35">
      <c r="A3" s="1" t="s">
        <v>13</v>
      </c>
      <c r="B3" s="1" t="s">
        <v>7</v>
      </c>
      <c r="C3" s="2">
        <v>45967</v>
      </c>
      <c r="D3" s="3">
        <v>0.64583333333333337</v>
      </c>
      <c r="E3" s="3">
        <v>0.70833333333333337</v>
      </c>
      <c r="F3">
        <v>60</v>
      </c>
      <c r="G3" s="3">
        <f>kursanci3[[#This Row],[Godzina zakończenia]]-kursanci3[[#This Row],[Godzina rozpoczęcia]]</f>
        <v>6.25E-2</v>
      </c>
      <c r="H3">
        <f>HOUR(kursanci3[[#This Row],[czas]])</f>
        <v>1</v>
      </c>
      <c r="I3">
        <f>MINUTE(kursanci3[[#This Row],[czas]])</f>
        <v>30</v>
      </c>
      <c r="J3">
        <f>(kursanci3[[#This Row],[godz]]*60+kursanci3[[#This Row],[min]])*kursanci3[[#This Row],[Stawka za godzinę]]/60</f>
        <v>90</v>
      </c>
      <c r="K3">
        <f>IF(kursanci3[[#This Row],[Imię kursanta]]=A2,K2+kursanci3[[#This Row],[kwota]],kursanci3[[#This Row],[kwota]])</f>
        <v>190</v>
      </c>
      <c r="L3">
        <f>IF(kursanci3[[#This Row],[Imię kursanta]]=A2,L2+1,1)</f>
        <v>2</v>
      </c>
      <c r="N3" t="str">
        <f>MID(UPPER(kursanci3[[#This Row],[Imię kursanta]]),1,3)</f>
        <v>AGN</v>
      </c>
      <c r="O3" t="str">
        <f>MID(UPPER(kursanci3[[#This Row],[Przedmiot]]),1,3)</f>
        <v>INF</v>
      </c>
      <c r="P3" t="str">
        <f>N3&amp;O3&amp;IF(A4=kursanci3[[#This Row],[Imię kursanta]],"",kursanci3[[#This Row],[Kolumna2]])</f>
        <v>AGNINF</v>
      </c>
    </row>
    <row r="4" spans="1:16" x14ac:dyDescent="0.35">
      <c r="A4" s="1" t="s">
        <v>13</v>
      </c>
      <c r="B4" s="1" t="s">
        <v>7</v>
      </c>
      <c r="C4" s="2">
        <v>45968</v>
      </c>
      <c r="D4" s="3">
        <v>0.44791666666666669</v>
      </c>
      <c r="E4" s="3">
        <v>0.51041666666666663</v>
      </c>
      <c r="F4">
        <v>60</v>
      </c>
      <c r="G4" s="3">
        <f>kursanci3[[#This Row],[Godzina zakończenia]]-kursanci3[[#This Row],[Godzina rozpoczęcia]]</f>
        <v>6.2499999999999944E-2</v>
      </c>
      <c r="H4">
        <f>HOUR(kursanci3[[#This Row],[czas]])</f>
        <v>1</v>
      </c>
      <c r="I4">
        <f>MINUTE(kursanci3[[#This Row],[czas]])</f>
        <v>30</v>
      </c>
      <c r="J4">
        <f>(kursanci3[[#This Row],[godz]]*60+kursanci3[[#This Row],[min]])*kursanci3[[#This Row],[Stawka za godzinę]]/60</f>
        <v>90</v>
      </c>
      <c r="K4">
        <f>IF(kursanci3[[#This Row],[Imię kursanta]]=A3,K3+kursanci3[[#This Row],[kwota]],kursanci3[[#This Row],[kwota]])</f>
        <v>280</v>
      </c>
      <c r="L4">
        <f>IF(kursanci3[[#This Row],[Imię kursanta]]=A3,L3+1,1)</f>
        <v>3</v>
      </c>
      <c r="N4" t="str">
        <f>MID(UPPER(kursanci3[[#This Row],[Imię kursanta]]),1,3)</f>
        <v>AGN</v>
      </c>
      <c r="O4" t="str">
        <f>MID(UPPER(kursanci3[[#This Row],[Przedmiot]]),1,3)</f>
        <v>INF</v>
      </c>
      <c r="P4" t="str">
        <f>N4&amp;O4&amp;IF(A5=kursanci3[[#This Row],[Imię kursanta]],"",kursanci3[[#This Row],[Kolumna2]])</f>
        <v>AGNINF</v>
      </c>
    </row>
    <row r="5" spans="1:16" x14ac:dyDescent="0.35">
      <c r="A5" s="1" t="s">
        <v>13</v>
      </c>
      <c r="B5" s="1" t="s">
        <v>9</v>
      </c>
      <c r="C5" s="2">
        <v>45974</v>
      </c>
      <c r="D5" s="3">
        <v>0.5625</v>
      </c>
      <c r="E5" s="3">
        <v>0.63541666666666663</v>
      </c>
      <c r="F5">
        <v>50</v>
      </c>
      <c r="G5" s="3">
        <f>kursanci3[[#This Row],[Godzina zakończenia]]-kursanci3[[#This Row],[Godzina rozpoczęcia]]</f>
        <v>7.291666666666663E-2</v>
      </c>
      <c r="H5">
        <f>HOUR(kursanci3[[#This Row],[czas]])</f>
        <v>1</v>
      </c>
      <c r="I5">
        <f>MINUTE(kursanci3[[#This Row],[czas]])</f>
        <v>45</v>
      </c>
      <c r="J5">
        <f>(kursanci3[[#This Row],[godz]]*60+kursanci3[[#This Row],[min]])*kursanci3[[#This Row],[Stawka za godzinę]]/60</f>
        <v>87.5</v>
      </c>
      <c r="K5">
        <f>IF(kursanci3[[#This Row],[Imię kursanta]]=A4,K4+kursanci3[[#This Row],[kwota]],kursanci3[[#This Row],[kwota]])</f>
        <v>367.5</v>
      </c>
      <c r="L5">
        <f>IF(kursanci3[[#This Row],[Imię kursanta]]=A4,L4+1,1)</f>
        <v>4</v>
      </c>
      <c r="N5" t="str">
        <f>MID(UPPER(kursanci3[[#This Row],[Imię kursanta]]),1,3)</f>
        <v>AGN</v>
      </c>
      <c r="O5" t="str">
        <f>MID(UPPER(kursanci3[[#This Row],[Przedmiot]]),1,3)</f>
        <v>MAT</v>
      </c>
      <c r="P5" t="str">
        <f>N5&amp;O5&amp;IF(A6=kursanci3[[#This Row],[Imię kursanta]],"",kursanci3[[#This Row],[Kolumna2]])</f>
        <v>AGNMAT</v>
      </c>
    </row>
    <row r="6" spans="1:16" x14ac:dyDescent="0.35">
      <c r="A6" s="1" t="s">
        <v>13</v>
      </c>
      <c r="B6" s="1" t="s">
        <v>9</v>
      </c>
      <c r="C6" s="2">
        <v>46037</v>
      </c>
      <c r="D6" s="3">
        <v>0.60416666666666663</v>
      </c>
      <c r="E6" s="3">
        <v>0.67708333333333337</v>
      </c>
      <c r="F6">
        <v>50</v>
      </c>
      <c r="G6" s="3">
        <f>kursanci3[[#This Row],[Godzina zakończenia]]-kursanci3[[#This Row],[Godzina rozpoczęcia]]</f>
        <v>7.2916666666666741E-2</v>
      </c>
      <c r="H6">
        <f>HOUR(kursanci3[[#This Row],[czas]])</f>
        <v>1</v>
      </c>
      <c r="I6">
        <f>MINUTE(kursanci3[[#This Row],[czas]])</f>
        <v>45</v>
      </c>
      <c r="J6">
        <f>(kursanci3[[#This Row],[godz]]*60+kursanci3[[#This Row],[min]])*kursanci3[[#This Row],[Stawka za godzinę]]/60</f>
        <v>87.5</v>
      </c>
      <c r="K6">
        <f>IF(kursanci3[[#This Row],[Imię kursanta]]=A5,K5+kursanci3[[#This Row],[kwota]],kursanci3[[#This Row],[kwota]])</f>
        <v>455</v>
      </c>
      <c r="L6">
        <f>IF(kursanci3[[#This Row],[Imię kursanta]]=A5,L5+1,1)</f>
        <v>5</v>
      </c>
      <c r="N6" t="str">
        <f>MID(UPPER(kursanci3[[#This Row],[Imię kursanta]]),1,3)</f>
        <v>AGN</v>
      </c>
      <c r="O6" t="str">
        <f>MID(UPPER(kursanci3[[#This Row],[Przedmiot]]),1,3)</f>
        <v>MAT</v>
      </c>
      <c r="P6" t="str">
        <f>N6&amp;O6&amp;IF(A7=kursanci3[[#This Row],[Imię kursanta]],"",kursanci3[[#This Row],[Kolumna2]])</f>
        <v>AGNMAT</v>
      </c>
    </row>
    <row r="7" spans="1:16" x14ac:dyDescent="0.35">
      <c r="A7" s="1" t="s">
        <v>13</v>
      </c>
      <c r="B7" s="1" t="s">
        <v>7</v>
      </c>
      <c r="C7" s="2">
        <v>45973</v>
      </c>
      <c r="D7" s="3">
        <v>0.57291666666666663</v>
      </c>
      <c r="E7" s="3">
        <v>0.625</v>
      </c>
      <c r="F7">
        <v>60</v>
      </c>
      <c r="G7" s="3">
        <f>kursanci3[[#This Row],[Godzina zakończenia]]-kursanci3[[#This Row],[Godzina rozpoczęcia]]</f>
        <v>5.208333333333337E-2</v>
      </c>
      <c r="H7">
        <f>HOUR(kursanci3[[#This Row],[czas]])</f>
        <v>1</v>
      </c>
      <c r="I7">
        <f>MINUTE(kursanci3[[#This Row],[czas]])</f>
        <v>15</v>
      </c>
      <c r="J7">
        <f>(kursanci3[[#This Row],[godz]]*60+kursanci3[[#This Row],[min]])*kursanci3[[#This Row],[Stawka za godzinę]]/60</f>
        <v>75</v>
      </c>
      <c r="K7">
        <f>IF(kursanci3[[#This Row],[Imię kursanta]]=A6,K6+kursanci3[[#This Row],[kwota]],kursanci3[[#This Row],[kwota]])</f>
        <v>530</v>
      </c>
      <c r="L7">
        <f>IF(kursanci3[[#This Row],[Imię kursanta]]=A6,L6+1,1)</f>
        <v>6</v>
      </c>
      <c r="N7" t="str">
        <f>MID(UPPER(kursanci3[[#This Row],[Imię kursanta]]),1,3)</f>
        <v>AGN</v>
      </c>
      <c r="O7" t="str">
        <f>MID(UPPER(kursanci3[[#This Row],[Przedmiot]]),1,3)</f>
        <v>INF</v>
      </c>
      <c r="P7" t="str">
        <f>N7&amp;O7&amp;IF(A8=kursanci3[[#This Row],[Imię kursanta]],"",kursanci3[[#This Row],[Kolumna2]])</f>
        <v>AGNINF</v>
      </c>
    </row>
    <row r="8" spans="1:16" x14ac:dyDescent="0.35">
      <c r="A8" s="1" t="s">
        <v>13</v>
      </c>
      <c r="B8" s="1" t="s">
        <v>7</v>
      </c>
      <c r="C8" s="2">
        <v>45986</v>
      </c>
      <c r="D8" s="3">
        <v>0.375</v>
      </c>
      <c r="E8" s="3">
        <v>0.42708333333333331</v>
      </c>
      <c r="F8">
        <v>60</v>
      </c>
      <c r="G8" s="3">
        <f>kursanci3[[#This Row],[Godzina zakończenia]]-kursanci3[[#This Row],[Godzina rozpoczęcia]]</f>
        <v>5.2083333333333315E-2</v>
      </c>
      <c r="H8">
        <f>HOUR(kursanci3[[#This Row],[czas]])</f>
        <v>1</v>
      </c>
      <c r="I8">
        <f>MINUTE(kursanci3[[#This Row],[czas]])</f>
        <v>15</v>
      </c>
      <c r="J8">
        <f>(kursanci3[[#This Row],[godz]]*60+kursanci3[[#This Row],[min]])*kursanci3[[#This Row],[Stawka za godzinę]]/60</f>
        <v>75</v>
      </c>
      <c r="K8">
        <f>IF(kursanci3[[#This Row],[Imię kursanta]]=A7,K7+kursanci3[[#This Row],[kwota]],kursanci3[[#This Row],[kwota]])</f>
        <v>605</v>
      </c>
      <c r="L8">
        <f>IF(kursanci3[[#This Row],[Imię kursanta]]=A7,L7+1,1)</f>
        <v>7</v>
      </c>
      <c r="N8" t="str">
        <f>MID(UPPER(kursanci3[[#This Row],[Imię kursanta]]),1,3)</f>
        <v>AGN</v>
      </c>
      <c r="O8" t="str">
        <f>MID(UPPER(kursanci3[[#This Row],[Przedmiot]]),1,3)</f>
        <v>INF</v>
      </c>
      <c r="P8" t="str">
        <f>N8&amp;O8&amp;IF(A9=kursanci3[[#This Row],[Imię kursanta]],"",kursanci3[[#This Row],[Kolumna2]])</f>
        <v>AGNINF</v>
      </c>
    </row>
    <row r="9" spans="1:16" x14ac:dyDescent="0.35">
      <c r="A9" s="1" t="s">
        <v>13</v>
      </c>
      <c r="B9" s="1" t="s">
        <v>7</v>
      </c>
      <c r="C9" s="2">
        <v>46001</v>
      </c>
      <c r="D9" s="3">
        <v>0.54166666666666663</v>
      </c>
      <c r="E9" s="3">
        <v>0.59375</v>
      </c>
      <c r="F9">
        <v>60</v>
      </c>
      <c r="G9" s="3">
        <f>kursanci3[[#This Row],[Godzina zakończenia]]-kursanci3[[#This Row],[Godzina rozpoczęcia]]</f>
        <v>5.208333333333337E-2</v>
      </c>
      <c r="H9">
        <f>HOUR(kursanci3[[#This Row],[czas]])</f>
        <v>1</v>
      </c>
      <c r="I9">
        <f>MINUTE(kursanci3[[#This Row],[czas]])</f>
        <v>15</v>
      </c>
      <c r="J9">
        <f>(kursanci3[[#This Row],[godz]]*60+kursanci3[[#This Row],[min]])*kursanci3[[#This Row],[Stawka za godzinę]]/60</f>
        <v>75</v>
      </c>
      <c r="K9">
        <f>IF(kursanci3[[#This Row],[Imię kursanta]]=A8,K8+kursanci3[[#This Row],[kwota]],kursanci3[[#This Row],[kwota]])</f>
        <v>680</v>
      </c>
      <c r="L9">
        <f>IF(kursanci3[[#This Row],[Imię kursanta]]=A8,L8+1,1)</f>
        <v>8</v>
      </c>
      <c r="N9" t="str">
        <f>MID(UPPER(kursanci3[[#This Row],[Imię kursanta]]),1,3)</f>
        <v>AGN</v>
      </c>
      <c r="O9" t="str">
        <f>MID(UPPER(kursanci3[[#This Row],[Przedmiot]]),1,3)</f>
        <v>INF</v>
      </c>
      <c r="P9" t="str">
        <f>N9&amp;O9&amp;IF(A10=kursanci3[[#This Row],[Imię kursanta]],"",kursanci3[[#This Row],[Kolumna2]])</f>
        <v>AGNINF</v>
      </c>
    </row>
    <row r="10" spans="1:16" x14ac:dyDescent="0.35">
      <c r="A10" s="1" t="s">
        <v>13</v>
      </c>
      <c r="B10" s="1" t="s">
        <v>9</v>
      </c>
      <c r="C10" s="2">
        <v>46045</v>
      </c>
      <c r="D10" s="3">
        <v>0.46875</v>
      </c>
      <c r="E10" s="3">
        <v>0.53125</v>
      </c>
      <c r="F10">
        <v>50</v>
      </c>
      <c r="G10" s="3">
        <f>kursanci3[[#This Row],[Godzina zakończenia]]-kursanci3[[#This Row],[Godzina rozpoczęcia]]</f>
        <v>6.25E-2</v>
      </c>
      <c r="H10">
        <f>HOUR(kursanci3[[#This Row],[czas]])</f>
        <v>1</v>
      </c>
      <c r="I10">
        <f>MINUTE(kursanci3[[#This Row],[czas]])</f>
        <v>30</v>
      </c>
      <c r="J10">
        <f>(kursanci3[[#This Row],[godz]]*60+kursanci3[[#This Row],[min]])*kursanci3[[#This Row],[Stawka za godzinę]]/60</f>
        <v>75</v>
      </c>
      <c r="K10">
        <f>IF(kursanci3[[#This Row],[Imię kursanta]]=A9,K9+kursanci3[[#This Row],[kwota]],kursanci3[[#This Row],[kwota]])</f>
        <v>755</v>
      </c>
      <c r="L10">
        <f>IF(kursanci3[[#This Row],[Imię kursanta]]=A9,L9+1,1)</f>
        <v>9</v>
      </c>
      <c r="N10" t="str">
        <f>MID(UPPER(kursanci3[[#This Row],[Imię kursanta]]),1,3)</f>
        <v>AGN</v>
      </c>
      <c r="O10" t="str">
        <f>MID(UPPER(kursanci3[[#This Row],[Przedmiot]]),1,3)</f>
        <v>MAT</v>
      </c>
      <c r="P10" t="str">
        <f>N10&amp;O10&amp;IF(A11=kursanci3[[#This Row],[Imię kursanta]],"",kursanci3[[#This Row],[Kolumna2]])</f>
        <v>AGNMAT</v>
      </c>
    </row>
    <row r="11" spans="1:16" x14ac:dyDescent="0.35">
      <c r="A11" s="1" t="s">
        <v>13</v>
      </c>
      <c r="B11" s="1" t="s">
        <v>9</v>
      </c>
      <c r="C11" s="2">
        <v>46080</v>
      </c>
      <c r="D11" s="3">
        <v>0.59375</v>
      </c>
      <c r="E11" s="3">
        <v>0.65625</v>
      </c>
      <c r="F11">
        <v>50</v>
      </c>
      <c r="G11" s="3">
        <f>kursanci3[[#This Row],[Godzina zakończenia]]-kursanci3[[#This Row],[Godzina rozpoczęcia]]</f>
        <v>6.25E-2</v>
      </c>
      <c r="H11">
        <f>HOUR(kursanci3[[#This Row],[czas]])</f>
        <v>1</v>
      </c>
      <c r="I11">
        <f>MINUTE(kursanci3[[#This Row],[czas]])</f>
        <v>30</v>
      </c>
      <c r="J11">
        <f>(kursanci3[[#This Row],[godz]]*60+kursanci3[[#This Row],[min]])*kursanci3[[#This Row],[Stawka za godzinę]]/60</f>
        <v>75</v>
      </c>
      <c r="K11">
        <f>IF(kursanci3[[#This Row],[Imię kursanta]]=A10,K10+kursanci3[[#This Row],[kwota]],kursanci3[[#This Row],[kwota]])</f>
        <v>830</v>
      </c>
      <c r="L11">
        <f>IF(kursanci3[[#This Row],[Imię kursanta]]=A10,L10+1,1)</f>
        <v>10</v>
      </c>
      <c r="N11" t="str">
        <f>MID(UPPER(kursanci3[[#This Row],[Imię kursanta]]),1,3)</f>
        <v>AGN</v>
      </c>
      <c r="O11" t="str">
        <f>MID(UPPER(kursanci3[[#This Row],[Przedmiot]]),1,3)</f>
        <v>MAT</v>
      </c>
      <c r="P11" t="str">
        <f>N11&amp;O11&amp;IF(A12=kursanci3[[#This Row],[Imię kursanta]],"",kursanci3[[#This Row],[Kolumna2]])</f>
        <v>AGNMAT</v>
      </c>
    </row>
    <row r="12" spans="1:16" x14ac:dyDescent="0.35">
      <c r="A12" s="1" t="s">
        <v>13</v>
      </c>
      <c r="B12" s="1" t="s">
        <v>9</v>
      </c>
      <c r="C12" s="2">
        <v>45937</v>
      </c>
      <c r="D12" s="3">
        <v>0.375</v>
      </c>
      <c r="E12" s="3">
        <v>0.42708333333333331</v>
      </c>
      <c r="F12">
        <v>50</v>
      </c>
      <c r="G12" s="3">
        <f>kursanci3[[#This Row],[Godzina zakończenia]]-kursanci3[[#This Row],[Godzina rozpoczęcia]]</f>
        <v>5.2083333333333315E-2</v>
      </c>
      <c r="H12">
        <f>HOUR(kursanci3[[#This Row],[czas]])</f>
        <v>1</v>
      </c>
      <c r="I12">
        <f>MINUTE(kursanci3[[#This Row],[czas]])</f>
        <v>15</v>
      </c>
      <c r="J12">
        <f>(kursanci3[[#This Row],[godz]]*60+kursanci3[[#This Row],[min]])*kursanci3[[#This Row],[Stawka za godzinę]]/60</f>
        <v>62.5</v>
      </c>
      <c r="K12">
        <f>IF(kursanci3[[#This Row],[Imię kursanta]]=A11,K11+kursanci3[[#This Row],[kwota]],kursanci3[[#This Row],[kwota]])</f>
        <v>892.5</v>
      </c>
      <c r="L12">
        <f>IF(kursanci3[[#This Row],[Imię kursanta]]=A11,L11+1,1)</f>
        <v>11</v>
      </c>
      <c r="N12" t="str">
        <f>MID(UPPER(kursanci3[[#This Row],[Imię kursanta]]),1,3)</f>
        <v>AGN</v>
      </c>
      <c r="O12" t="str">
        <f>MID(UPPER(kursanci3[[#This Row],[Przedmiot]]),1,3)</f>
        <v>MAT</v>
      </c>
      <c r="P12" t="str">
        <f>N12&amp;O12&amp;IF(A13=kursanci3[[#This Row],[Imię kursanta]],"",kursanci3[[#This Row],[Kolumna2]])</f>
        <v>AGNMAT</v>
      </c>
    </row>
    <row r="13" spans="1:16" x14ac:dyDescent="0.35">
      <c r="A13" s="1" t="s">
        <v>13</v>
      </c>
      <c r="B13" s="1" t="s">
        <v>7</v>
      </c>
      <c r="C13" s="2">
        <v>45952</v>
      </c>
      <c r="D13" s="3">
        <v>0.44791666666666669</v>
      </c>
      <c r="E13" s="3">
        <v>0.48958333333333331</v>
      </c>
      <c r="F13">
        <v>60</v>
      </c>
      <c r="G13" s="3">
        <f>kursanci3[[#This Row],[Godzina zakończenia]]-kursanci3[[#This Row],[Godzina rozpoczęcia]]</f>
        <v>4.166666666666663E-2</v>
      </c>
      <c r="H13">
        <f>HOUR(kursanci3[[#This Row],[czas]])</f>
        <v>1</v>
      </c>
      <c r="I13">
        <f>MINUTE(kursanci3[[#This Row],[czas]])</f>
        <v>0</v>
      </c>
      <c r="J13">
        <f>(kursanci3[[#This Row],[godz]]*60+kursanci3[[#This Row],[min]])*kursanci3[[#This Row],[Stawka za godzinę]]/60</f>
        <v>60</v>
      </c>
      <c r="K13">
        <f>IF(kursanci3[[#This Row],[Imię kursanta]]=A12,K12+kursanci3[[#This Row],[kwota]],kursanci3[[#This Row],[kwota]])</f>
        <v>952.5</v>
      </c>
      <c r="L13">
        <f>IF(kursanci3[[#This Row],[Imię kursanta]]=A12,L12+1,1)</f>
        <v>12</v>
      </c>
      <c r="N13" t="str">
        <f>MID(UPPER(kursanci3[[#This Row],[Imię kursanta]]),1,3)</f>
        <v>AGN</v>
      </c>
      <c r="O13" t="str">
        <f>MID(UPPER(kursanci3[[#This Row],[Przedmiot]]),1,3)</f>
        <v>INF</v>
      </c>
      <c r="P13" t="str">
        <f>N13&amp;O13&amp;IF(A14=kursanci3[[#This Row],[Imię kursanta]],"",kursanci3[[#This Row],[Kolumna2]])</f>
        <v>AGNINF</v>
      </c>
    </row>
    <row r="14" spans="1:16" x14ac:dyDescent="0.35">
      <c r="A14" s="1" t="s">
        <v>13</v>
      </c>
      <c r="B14" s="1" t="s">
        <v>7</v>
      </c>
      <c r="C14" s="2">
        <v>45972</v>
      </c>
      <c r="D14" s="3">
        <v>0.46875</v>
      </c>
      <c r="E14" s="3">
        <v>0.51041666666666663</v>
      </c>
      <c r="F14">
        <v>60</v>
      </c>
      <c r="G14" s="3">
        <f>kursanci3[[#This Row],[Godzina zakończenia]]-kursanci3[[#This Row],[Godzina rozpoczęcia]]</f>
        <v>4.166666666666663E-2</v>
      </c>
      <c r="H14">
        <f>HOUR(kursanci3[[#This Row],[czas]])</f>
        <v>1</v>
      </c>
      <c r="I14">
        <f>MINUTE(kursanci3[[#This Row],[czas]])</f>
        <v>0</v>
      </c>
      <c r="J14">
        <f>(kursanci3[[#This Row],[godz]]*60+kursanci3[[#This Row],[min]])*kursanci3[[#This Row],[Stawka za godzinę]]/60</f>
        <v>60</v>
      </c>
      <c r="K14">
        <f>IF(kursanci3[[#This Row],[Imię kursanta]]=A13,K13+kursanci3[[#This Row],[kwota]],kursanci3[[#This Row],[kwota]])</f>
        <v>1012.5</v>
      </c>
      <c r="L14">
        <f>IF(kursanci3[[#This Row],[Imię kursanta]]=A13,L13+1,1)</f>
        <v>13</v>
      </c>
      <c r="N14" t="str">
        <f>MID(UPPER(kursanci3[[#This Row],[Imię kursanta]]),1,3)</f>
        <v>AGN</v>
      </c>
      <c r="O14" t="str">
        <f>MID(UPPER(kursanci3[[#This Row],[Przedmiot]]),1,3)</f>
        <v>INF</v>
      </c>
      <c r="P14" t="str">
        <f>N14&amp;O14&amp;IF(A15=kursanci3[[#This Row],[Imię kursanta]],"",kursanci3[[#This Row],[Kolumna2]])</f>
        <v>AGNINF</v>
      </c>
    </row>
    <row r="15" spans="1:16" x14ac:dyDescent="0.35">
      <c r="A15" s="1" t="s">
        <v>13</v>
      </c>
      <c r="B15" s="1" t="s">
        <v>7</v>
      </c>
      <c r="C15" s="2">
        <v>45987</v>
      </c>
      <c r="D15" s="3">
        <v>0.375</v>
      </c>
      <c r="E15" s="3">
        <v>0.41666666666666669</v>
      </c>
      <c r="F15">
        <v>60</v>
      </c>
      <c r="G15" s="3">
        <f>kursanci3[[#This Row],[Godzina zakończenia]]-kursanci3[[#This Row],[Godzina rozpoczęcia]]</f>
        <v>4.1666666666666685E-2</v>
      </c>
      <c r="H15">
        <f>HOUR(kursanci3[[#This Row],[czas]])</f>
        <v>1</v>
      </c>
      <c r="I15">
        <f>MINUTE(kursanci3[[#This Row],[czas]])</f>
        <v>0</v>
      </c>
      <c r="J15">
        <f>(kursanci3[[#This Row],[godz]]*60+kursanci3[[#This Row],[min]])*kursanci3[[#This Row],[Stawka za godzinę]]/60</f>
        <v>60</v>
      </c>
      <c r="K15">
        <f>IF(kursanci3[[#This Row],[Imię kursanta]]=A14,K14+kursanci3[[#This Row],[kwota]],kursanci3[[#This Row],[kwota]])</f>
        <v>1072.5</v>
      </c>
      <c r="L15">
        <f>IF(kursanci3[[#This Row],[Imię kursanta]]=A14,L14+1,1)</f>
        <v>14</v>
      </c>
      <c r="N15" t="str">
        <f>MID(UPPER(kursanci3[[#This Row],[Imię kursanta]]),1,3)</f>
        <v>AGN</v>
      </c>
      <c r="O15" t="str">
        <f>MID(UPPER(kursanci3[[#This Row],[Przedmiot]]),1,3)</f>
        <v>INF</v>
      </c>
      <c r="P15" t="str">
        <f>N15&amp;O15&amp;IF(A16=kursanci3[[#This Row],[Imię kursanta]],"",kursanci3[[#This Row],[Kolumna2]])</f>
        <v>AGNINF</v>
      </c>
    </row>
    <row r="16" spans="1:16" x14ac:dyDescent="0.35">
      <c r="A16" s="1" t="s">
        <v>13</v>
      </c>
      <c r="B16" s="1" t="s">
        <v>7</v>
      </c>
      <c r="C16" s="2">
        <v>46045</v>
      </c>
      <c r="D16" s="3">
        <v>0.375</v>
      </c>
      <c r="E16" s="3">
        <v>0.41666666666666669</v>
      </c>
      <c r="F16">
        <v>60</v>
      </c>
      <c r="G16" s="3">
        <f>kursanci3[[#This Row],[Godzina zakończenia]]-kursanci3[[#This Row],[Godzina rozpoczęcia]]</f>
        <v>4.1666666666666685E-2</v>
      </c>
      <c r="H16">
        <f>HOUR(kursanci3[[#This Row],[czas]])</f>
        <v>1</v>
      </c>
      <c r="I16">
        <f>MINUTE(kursanci3[[#This Row],[czas]])</f>
        <v>0</v>
      </c>
      <c r="J16">
        <f>(kursanci3[[#This Row],[godz]]*60+kursanci3[[#This Row],[min]])*kursanci3[[#This Row],[Stawka za godzinę]]/60</f>
        <v>60</v>
      </c>
      <c r="K16">
        <f>IF(kursanci3[[#This Row],[Imię kursanta]]=A15,K15+kursanci3[[#This Row],[kwota]],kursanci3[[#This Row],[kwota]])</f>
        <v>1132.5</v>
      </c>
      <c r="L16">
        <f>IF(kursanci3[[#This Row],[Imię kursanta]]=A15,L15+1,1)</f>
        <v>15</v>
      </c>
      <c r="N16" t="str">
        <f>MID(UPPER(kursanci3[[#This Row],[Imię kursanta]]),1,3)</f>
        <v>AGN</v>
      </c>
      <c r="O16" t="str">
        <f>MID(UPPER(kursanci3[[#This Row],[Przedmiot]]),1,3)</f>
        <v>INF</v>
      </c>
      <c r="P16" t="str">
        <f>N16&amp;O16&amp;IF(A17=kursanci3[[#This Row],[Imię kursanta]],"",kursanci3[[#This Row],[Kolumna2]])</f>
        <v>AGNINF</v>
      </c>
    </row>
    <row r="17" spans="1:16" x14ac:dyDescent="0.35">
      <c r="A17" s="1" t="s">
        <v>13</v>
      </c>
      <c r="B17" s="1" t="s">
        <v>7</v>
      </c>
      <c r="C17" s="2">
        <v>46064</v>
      </c>
      <c r="D17" s="3">
        <v>0.55208333333333337</v>
      </c>
      <c r="E17" s="3">
        <v>0.59375</v>
      </c>
      <c r="F17">
        <v>60</v>
      </c>
      <c r="G17" s="3">
        <f>kursanci3[[#This Row],[Godzina zakończenia]]-kursanci3[[#This Row],[Godzina rozpoczęcia]]</f>
        <v>4.166666666666663E-2</v>
      </c>
      <c r="H17">
        <f>HOUR(kursanci3[[#This Row],[czas]])</f>
        <v>1</v>
      </c>
      <c r="I17">
        <f>MINUTE(kursanci3[[#This Row],[czas]])</f>
        <v>0</v>
      </c>
      <c r="J17">
        <f>(kursanci3[[#This Row],[godz]]*60+kursanci3[[#This Row],[min]])*kursanci3[[#This Row],[Stawka za godzinę]]/60</f>
        <v>60</v>
      </c>
      <c r="K17">
        <f>IF(kursanci3[[#This Row],[Imię kursanta]]=A16,K16+kursanci3[[#This Row],[kwota]],kursanci3[[#This Row],[kwota]])</f>
        <v>1192.5</v>
      </c>
      <c r="L17">
        <f>IF(kursanci3[[#This Row],[Imię kursanta]]=A16,L16+1,1)</f>
        <v>16</v>
      </c>
      <c r="N17" t="str">
        <f>MID(UPPER(kursanci3[[#This Row],[Imię kursanta]]),1,3)</f>
        <v>AGN</v>
      </c>
      <c r="O17" t="str">
        <f>MID(UPPER(kursanci3[[#This Row],[Przedmiot]]),1,3)</f>
        <v>INF</v>
      </c>
      <c r="P17" t="str">
        <f>N17&amp;O17&amp;IF(A18=kursanci3[[#This Row],[Imię kursanta]],"",kursanci3[[#This Row],[Kolumna2]])</f>
        <v>AGNINF16</v>
      </c>
    </row>
    <row r="18" spans="1:16" x14ac:dyDescent="0.35">
      <c r="A18" s="1" t="s">
        <v>21</v>
      </c>
      <c r="B18" s="1" t="s">
        <v>7</v>
      </c>
      <c r="C18" s="2">
        <v>45980</v>
      </c>
      <c r="D18" s="3">
        <v>0.46875</v>
      </c>
      <c r="E18" s="3">
        <v>0.51041666666666663</v>
      </c>
      <c r="F18">
        <v>60</v>
      </c>
      <c r="G18" s="3">
        <f>kursanci3[[#This Row],[Godzina zakończenia]]-kursanci3[[#This Row],[Godzina rozpoczęcia]]</f>
        <v>4.166666666666663E-2</v>
      </c>
      <c r="H18">
        <f>HOUR(kursanci3[[#This Row],[czas]])</f>
        <v>1</v>
      </c>
      <c r="I18">
        <f>MINUTE(kursanci3[[#This Row],[czas]])</f>
        <v>0</v>
      </c>
      <c r="J18">
        <f>(kursanci3[[#This Row],[godz]]*60+kursanci3[[#This Row],[min]])*kursanci3[[#This Row],[Stawka za godzinę]]/60</f>
        <v>60</v>
      </c>
      <c r="K18">
        <f>IF(kursanci3[[#This Row],[Imię kursanta]]=A17,K17+kursanci3[[#This Row],[kwota]],kursanci3[[#This Row],[kwota]])</f>
        <v>60</v>
      </c>
      <c r="L18">
        <f>IF(kursanci3[[#This Row],[Imię kursanta]]=A17,L17+1,1)</f>
        <v>1</v>
      </c>
      <c r="N18" t="str">
        <f>MID(UPPER(kursanci3[[#This Row],[Imię kursanta]]),1,3)</f>
        <v>AND</v>
      </c>
      <c r="O18" t="str">
        <f>MID(UPPER(kursanci3[[#This Row],[Przedmiot]]),1,3)</f>
        <v>INF</v>
      </c>
      <c r="P18" t="str">
        <f>N18&amp;O18&amp;IF(A19=kursanci3[[#This Row],[Imię kursanta]],"",kursanci3[[#This Row],[Kolumna2]])</f>
        <v>ANDINF1</v>
      </c>
    </row>
    <row r="19" spans="1:16" x14ac:dyDescent="0.35">
      <c r="A19" s="1" t="s">
        <v>24</v>
      </c>
      <c r="B19" s="1" t="s">
        <v>7</v>
      </c>
      <c r="C19" s="2">
        <v>46029</v>
      </c>
      <c r="D19" s="3">
        <v>0.46875</v>
      </c>
      <c r="E19" s="3">
        <v>0.54166666666666663</v>
      </c>
      <c r="F19">
        <v>60</v>
      </c>
      <c r="G19" s="3">
        <f>kursanci3[[#This Row],[Godzina zakończenia]]-kursanci3[[#This Row],[Godzina rozpoczęcia]]</f>
        <v>7.291666666666663E-2</v>
      </c>
      <c r="H19">
        <f>HOUR(kursanci3[[#This Row],[czas]])</f>
        <v>1</v>
      </c>
      <c r="I19">
        <f>MINUTE(kursanci3[[#This Row],[czas]])</f>
        <v>45</v>
      </c>
      <c r="J19">
        <f>(kursanci3[[#This Row],[godz]]*60+kursanci3[[#This Row],[min]])*kursanci3[[#This Row],[Stawka za godzinę]]/60</f>
        <v>105</v>
      </c>
      <c r="K19">
        <f>IF(kursanci3[[#This Row],[Imię kursanta]]=A18,K18+kursanci3[[#This Row],[kwota]],kursanci3[[#This Row],[kwota]])</f>
        <v>105</v>
      </c>
      <c r="L19">
        <f>IF(kursanci3[[#This Row],[Imię kursanta]]=A18,L18+1,1)</f>
        <v>1</v>
      </c>
      <c r="N19" t="str">
        <f>MID(UPPER(kursanci3[[#This Row],[Imię kursanta]]),1,3)</f>
        <v>ANN</v>
      </c>
      <c r="O19" t="str">
        <f>MID(UPPER(kursanci3[[#This Row],[Przedmiot]]),1,3)</f>
        <v>INF</v>
      </c>
      <c r="P19" t="str">
        <f>N19&amp;O19&amp;IF(A20=kursanci3[[#This Row],[Imię kursanta]],"",kursanci3[[#This Row],[Kolumna2]])</f>
        <v>ANNINF</v>
      </c>
    </row>
    <row r="20" spans="1:16" x14ac:dyDescent="0.35">
      <c r="A20" s="1" t="s">
        <v>24</v>
      </c>
      <c r="B20" s="1" t="s">
        <v>7</v>
      </c>
      <c r="C20" s="2">
        <v>46001</v>
      </c>
      <c r="D20" s="3">
        <v>0.4375</v>
      </c>
      <c r="E20" s="3">
        <v>0.5</v>
      </c>
      <c r="F20">
        <v>60</v>
      </c>
      <c r="G20" s="3">
        <f>kursanci3[[#This Row],[Godzina zakończenia]]-kursanci3[[#This Row],[Godzina rozpoczęcia]]</f>
        <v>6.25E-2</v>
      </c>
      <c r="H20">
        <f>HOUR(kursanci3[[#This Row],[czas]])</f>
        <v>1</v>
      </c>
      <c r="I20">
        <f>MINUTE(kursanci3[[#This Row],[czas]])</f>
        <v>30</v>
      </c>
      <c r="J20">
        <f>(kursanci3[[#This Row],[godz]]*60+kursanci3[[#This Row],[min]])*kursanci3[[#This Row],[Stawka za godzinę]]/60</f>
        <v>90</v>
      </c>
      <c r="K20">
        <f>IF(kursanci3[[#This Row],[Imię kursanta]]=A19,K19+kursanci3[[#This Row],[kwota]],kursanci3[[#This Row],[kwota]])</f>
        <v>195</v>
      </c>
      <c r="L20">
        <f>IF(kursanci3[[#This Row],[Imię kursanta]]=A19,L19+1,1)</f>
        <v>2</v>
      </c>
      <c r="N20" t="str">
        <f>MID(UPPER(kursanci3[[#This Row],[Imię kursanta]]),1,3)</f>
        <v>ANN</v>
      </c>
      <c r="O20" t="str">
        <f>MID(UPPER(kursanci3[[#This Row],[Przedmiot]]),1,3)</f>
        <v>INF</v>
      </c>
      <c r="P20" t="str">
        <f>N20&amp;O20&amp;IF(A21=kursanci3[[#This Row],[Imię kursanta]],"",kursanci3[[#This Row],[Kolumna2]])</f>
        <v>ANNINF</v>
      </c>
    </row>
    <row r="21" spans="1:16" x14ac:dyDescent="0.35">
      <c r="A21" s="1" t="s">
        <v>24</v>
      </c>
      <c r="B21" s="1" t="s">
        <v>7</v>
      </c>
      <c r="C21" s="2">
        <v>46041</v>
      </c>
      <c r="D21" s="3">
        <v>0.45833333333333331</v>
      </c>
      <c r="E21" s="3">
        <v>0.52083333333333337</v>
      </c>
      <c r="F21">
        <v>60</v>
      </c>
      <c r="G21" s="3">
        <f>kursanci3[[#This Row],[Godzina zakończenia]]-kursanci3[[#This Row],[Godzina rozpoczęcia]]</f>
        <v>6.2500000000000056E-2</v>
      </c>
      <c r="H21">
        <f>HOUR(kursanci3[[#This Row],[czas]])</f>
        <v>1</v>
      </c>
      <c r="I21">
        <f>MINUTE(kursanci3[[#This Row],[czas]])</f>
        <v>30</v>
      </c>
      <c r="J21">
        <f>(kursanci3[[#This Row],[godz]]*60+kursanci3[[#This Row],[min]])*kursanci3[[#This Row],[Stawka za godzinę]]/60</f>
        <v>90</v>
      </c>
      <c r="K21">
        <f>IF(kursanci3[[#This Row],[Imię kursanta]]=A20,K20+kursanci3[[#This Row],[kwota]],kursanci3[[#This Row],[kwota]])</f>
        <v>285</v>
      </c>
      <c r="L21">
        <f>IF(kursanci3[[#This Row],[Imię kursanta]]=A20,L20+1,1)</f>
        <v>3</v>
      </c>
      <c r="N21" t="str">
        <f>MID(UPPER(kursanci3[[#This Row],[Imię kursanta]]),1,3)</f>
        <v>ANN</v>
      </c>
      <c r="O21" t="str">
        <f>MID(UPPER(kursanci3[[#This Row],[Przedmiot]]),1,3)</f>
        <v>INF</v>
      </c>
      <c r="P21" t="str">
        <f>N21&amp;O21&amp;IF(A22=kursanci3[[#This Row],[Imię kursanta]],"",kursanci3[[#This Row],[Kolumna2]])</f>
        <v>ANNINF</v>
      </c>
    </row>
    <row r="22" spans="1:16" x14ac:dyDescent="0.35">
      <c r="A22" s="1" t="s">
        <v>24</v>
      </c>
      <c r="B22" s="1" t="s">
        <v>7</v>
      </c>
      <c r="C22" s="2">
        <v>46071</v>
      </c>
      <c r="D22" s="3">
        <v>0.58333333333333337</v>
      </c>
      <c r="E22" s="3">
        <v>0.64583333333333337</v>
      </c>
      <c r="F22">
        <v>60</v>
      </c>
      <c r="G22" s="3">
        <f>kursanci3[[#This Row],[Godzina zakończenia]]-kursanci3[[#This Row],[Godzina rozpoczęcia]]</f>
        <v>6.25E-2</v>
      </c>
      <c r="H22">
        <f>HOUR(kursanci3[[#This Row],[czas]])</f>
        <v>1</v>
      </c>
      <c r="I22">
        <f>MINUTE(kursanci3[[#This Row],[czas]])</f>
        <v>30</v>
      </c>
      <c r="J22">
        <f>(kursanci3[[#This Row],[godz]]*60+kursanci3[[#This Row],[min]])*kursanci3[[#This Row],[Stawka za godzinę]]/60</f>
        <v>90</v>
      </c>
      <c r="K22">
        <f>IF(kursanci3[[#This Row],[Imię kursanta]]=A21,K21+kursanci3[[#This Row],[kwota]],kursanci3[[#This Row],[kwota]])</f>
        <v>375</v>
      </c>
      <c r="L22">
        <f>IF(kursanci3[[#This Row],[Imię kursanta]]=A21,L21+1,1)</f>
        <v>4</v>
      </c>
      <c r="N22" t="str">
        <f>MID(UPPER(kursanci3[[#This Row],[Imię kursanta]]),1,3)</f>
        <v>ANN</v>
      </c>
      <c r="O22" t="str">
        <f>MID(UPPER(kursanci3[[#This Row],[Przedmiot]]),1,3)</f>
        <v>INF</v>
      </c>
      <c r="P22" t="str">
        <f>N22&amp;O22&amp;IF(A23=kursanci3[[#This Row],[Imię kursanta]],"",kursanci3[[#This Row],[Kolumna2]])</f>
        <v>ANNINF</v>
      </c>
    </row>
    <row r="23" spans="1:16" x14ac:dyDescent="0.35">
      <c r="A23" s="1" t="s">
        <v>24</v>
      </c>
      <c r="B23" s="1" t="s">
        <v>7</v>
      </c>
      <c r="C23" s="2">
        <v>46034</v>
      </c>
      <c r="D23" s="3">
        <v>0.44791666666666669</v>
      </c>
      <c r="E23" s="3">
        <v>0.5</v>
      </c>
      <c r="F23">
        <v>60</v>
      </c>
      <c r="G23" s="3">
        <f>kursanci3[[#This Row],[Godzina zakończenia]]-kursanci3[[#This Row],[Godzina rozpoczęcia]]</f>
        <v>5.2083333333333315E-2</v>
      </c>
      <c r="H23">
        <f>HOUR(kursanci3[[#This Row],[czas]])</f>
        <v>1</v>
      </c>
      <c r="I23">
        <f>MINUTE(kursanci3[[#This Row],[czas]])</f>
        <v>15</v>
      </c>
      <c r="J23">
        <f>(kursanci3[[#This Row],[godz]]*60+kursanci3[[#This Row],[min]])*kursanci3[[#This Row],[Stawka za godzinę]]/60</f>
        <v>75</v>
      </c>
      <c r="K23">
        <f>IF(kursanci3[[#This Row],[Imię kursanta]]=A22,K22+kursanci3[[#This Row],[kwota]],kursanci3[[#This Row],[kwota]])</f>
        <v>450</v>
      </c>
      <c r="L23">
        <f>IF(kursanci3[[#This Row],[Imię kursanta]]=A22,L22+1,1)</f>
        <v>5</v>
      </c>
      <c r="N23" t="str">
        <f>MID(UPPER(kursanci3[[#This Row],[Imię kursanta]]),1,3)</f>
        <v>ANN</v>
      </c>
      <c r="O23" t="str">
        <f>MID(UPPER(kursanci3[[#This Row],[Przedmiot]]),1,3)</f>
        <v>INF</v>
      </c>
      <c r="P23" t="str">
        <f>N23&amp;O23&amp;IF(A24=kursanci3[[#This Row],[Imię kursanta]],"",kursanci3[[#This Row],[Kolumna2]])</f>
        <v>ANNINF</v>
      </c>
    </row>
    <row r="24" spans="1:16" x14ac:dyDescent="0.35">
      <c r="A24" s="1" t="s">
        <v>24</v>
      </c>
      <c r="B24" s="1" t="s">
        <v>7</v>
      </c>
      <c r="C24" s="2">
        <v>46044</v>
      </c>
      <c r="D24" s="3">
        <v>0.375</v>
      </c>
      <c r="E24" s="3">
        <v>0.42708333333333331</v>
      </c>
      <c r="F24">
        <v>60</v>
      </c>
      <c r="G24" s="3">
        <f>kursanci3[[#This Row],[Godzina zakończenia]]-kursanci3[[#This Row],[Godzina rozpoczęcia]]</f>
        <v>5.2083333333333315E-2</v>
      </c>
      <c r="H24">
        <f>HOUR(kursanci3[[#This Row],[czas]])</f>
        <v>1</v>
      </c>
      <c r="I24">
        <f>MINUTE(kursanci3[[#This Row],[czas]])</f>
        <v>15</v>
      </c>
      <c r="J24">
        <f>(kursanci3[[#This Row],[godz]]*60+kursanci3[[#This Row],[min]])*kursanci3[[#This Row],[Stawka za godzinę]]/60</f>
        <v>75</v>
      </c>
      <c r="K24">
        <f>IF(kursanci3[[#This Row],[Imię kursanta]]=A23,K23+kursanci3[[#This Row],[kwota]],kursanci3[[#This Row],[kwota]])</f>
        <v>525</v>
      </c>
      <c r="L24">
        <f>IF(kursanci3[[#This Row],[Imię kursanta]]=A23,L23+1,1)</f>
        <v>6</v>
      </c>
      <c r="N24" t="str">
        <f>MID(UPPER(kursanci3[[#This Row],[Imię kursanta]]),1,3)</f>
        <v>ANN</v>
      </c>
      <c r="O24" t="str">
        <f>MID(UPPER(kursanci3[[#This Row],[Przedmiot]]),1,3)</f>
        <v>INF</v>
      </c>
      <c r="P24" t="str">
        <f>N24&amp;O24&amp;IF(A25=kursanci3[[#This Row],[Imię kursanta]],"",kursanci3[[#This Row],[Kolumna2]])</f>
        <v>ANNINF</v>
      </c>
    </row>
    <row r="25" spans="1:16" x14ac:dyDescent="0.35">
      <c r="A25" s="1" t="s">
        <v>24</v>
      </c>
      <c r="B25" s="1" t="s">
        <v>7</v>
      </c>
      <c r="C25" s="2">
        <v>46064</v>
      </c>
      <c r="D25" s="3">
        <v>0.44791666666666669</v>
      </c>
      <c r="E25" s="3">
        <v>0.5</v>
      </c>
      <c r="F25">
        <v>60</v>
      </c>
      <c r="G25" s="3">
        <f>kursanci3[[#This Row],[Godzina zakończenia]]-kursanci3[[#This Row],[Godzina rozpoczęcia]]</f>
        <v>5.2083333333333315E-2</v>
      </c>
      <c r="H25">
        <f>HOUR(kursanci3[[#This Row],[czas]])</f>
        <v>1</v>
      </c>
      <c r="I25">
        <f>MINUTE(kursanci3[[#This Row],[czas]])</f>
        <v>15</v>
      </c>
      <c r="J25">
        <f>(kursanci3[[#This Row],[godz]]*60+kursanci3[[#This Row],[min]])*kursanci3[[#This Row],[Stawka za godzinę]]/60</f>
        <v>75</v>
      </c>
      <c r="K25">
        <f>IF(kursanci3[[#This Row],[Imię kursanta]]=A24,K24+kursanci3[[#This Row],[kwota]],kursanci3[[#This Row],[kwota]])</f>
        <v>600</v>
      </c>
      <c r="L25">
        <f>IF(kursanci3[[#This Row],[Imię kursanta]]=A24,L24+1,1)</f>
        <v>7</v>
      </c>
      <c r="N25" t="str">
        <f>MID(UPPER(kursanci3[[#This Row],[Imię kursanta]]),1,3)</f>
        <v>ANN</v>
      </c>
      <c r="O25" t="str">
        <f>MID(UPPER(kursanci3[[#This Row],[Przedmiot]]),1,3)</f>
        <v>INF</v>
      </c>
      <c r="P25" t="str">
        <f>N25&amp;O25&amp;IF(A26=kursanci3[[#This Row],[Imię kursanta]],"",kursanci3[[#This Row],[Kolumna2]])</f>
        <v>ANNINF</v>
      </c>
    </row>
    <row r="26" spans="1:16" x14ac:dyDescent="0.35">
      <c r="A26" s="1" t="s">
        <v>24</v>
      </c>
      <c r="B26" s="1" t="s">
        <v>7</v>
      </c>
      <c r="C26" s="2">
        <v>46007</v>
      </c>
      <c r="D26" s="3">
        <v>0.375</v>
      </c>
      <c r="E26" s="3">
        <v>0.41666666666666669</v>
      </c>
      <c r="F26">
        <v>60</v>
      </c>
      <c r="G26" s="3">
        <f>kursanci3[[#This Row],[Godzina zakończenia]]-kursanci3[[#This Row],[Godzina rozpoczęcia]]</f>
        <v>4.1666666666666685E-2</v>
      </c>
      <c r="H26">
        <f>HOUR(kursanci3[[#This Row],[czas]])</f>
        <v>1</v>
      </c>
      <c r="I26">
        <f>MINUTE(kursanci3[[#This Row],[czas]])</f>
        <v>0</v>
      </c>
      <c r="J26">
        <f>(kursanci3[[#This Row],[godz]]*60+kursanci3[[#This Row],[min]])*kursanci3[[#This Row],[Stawka za godzinę]]/60</f>
        <v>60</v>
      </c>
      <c r="K26">
        <f>IF(kursanci3[[#This Row],[Imię kursanta]]=A25,K25+kursanci3[[#This Row],[kwota]],kursanci3[[#This Row],[kwota]])</f>
        <v>660</v>
      </c>
      <c r="L26">
        <f>IF(kursanci3[[#This Row],[Imię kursanta]]=A25,L25+1,1)</f>
        <v>8</v>
      </c>
      <c r="N26" t="str">
        <f>MID(UPPER(kursanci3[[#This Row],[Imię kursanta]]),1,3)</f>
        <v>ANN</v>
      </c>
      <c r="O26" t="str">
        <f>MID(UPPER(kursanci3[[#This Row],[Przedmiot]]),1,3)</f>
        <v>INF</v>
      </c>
      <c r="P26" t="str">
        <f>N26&amp;O26&amp;IF(A27=kursanci3[[#This Row],[Imię kursanta]],"",kursanci3[[#This Row],[Kolumna2]])</f>
        <v>ANNINF</v>
      </c>
    </row>
    <row r="27" spans="1:16" x14ac:dyDescent="0.35">
      <c r="A27" s="1" t="s">
        <v>24</v>
      </c>
      <c r="B27" s="1" t="s">
        <v>7</v>
      </c>
      <c r="C27" s="2">
        <v>46027</v>
      </c>
      <c r="D27" s="3">
        <v>0.57291666666666663</v>
      </c>
      <c r="E27" s="3">
        <v>0.61458333333333337</v>
      </c>
      <c r="F27">
        <v>60</v>
      </c>
      <c r="G27" s="3">
        <f>kursanci3[[#This Row],[Godzina zakończenia]]-kursanci3[[#This Row],[Godzina rozpoczęcia]]</f>
        <v>4.1666666666666741E-2</v>
      </c>
      <c r="H27">
        <f>HOUR(kursanci3[[#This Row],[czas]])</f>
        <v>1</v>
      </c>
      <c r="I27">
        <f>MINUTE(kursanci3[[#This Row],[czas]])</f>
        <v>0</v>
      </c>
      <c r="J27">
        <f>(kursanci3[[#This Row],[godz]]*60+kursanci3[[#This Row],[min]])*kursanci3[[#This Row],[Stawka za godzinę]]/60</f>
        <v>60</v>
      </c>
      <c r="K27">
        <f>IF(kursanci3[[#This Row],[Imię kursanta]]=A26,K26+kursanci3[[#This Row],[kwota]],kursanci3[[#This Row],[kwota]])</f>
        <v>720</v>
      </c>
      <c r="L27">
        <f>IF(kursanci3[[#This Row],[Imię kursanta]]=A26,L26+1,1)</f>
        <v>9</v>
      </c>
      <c r="N27" t="str">
        <f>MID(UPPER(kursanci3[[#This Row],[Imię kursanta]]),1,3)</f>
        <v>ANN</v>
      </c>
      <c r="O27" t="str">
        <f>MID(UPPER(kursanci3[[#This Row],[Przedmiot]]),1,3)</f>
        <v>INF</v>
      </c>
      <c r="P27" t="str">
        <f>N27&amp;O27&amp;IF(A28=kursanci3[[#This Row],[Imię kursanta]],"",kursanci3[[#This Row],[Kolumna2]])</f>
        <v>ANNINF</v>
      </c>
    </row>
    <row r="28" spans="1:16" x14ac:dyDescent="0.35">
      <c r="A28" s="1" t="s">
        <v>24</v>
      </c>
      <c r="B28" s="1" t="s">
        <v>7</v>
      </c>
      <c r="C28" s="2">
        <v>46034</v>
      </c>
      <c r="D28" s="3">
        <v>0.5</v>
      </c>
      <c r="E28" s="3">
        <v>0.54166666666666663</v>
      </c>
      <c r="F28">
        <v>60</v>
      </c>
      <c r="G28" s="3">
        <f>kursanci3[[#This Row],[Godzina zakończenia]]-kursanci3[[#This Row],[Godzina rozpoczęcia]]</f>
        <v>4.166666666666663E-2</v>
      </c>
      <c r="H28">
        <f>HOUR(kursanci3[[#This Row],[czas]])</f>
        <v>1</v>
      </c>
      <c r="I28">
        <f>MINUTE(kursanci3[[#This Row],[czas]])</f>
        <v>0</v>
      </c>
      <c r="J28">
        <f>(kursanci3[[#This Row],[godz]]*60+kursanci3[[#This Row],[min]])*kursanci3[[#This Row],[Stawka za godzinę]]/60</f>
        <v>60</v>
      </c>
      <c r="K28">
        <f>IF(kursanci3[[#This Row],[Imię kursanta]]=A27,K27+kursanci3[[#This Row],[kwota]],kursanci3[[#This Row],[kwota]])</f>
        <v>780</v>
      </c>
      <c r="L28">
        <f>IF(kursanci3[[#This Row],[Imię kursanta]]=A27,L27+1,1)</f>
        <v>10</v>
      </c>
      <c r="N28" t="str">
        <f>MID(UPPER(kursanci3[[#This Row],[Imię kursanta]]),1,3)</f>
        <v>ANN</v>
      </c>
      <c r="O28" t="str">
        <f>MID(UPPER(kursanci3[[#This Row],[Przedmiot]]),1,3)</f>
        <v>INF</v>
      </c>
      <c r="P28" t="str">
        <f>N28&amp;O28&amp;IF(A29=kursanci3[[#This Row],[Imię kursanta]],"",kursanci3[[#This Row],[Kolumna2]])</f>
        <v>ANNINF10</v>
      </c>
    </row>
    <row r="29" spans="1:16" x14ac:dyDescent="0.35">
      <c r="A29" s="1" t="s">
        <v>6</v>
      </c>
      <c r="B29" s="1" t="s">
        <v>7</v>
      </c>
      <c r="C29" s="2">
        <v>45993</v>
      </c>
      <c r="D29" s="3">
        <v>0.47916666666666669</v>
      </c>
      <c r="E29" s="3">
        <v>0.5625</v>
      </c>
      <c r="F29">
        <v>60</v>
      </c>
      <c r="G29" s="3">
        <f>kursanci3[[#This Row],[Godzina zakończenia]]-kursanci3[[#This Row],[Godzina rozpoczęcia]]</f>
        <v>8.3333333333333315E-2</v>
      </c>
      <c r="H29">
        <f>HOUR(kursanci3[[#This Row],[czas]])</f>
        <v>2</v>
      </c>
      <c r="I29">
        <f>MINUTE(kursanci3[[#This Row],[czas]])</f>
        <v>0</v>
      </c>
      <c r="J29">
        <f>(kursanci3[[#This Row],[godz]]*60+kursanci3[[#This Row],[min]])*kursanci3[[#This Row],[Stawka za godzinę]]/60</f>
        <v>120</v>
      </c>
      <c r="K29">
        <f>IF(kursanci3[[#This Row],[Imię kursanta]]=A28,K28+kursanci3[[#This Row],[kwota]],kursanci3[[#This Row],[kwota]])</f>
        <v>120</v>
      </c>
      <c r="L29">
        <f>IF(kursanci3[[#This Row],[Imię kursanta]]=A28,L28+1,1)</f>
        <v>1</v>
      </c>
      <c r="N29" t="str">
        <f>MID(UPPER(kursanci3[[#This Row],[Imię kursanta]]),1,3)</f>
        <v>BAR</v>
      </c>
      <c r="O29" t="str">
        <f>MID(UPPER(kursanci3[[#This Row],[Przedmiot]]),1,3)</f>
        <v>INF</v>
      </c>
      <c r="P29" t="str">
        <f>N29&amp;O29&amp;IF(A30=kursanci3[[#This Row],[Imię kursanta]],"",kursanci3[[#This Row],[Kolumna2]])</f>
        <v>BARINF</v>
      </c>
    </row>
    <row r="30" spans="1:16" x14ac:dyDescent="0.35">
      <c r="A30" s="1" t="s">
        <v>6</v>
      </c>
      <c r="B30" s="1" t="s">
        <v>7</v>
      </c>
      <c r="C30" s="2">
        <v>45961</v>
      </c>
      <c r="D30" s="3">
        <v>0.60416666666666663</v>
      </c>
      <c r="E30" s="3">
        <v>0.67708333333333337</v>
      </c>
      <c r="F30">
        <v>60</v>
      </c>
      <c r="G30" s="3">
        <f>kursanci3[[#This Row],[Godzina zakończenia]]-kursanci3[[#This Row],[Godzina rozpoczęcia]]</f>
        <v>7.2916666666666741E-2</v>
      </c>
      <c r="H30">
        <f>HOUR(kursanci3[[#This Row],[czas]])</f>
        <v>1</v>
      </c>
      <c r="I30">
        <f>MINUTE(kursanci3[[#This Row],[czas]])</f>
        <v>45</v>
      </c>
      <c r="J30">
        <f>(kursanci3[[#This Row],[godz]]*60+kursanci3[[#This Row],[min]])*kursanci3[[#This Row],[Stawka za godzinę]]/60</f>
        <v>105</v>
      </c>
      <c r="K30">
        <f>IF(kursanci3[[#This Row],[Imię kursanta]]=A29,K29+kursanci3[[#This Row],[kwota]],kursanci3[[#This Row],[kwota]])</f>
        <v>225</v>
      </c>
      <c r="L30">
        <f>IF(kursanci3[[#This Row],[Imię kursanta]]=A29,L29+1,1)</f>
        <v>2</v>
      </c>
      <c r="N30" t="str">
        <f>MID(UPPER(kursanci3[[#This Row],[Imię kursanta]]),1,3)</f>
        <v>BAR</v>
      </c>
      <c r="O30" t="str">
        <f>MID(UPPER(kursanci3[[#This Row],[Przedmiot]]),1,3)</f>
        <v>INF</v>
      </c>
      <c r="P30" t="str">
        <f>N30&amp;O30&amp;IF(A31=kursanci3[[#This Row],[Imię kursanta]],"",kursanci3[[#This Row],[Kolumna2]])</f>
        <v>BARINF</v>
      </c>
    </row>
    <row r="31" spans="1:16" x14ac:dyDescent="0.35">
      <c r="A31" s="1" t="s">
        <v>6</v>
      </c>
      <c r="B31" s="1" t="s">
        <v>7</v>
      </c>
      <c r="C31" s="2">
        <v>45978</v>
      </c>
      <c r="D31" s="3">
        <v>0.47916666666666669</v>
      </c>
      <c r="E31" s="3">
        <v>0.55208333333333337</v>
      </c>
      <c r="F31">
        <v>60</v>
      </c>
      <c r="G31" s="3">
        <f>kursanci3[[#This Row],[Godzina zakończenia]]-kursanci3[[#This Row],[Godzina rozpoczęcia]]</f>
        <v>7.2916666666666685E-2</v>
      </c>
      <c r="H31">
        <f>HOUR(kursanci3[[#This Row],[czas]])</f>
        <v>1</v>
      </c>
      <c r="I31">
        <f>MINUTE(kursanci3[[#This Row],[czas]])</f>
        <v>45</v>
      </c>
      <c r="J31">
        <f>(kursanci3[[#This Row],[godz]]*60+kursanci3[[#This Row],[min]])*kursanci3[[#This Row],[Stawka za godzinę]]/60</f>
        <v>105</v>
      </c>
      <c r="K31">
        <f>IF(kursanci3[[#This Row],[Imię kursanta]]=A30,K30+kursanci3[[#This Row],[kwota]],kursanci3[[#This Row],[kwota]])</f>
        <v>330</v>
      </c>
      <c r="L31">
        <f>IF(kursanci3[[#This Row],[Imię kursanta]]=A30,L30+1,1)</f>
        <v>3</v>
      </c>
      <c r="N31" t="str">
        <f>MID(UPPER(kursanci3[[#This Row],[Imię kursanta]]),1,3)</f>
        <v>BAR</v>
      </c>
      <c r="O31" t="str">
        <f>MID(UPPER(kursanci3[[#This Row],[Przedmiot]]),1,3)</f>
        <v>INF</v>
      </c>
      <c r="P31" t="str">
        <f>N31&amp;O31&amp;IF(A32=kursanci3[[#This Row],[Imię kursanta]],"",kursanci3[[#This Row],[Kolumna2]])</f>
        <v>BARINF</v>
      </c>
    </row>
    <row r="32" spans="1:16" x14ac:dyDescent="0.35">
      <c r="A32" s="1" t="s">
        <v>6</v>
      </c>
      <c r="B32" s="1" t="s">
        <v>7</v>
      </c>
      <c r="C32" s="2">
        <v>46003</v>
      </c>
      <c r="D32" s="3">
        <v>0.47916666666666669</v>
      </c>
      <c r="E32" s="3">
        <v>0.55208333333333337</v>
      </c>
      <c r="F32">
        <v>60</v>
      </c>
      <c r="G32" s="3">
        <f>kursanci3[[#This Row],[Godzina zakończenia]]-kursanci3[[#This Row],[Godzina rozpoczęcia]]</f>
        <v>7.2916666666666685E-2</v>
      </c>
      <c r="H32">
        <f>HOUR(kursanci3[[#This Row],[czas]])</f>
        <v>1</v>
      </c>
      <c r="I32">
        <f>MINUTE(kursanci3[[#This Row],[czas]])</f>
        <v>45</v>
      </c>
      <c r="J32">
        <f>(kursanci3[[#This Row],[godz]]*60+kursanci3[[#This Row],[min]])*kursanci3[[#This Row],[Stawka za godzinę]]/60</f>
        <v>105</v>
      </c>
      <c r="K32">
        <f>IF(kursanci3[[#This Row],[Imię kursanta]]=A31,K31+kursanci3[[#This Row],[kwota]],kursanci3[[#This Row],[kwota]])</f>
        <v>435</v>
      </c>
      <c r="L32">
        <f>IF(kursanci3[[#This Row],[Imię kursanta]]=A31,L31+1,1)</f>
        <v>4</v>
      </c>
      <c r="N32" t="str">
        <f>MID(UPPER(kursanci3[[#This Row],[Imię kursanta]]),1,3)</f>
        <v>BAR</v>
      </c>
      <c r="O32" t="str">
        <f>MID(UPPER(kursanci3[[#This Row],[Przedmiot]]),1,3)</f>
        <v>INF</v>
      </c>
      <c r="P32" t="str">
        <f>N32&amp;O32&amp;IF(A33=kursanci3[[#This Row],[Imię kursanta]],"",kursanci3[[#This Row],[Kolumna2]])</f>
        <v>BARINF</v>
      </c>
    </row>
    <row r="33" spans="1:16" x14ac:dyDescent="0.35">
      <c r="A33" s="1" t="s">
        <v>6</v>
      </c>
      <c r="B33" s="1" t="s">
        <v>7</v>
      </c>
      <c r="C33" s="2">
        <v>46027</v>
      </c>
      <c r="D33" s="3">
        <v>0.375</v>
      </c>
      <c r="E33" s="3">
        <v>0.44791666666666669</v>
      </c>
      <c r="F33">
        <v>60</v>
      </c>
      <c r="G33" s="3">
        <f>kursanci3[[#This Row],[Godzina zakończenia]]-kursanci3[[#This Row],[Godzina rozpoczęcia]]</f>
        <v>7.2916666666666685E-2</v>
      </c>
      <c r="H33">
        <f>HOUR(kursanci3[[#This Row],[czas]])</f>
        <v>1</v>
      </c>
      <c r="I33">
        <f>MINUTE(kursanci3[[#This Row],[czas]])</f>
        <v>45</v>
      </c>
      <c r="J33">
        <f>(kursanci3[[#This Row],[godz]]*60+kursanci3[[#This Row],[min]])*kursanci3[[#This Row],[Stawka za godzinę]]/60</f>
        <v>105</v>
      </c>
      <c r="K33">
        <f>IF(kursanci3[[#This Row],[Imię kursanta]]=A32,K32+kursanci3[[#This Row],[kwota]],kursanci3[[#This Row],[kwota]])</f>
        <v>540</v>
      </c>
      <c r="L33">
        <f>IF(kursanci3[[#This Row],[Imię kursanta]]=A32,L32+1,1)</f>
        <v>5</v>
      </c>
      <c r="N33" t="str">
        <f>MID(UPPER(kursanci3[[#This Row],[Imię kursanta]]),1,3)</f>
        <v>BAR</v>
      </c>
      <c r="O33" t="str">
        <f>MID(UPPER(kursanci3[[#This Row],[Przedmiot]]),1,3)</f>
        <v>INF</v>
      </c>
      <c r="P33" t="str">
        <f>N33&amp;O33&amp;IF(A34=kursanci3[[#This Row],[Imię kursanta]],"",kursanci3[[#This Row],[Kolumna2]])</f>
        <v>BARINF</v>
      </c>
    </row>
    <row r="34" spans="1:16" x14ac:dyDescent="0.35">
      <c r="A34" s="1" t="s">
        <v>6</v>
      </c>
      <c r="B34" s="1" t="s">
        <v>7</v>
      </c>
      <c r="C34" s="2">
        <v>46035</v>
      </c>
      <c r="D34" s="3">
        <v>0.65625</v>
      </c>
      <c r="E34" s="3">
        <v>0.72916666666666663</v>
      </c>
      <c r="F34">
        <v>60</v>
      </c>
      <c r="G34" s="3">
        <f>kursanci3[[#This Row],[Godzina zakończenia]]-kursanci3[[#This Row],[Godzina rozpoczęcia]]</f>
        <v>7.291666666666663E-2</v>
      </c>
      <c r="H34">
        <f>HOUR(kursanci3[[#This Row],[czas]])</f>
        <v>1</v>
      </c>
      <c r="I34">
        <f>MINUTE(kursanci3[[#This Row],[czas]])</f>
        <v>45</v>
      </c>
      <c r="J34">
        <f>(kursanci3[[#This Row],[godz]]*60+kursanci3[[#This Row],[min]])*kursanci3[[#This Row],[Stawka za godzinę]]/60</f>
        <v>105</v>
      </c>
      <c r="K34">
        <f>IF(kursanci3[[#This Row],[Imię kursanta]]=A33,K33+kursanci3[[#This Row],[kwota]],kursanci3[[#This Row],[kwota]])</f>
        <v>645</v>
      </c>
      <c r="L34">
        <f>IF(kursanci3[[#This Row],[Imię kursanta]]=A33,L33+1,1)</f>
        <v>6</v>
      </c>
      <c r="N34" t="str">
        <f>MID(UPPER(kursanci3[[#This Row],[Imię kursanta]]),1,3)</f>
        <v>BAR</v>
      </c>
      <c r="O34" t="str">
        <f>MID(UPPER(kursanci3[[#This Row],[Przedmiot]]),1,3)</f>
        <v>INF</v>
      </c>
      <c r="P34" t="str">
        <f>N34&amp;O34&amp;IF(A35=kursanci3[[#This Row],[Imię kursanta]],"",kursanci3[[#This Row],[Kolumna2]])</f>
        <v>BARINF</v>
      </c>
    </row>
    <row r="35" spans="1:16" x14ac:dyDescent="0.35">
      <c r="A35" s="1" t="s">
        <v>6</v>
      </c>
      <c r="B35" s="1" t="s">
        <v>7</v>
      </c>
      <c r="C35" s="2">
        <v>46077</v>
      </c>
      <c r="D35" s="3">
        <v>0.4375</v>
      </c>
      <c r="E35" s="3">
        <v>0.51041666666666663</v>
      </c>
      <c r="F35">
        <v>60</v>
      </c>
      <c r="G35" s="3">
        <f>kursanci3[[#This Row],[Godzina zakończenia]]-kursanci3[[#This Row],[Godzina rozpoczęcia]]</f>
        <v>7.291666666666663E-2</v>
      </c>
      <c r="H35">
        <f>HOUR(kursanci3[[#This Row],[czas]])</f>
        <v>1</v>
      </c>
      <c r="I35">
        <f>MINUTE(kursanci3[[#This Row],[czas]])</f>
        <v>45</v>
      </c>
      <c r="J35">
        <f>(kursanci3[[#This Row],[godz]]*60+kursanci3[[#This Row],[min]])*kursanci3[[#This Row],[Stawka za godzinę]]/60</f>
        <v>105</v>
      </c>
      <c r="K35">
        <f>IF(kursanci3[[#This Row],[Imię kursanta]]=A34,K34+kursanci3[[#This Row],[kwota]],kursanci3[[#This Row],[kwota]])</f>
        <v>750</v>
      </c>
      <c r="L35">
        <f>IF(kursanci3[[#This Row],[Imię kursanta]]=A34,L34+1,1)</f>
        <v>7</v>
      </c>
      <c r="N35" t="str">
        <f>MID(UPPER(kursanci3[[#This Row],[Imię kursanta]]),1,3)</f>
        <v>BAR</v>
      </c>
      <c r="O35" t="str">
        <f>MID(UPPER(kursanci3[[#This Row],[Przedmiot]]),1,3)</f>
        <v>INF</v>
      </c>
      <c r="P35" t="str">
        <f>N35&amp;O35&amp;IF(A36=kursanci3[[#This Row],[Imię kursanta]],"",kursanci3[[#This Row],[Kolumna2]])</f>
        <v>BARINF</v>
      </c>
    </row>
    <row r="36" spans="1:16" x14ac:dyDescent="0.35">
      <c r="A36" s="1" t="s">
        <v>6</v>
      </c>
      <c r="B36" s="1" t="s">
        <v>7</v>
      </c>
      <c r="C36" s="2">
        <v>45940</v>
      </c>
      <c r="D36" s="3">
        <v>0.4375</v>
      </c>
      <c r="E36" s="3">
        <v>0.5</v>
      </c>
      <c r="F36">
        <v>60</v>
      </c>
      <c r="G36" s="3">
        <f>kursanci3[[#This Row],[Godzina zakończenia]]-kursanci3[[#This Row],[Godzina rozpoczęcia]]</f>
        <v>6.25E-2</v>
      </c>
      <c r="H36">
        <f>HOUR(kursanci3[[#This Row],[czas]])</f>
        <v>1</v>
      </c>
      <c r="I36">
        <f>MINUTE(kursanci3[[#This Row],[czas]])</f>
        <v>30</v>
      </c>
      <c r="J36">
        <f>(kursanci3[[#This Row],[godz]]*60+kursanci3[[#This Row],[min]])*kursanci3[[#This Row],[Stawka za godzinę]]/60</f>
        <v>90</v>
      </c>
      <c r="K36">
        <f>IF(kursanci3[[#This Row],[Imię kursanta]]=A35,K35+kursanci3[[#This Row],[kwota]],kursanci3[[#This Row],[kwota]])</f>
        <v>840</v>
      </c>
      <c r="L36">
        <f>IF(kursanci3[[#This Row],[Imię kursanta]]=A35,L35+1,1)</f>
        <v>8</v>
      </c>
      <c r="N36" t="str">
        <f>MID(UPPER(kursanci3[[#This Row],[Imię kursanta]]),1,3)</f>
        <v>BAR</v>
      </c>
      <c r="O36" t="str">
        <f>MID(UPPER(kursanci3[[#This Row],[Przedmiot]]),1,3)</f>
        <v>INF</v>
      </c>
      <c r="P36" t="str">
        <f>N36&amp;O36&amp;IF(A37=kursanci3[[#This Row],[Imię kursanta]],"",kursanci3[[#This Row],[Kolumna2]])</f>
        <v>BARINF</v>
      </c>
    </row>
    <row r="37" spans="1:16" x14ac:dyDescent="0.35">
      <c r="A37" s="1" t="s">
        <v>6</v>
      </c>
      <c r="B37" s="1" t="s">
        <v>7</v>
      </c>
      <c r="C37" s="2">
        <v>45940</v>
      </c>
      <c r="D37" s="3">
        <v>0.59375</v>
      </c>
      <c r="E37" s="3">
        <v>0.65625</v>
      </c>
      <c r="F37">
        <v>60</v>
      </c>
      <c r="G37" s="3">
        <f>kursanci3[[#This Row],[Godzina zakończenia]]-kursanci3[[#This Row],[Godzina rozpoczęcia]]</f>
        <v>6.25E-2</v>
      </c>
      <c r="H37">
        <f>HOUR(kursanci3[[#This Row],[czas]])</f>
        <v>1</v>
      </c>
      <c r="I37">
        <f>MINUTE(kursanci3[[#This Row],[czas]])</f>
        <v>30</v>
      </c>
      <c r="J37">
        <f>(kursanci3[[#This Row],[godz]]*60+kursanci3[[#This Row],[min]])*kursanci3[[#This Row],[Stawka za godzinę]]/60</f>
        <v>90</v>
      </c>
      <c r="K37">
        <f>IF(kursanci3[[#This Row],[Imię kursanta]]=A36,K36+kursanci3[[#This Row],[kwota]],kursanci3[[#This Row],[kwota]])</f>
        <v>930</v>
      </c>
      <c r="L37">
        <f>IF(kursanci3[[#This Row],[Imię kursanta]]=A36,L36+1,1)</f>
        <v>9</v>
      </c>
      <c r="N37" t="str">
        <f>MID(UPPER(kursanci3[[#This Row],[Imię kursanta]]),1,3)</f>
        <v>BAR</v>
      </c>
      <c r="O37" t="str">
        <f>MID(UPPER(kursanci3[[#This Row],[Przedmiot]]),1,3)</f>
        <v>INF</v>
      </c>
      <c r="P37" t="str">
        <f>N37&amp;O37&amp;IF(A38=kursanci3[[#This Row],[Imię kursanta]],"",kursanci3[[#This Row],[Kolumna2]])</f>
        <v>BARINF</v>
      </c>
    </row>
    <row r="38" spans="1:16" x14ac:dyDescent="0.35">
      <c r="A38" s="1" t="s">
        <v>6</v>
      </c>
      <c r="B38" s="1" t="s">
        <v>7</v>
      </c>
      <c r="C38" s="2">
        <v>45967</v>
      </c>
      <c r="D38" s="3">
        <v>0.375</v>
      </c>
      <c r="E38" s="3">
        <v>0.4375</v>
      </c>
      <c r="F38">
        <v>60</v>
      </c>
      <c r="G38" s="3">
        <f>kursanci3[[#This Row],[Godzina zakończenia]]-kursanci3[[#This Row],[Godzina rozpoczęcia]]</f>
        <v>6.25E-2</v>
      </c>
      <c r="H38">
        <f>HOUR(kursanci3[[#This Row],[czas]])</f>
        <v>1</v>
      </c>
      <c r="I38">
        <f>MINUTE(kursanci3[[#This Row],[czas]])</f>
        <v>30</v>
      </c>
      <c r="J38">
        <f>(kursanci3[[#This Row],[godz]]*60+kursanci3[[#This Row],[min]])*kursanci3[[#This Row],[Stawka za godzinę]]/60</f>
        <v>90</v>
      </c>
      <c r="K38">
        <f>IF(kursanci3[[#This Row],[Imię kursanta]]=A37,K37+kursanci3[[#This Row],[kwota]],kursanci3[[#This Row],[kwota]])</f>
        <v>1020</v>
      </c>
      <c r="L38">
        <f>IF(kursanci3[[#This Row],[Imię kursanta]]=A37,L37+1,1)</f>
        <v>10</v>
      </c>
      <c r="N38" t="str">
        <f>MID(UPPER(kursanci3[[#This Row],[Imię kursanta]]),1,3)</f>
        <v>BAR</v>
      </c>
      <c r="O38" t="str">
        <f>MID(UPPER(kursanci3[[#This Row],[Przedmiot]]),1,3)</f>
        <v>INF</v>
      </c>
      <c r="P38" t="str">
        <f>N38&amp;O38&amp;IF(A39=kursanci3[[#This Row],[Imię kursanta]],"",kursanci3[[#This Row],[Kolumna2]])</f>
        <v>BARINF</v>
      </c>
    </row>
    <row r="39" spans="1:16" x14ac:dyDescent="0.35">
      <c r="A39" s="1" t="s">
        <v>6</v>
      </c>
      <c r="B39" s="1" t="s">
        <v>7</v>
      </c>
      <c r="C39" s="2">
        <v>45978</v>
      </c>
      <c r="D39" s="3">
        <v>0.5625</v>
      </c>
      <c r="E39" s="3">
        <v>0.625</v>
      </c>
      <c r="F39">
        <v>60</v>
      </c>
      <c r="G39" s="3">
        <f>kursanci3[[#This Row],[Godzina zakończenia]]-kursanci3[[#This Row],[Godzina rozpoczęcia]]</f>
        <v>6.25E-2</v>
      </c>
      <c r="H39">
        <f>HOUR(kursanci3[[#This Row],[czas]])</f>
        <v>1</v>
      </c>
      <c r="I39">
        <f>MINUTE(kursanci3[[#This Row],[czas]])</f>
        <v>30</v>
      </c>
      <c r="J39">
        <f>(kursanci3[[#This Row],[godz]]*60+kursanci3[[#This Row],[min]])*kursanci3[[#This Row],[Stawka za godzinę]]/60</f>
        <v>90</v>
      </c>
      <c r="K39">
        <f>IF(kursanci3[[#This Row],[Imię kursanta]]=A38,K38+kursanci3[[#This Row],[kwota]],kursanci3[[#This Row],[kwota]])</f>
        <v>1110</v>
      </c>
      <c r="L39">
        <f>IF(kursanci3[[#This Row],[Imię kursanta]]=A38,L38+1,1)</f>
        <v>11</v>
      </c>
      <c r="N39" t="str">
        <f>MID(UPPER(kursanci3[[#This Row],[Imię kursanta]]),1,3)</f>
        <v>BAR</v>
      </c>
      <c r="O39" t="str">
        <f>MID(UPPER(kursanci3[[#This Row],[Przedmiot]]),1,3)</f>
        <v>INF</v>
      </c>
      <c r="P39" t="str">
        <f>N39&amp;O39&amp;IF(A40=kursanci3[[#This Row],[Imię kursanta]],"",kursanci3[[#This Row],[Kolumna2]])</f>
        <v>BARINF</v>
      </c>
    </row>
    <row r="40" spans="1:16" x14ac:dyDescent="0.35">
      <c r="A40" s="1" t="s">
        <v>6</v>
      </c>
      <c r="B40" s="1" t="s">
        <v>7</v>
      </c>
      <c r="C40" s="2">
        <v>46058</v>
      </c>
      <c r="D40" s="3">
        <v>0.57291666666666663</v>
      </c>
      <c r="E40" s="3">
        <v>0.63541666666666663</v>
      </c>
      <c r="F40">
        <v>60</v>
      </c>
      <c r="G40" s="3">
        <f>kursanci3[[#This Row],[Godzina zakończenia]]-kursanci3[[#This Row],[Godzina rozpoczęcia]]</f>
        <v>6.25E-2</v>
      </c>
      <c r="H40">
        <f>HOUR(kursanci3[[#This Row],[czas]])</f>
        <v>1</v>
      </c>
      <c r="I40">
        <f>MINUTE(kursanci3[[#This Row],[czas]])</f>
        <v>30</v>
      </c>
      <c r="J40">
        <f>(kursanci3[[#This Row],[godz]]*60+kursanci3[[#This Row],[min]])*kursanci3[[#This Row],[Stawka za godzinę]]/60</f>
        <v>90</v>
      </c>
      <c r="K40">
        <f>IF(kursanci3[[#This Row],[Imię kursanta]]=A39,K39+kursanci3[[#This Row],[kwota]],kursanci3[[#This Row],[kwota]])</f>
        <v>1200</v>
      </c>
      <c r="L40">
        <f>IF(kursanci3[[#This Row],[Imię kursanta]]=A39,L39+1,1)</f>
        <v>12</v>
      </c>
      <c r="N40" t="str">
        <f>MID(UPPER(kursanci3[[#This Row],[Imię kursanta]]),1,3)</f>
        <v>BAR</v>
      </c>
      <c r="O40" t="str">
        <f>MID(UPPER(kursanci3[[#This Row],[Przedmiot]]),1,3)</f>
        <v>INF</v>
      </c>
      <c r="P40" t="str">
        <f>N40&amp;O40&amp;IF(A41=kursanci3[[#This Row],[Imię kursanta]],"",kursanci3[[#This Row],[Kolumna2]])</f>
        <v>BARINF</v>
      </c>
    </row>
    <row r="41" spans="1:16" x14ac:dyDescent="0.35">
      <c r="A41" s="1" t="s">
        <v>6</v>
      </c>
      <c r="B41" s="1" t="s">
        <v>7</v>
      </c>
      <c r="C41" s="2">
        <v>46071</v>
      </c>
      <c r="D41" s="3">
        <v>0.47916666666666669</v>
      </c>
      <c r="E41" s="3">
        <v>0.54166666666666663</v>
      </c>
      <c r="F41">
        <v>60</v>
      </c>
      <c r="G41" s="3">
        <f>kursanci3[[#This Row],[Godzina zakończenia]]-kursanci3[[#This Row],[Godzina rozpoczęcia]]</f>
        <v>6.2499999999999944E-2</v>
      </c>
      <c r="H41">
        <f>HOUR(kursanci3[[#This Row],[czas]])</f>
        <v>1</v>
      </c>
      <c r="I41">
        <f>MINUTE(kursanci3[[#This Row],[czas]])</f>
        <v>30</v>
      </c>
      <c r="J41">
        <f>(kursanci3[[#This Row],[godz]]*60+kursanci3[[#This Row],[min]])*kursanci3[[#This Row],[Stawka za godzinę]]/60</f>
        <v>90</v>
      </c>
      <c r="K41">
        <f>IF(kursanci3[[#This Row],[Imię kursanta]]=A40,K40+kursanci3[[#This Row],[kwota]],kursanci3[[#This Row],[kwota]])</f>
        <v>1290</v>
      </c>
      <c r="L41">
        <f>IF(kursanci3[[#This Row],[Imię kursanta]]=A40,L40+1,1)</f>
        <v>13</v>
      </c>
      <c r="N41" t="str">
        <f>MID(UPPER(kursanci3[[#This Row],[Imię kursanta]]),1,3)</f>
        <v>BAR</v>
      </c>
      <c r="O41" t="str">
        <f>MID(UPPER(kursanci3[[#This Row],[Przedmiot]]),1,3)</f>
        <v>INF</v>
      </c>
      <c r="P41" t="str">
        <f>N41&amp;O41&amp;IF(A42=kursanci3[[#This Row],[Imię kursanta]],"",kursanci3[[#This Row],[Kolumna2]])</f>
        <v>BARINF</v>
      </c>
    </row>
    <row r="42" spans="1:16" x14ac:dyDescent="0.35">
      <c r="A42" s="1" t="s">
        <v>6</v>
      </c>
      <c r="B42" s="1" t="s">
        <v>7</v>
      </c>
      <c r="C42" s="2">
        <v>46037</v>
      </c>
      <c r="D42" s="3">
        <v>0.45833333333333331</v>
      </c>
      <c r="E42" s="3">
        <v>0.51041666666666663</v>
      </c>
      <c r="F42">
        <v>60</v>
      </c>
      <c r="G42" s="3">
        <f>kursanci3[[#This Row],[Godzina zakończenia]]-kursanci3[[#This Row],[Godzina rozpoczęcia]]</f>
        <v>5.2083333333333315E-2</v>
      </c>
      <c r="H42">
        <f>HOUR(kursanci3[[#This Row],[czas]])</f>
        <v>1</v>
      </c>
      <c r="I42">
        <f>MINUTE(kursanci3[[#This Row],[czas]])</f>
        <v>15</v>
      </c>
      <c r="J42">
        <f>(kursanci3[[#This Row],[godz]]*60+kursanci3[[#This Row],[min]])*kursanci3[[#This Row],[Stawka za godzinę]]/60</f>
        <v>75</v>
      </c>
      <c r="K42">
        <f>IF(kursanci3[[#This Row],[Imię kursanta]]=A41,K41+kursanci3[[#This Row],[kwota]],kursanci3[[#This Row],[kwota]])</f>
        <v>1365</v>
      </c>
      <c r="L42">
        <f>IF(kursanci3[[#This Row],[Imię kursanta]]=A41,L41+1,1)</f>
        <v>14</v>
      </c>
      <c r="N42" t="str">
        <f>MID(UPPER(kursanci3[[#This Row],[Imię kursanta]]),1,3)</f>
        <v>BAR</v>
      </c>
      <c r="O42" t="str">
        <f>MID(UPPER(kursanci3[[#This Row],[Przedmiot]]),1,3)</f>
        <v>INF</v>
      </c>
      <c r="P42" t="str">
        <f>N42&amp;O42&amp;IF(A43=kursanci3[[#This Row],[Imię kursanta]],"",kursanci3[[#This Row],[Kolumna2]])</f>
        <v>BARINF</v>
      </c>
    </row>
    <row r="43" spans="1:16" x14ac:dyDescent="0.35">
      <c r="A43" s="1" t="s">
        <v>6</v>
      </c>
      <c r="B43" s="1" t="s">
        <v>7</v>
      </c>
      <c r="C43" s="2">
        <v>46073</v>
      </c>
      <c r="D43" s="3">
        <v>0.375</v>
      </c>
      <c r="E43" s="3">
        <v>0.42708333333333331</v>
      </c>
      <c r="F43">
        <v>60</v>
      </c>
      <c r="G43" s="3">
        <f>kursanci3[[#This Row],[Godzina zakończenia]]-kursanci3[[#This Row],[Godzina rozpoczęcia]]</f>
        <v>5.2083333333333315E-2</v>
      </c>
      <c r="H43">
        <f>HOUR(kursanci3[[#This Row],[czas]])</f>
        <v>1</v>
      </c>
      <c r="I43">
        <f>MINUTE(kursanci3[[#This Row],[czas]])</f>
        <v>15</v>
      </c>
      <c r="J43">
        <f>(kursanci3[[#This Row],[godz]]*60+kursanci3[[#This Row],[min]])*kursanci3[[#This Row],[Stawka za godzinę]]/60</f>
        <v>75</v>
      </c>
      <c r="K43">
        <f>IF(kursanci3[[#This Row],[Imię kursanta]]=A42,K42+kursanci3[[#This Row],[kwota]],kursanci3[[#This Row],[kwota]])</f>
        <v>1440</v>
      </c>
      <c r="L43">
        <f>IF(kursanci3[[#This Row],[Imię kursanta]]=A42,L42+1,1)</f>
        <v>15</v>
      </c>
      <c r="N43" t="str">
        <f>MID(UPPER(kursanci3[[#This Row],[Imię kursanta]]),1,3)</f>
        <v>BAR</v>
      </c>
      <c r="O43" t="str">
        <f>MID(UPPER(kursanci3[[#This Row],[Przedmiot]]),1,3)</f>
        <v>INF</v>
      </c>
      <c r="P43" t="str">
        <f>N43&amp;O43&amp;IF(A44=kursanci3[[#This Row],[Imię kursanta]],"",kursanci3[[#This Row],[Kolumna2]])</f>
        <v>BARINF</v>
      </c>
    </row>
    <row r="44" spans="1:16" x14ac:dyDescent="0.35">
      <c r="A44" s="1" t="s">
        <v>6</v>
      </c>
      <c r="B44" s="1" t="s">
        <v>7</v>
      </c>
      <c r="C44" s="2">
        <v>46073</v>
      </c>
      <c r="D44" s="3">
        <v>0.4375</v>
      </c>
      <c r="E44" s="3">
        <v>0.48958333333333331</v>
      </c>
      <c r="F44">
        <v>60</v>
      </c>
      <c r="G44" s="3">
        <f>kursanci3[[#This Row],[Godzina zakończenia]]-kursanci3[[#This Row],[Godzina rozpoczęcia]]</f>
        <v>5.2083333333333315E-2</v>
      </c>
      <c r="H44">
        <f>HOUR(kursanci3[[#This Row],[czas]])</f>
        <v>1</v>
      </c>
      <c r="I44">
        <f>MINUTE(kursanci3[[#This Row],[czas]])</f>
        <v>15</v>
      </c>
      <c r="J44">
        <f>(kursanci3[[#This Row],[godz]]*60+kursanci3[[#This Row],[min]])*kursanci3[[#This Row],[Stawka za godzinę]]/60</f>
        <v>75</v>
      </c>
      <c r="K44">
        <f>IF(kursanci3[[#This Row],[Imię kursanta]]=A43,K43+kursanci3[[#This Row],[kwota]],kursanci3[[#This Row],[kwota]])</f>
        <v>1515</v>
      </c>
      <c r="L44">
        <f>IF(kursanci3[[#This Row],[Imię kursanta]]=A43,L43+1,1)</f>
        <v>16</v>
      </c>
      <c r="N44" t="str">
        <f>MID(UPPER(kursanci3[[#This Row],[Imię kursanta]]),1,3)</f>
        <v>BAR</v>
      </c>
      <c r="O44" t="str">
        <f>MID(UPPER(kursanci3[[#This Row],[Przedmiot]]),1,3)</f>
        <v>INF</v>
      </c>
      <c r="P44" t="str">
        <f>N44&amp;O44&amp;IF(A45=kursanci3[[#This Row],[Imię kursanta]],"",kursanci3[[#This Row],[Kolumna2]])</f>
        <v>BARINF</v>
      </c>
    </row>
    <row r="45" spans="1:16" x14ac:dyDescent="0.35">
      <c r="A45" s="1" t="s">
        <v>6</v>
      </c>
      <c r="B45" s="1" t="s">
        <v>7</v>
      </c>
      <c r="C45" s="2">
        <v>45931</v>
      </c>
      <c r="D45" s="3">
        <v>0.375</v>
      </c>
      <c r="E45" s="3">
        <v>0.41666666666666669</v>
      </c>
      <c r="F45">
        <v>60</v>
      </c>
      <c r="G45" s="3">
        <f>kursanci3[[#This Row],[Godzina zakończenia]]-kursanci3[[#This Row],[Godzina rozpoczęcia]]</f>
        <v>4.1666666666666685E-2</v>
      </c>
      <c r="H45">
        <f>HOUR(kursanci3[[#This Row],[czas]])</f>
        <v>1</v>
      </c>
      <c r="I45">
        <f>MINUTE(kursanci3[[#This Row],[czas]])</f>
        <v>0</v>
      </c>
      <c r="J45">
        <f>(kursanci3[[#This Row],[godz]]*60+kursanci3[[#This Row],[min]])*kursanci3[[#This Row],[Stawka za godzinę]]/60</f>
        <v>60</v>
      </c>
      <c r="K45">
        <f>IF(kursanci3[[#This Row],[Imię kursanta]]=A44,K44+kursanci3[[#This Row],[kwota]],kursanci3[[#This Row],[kwota]])</f>
        <v>1575</v>
      </c>
      <c r="L45">
        <f>IF(kursanci3[[#This Row],[Imię kursanta]]=A44,L44+1,1)</f>
        <v>17</v>
      </c>
      <c r="N45" t="str">
        <f>MID(UPPER(kursanci3[[#This Row],[Imię kursanta]]),1,3)</f>
        <v>BAR</v>
      </c>
      <c r="O45" t="str">
        <f>MID(UPPER(kursanci3[[#This Row],[Przedmiot]]),1,3)</f>
        <v>INF</v>
      </c>
      <c r="P45" t="str">
        <f>N45&amp;O45&amp;IF(A46=kursanci3[[#This Row],[Imię kursanta]],"",kursanci3[[#This Row],[Kolumna2]])</f>
        <v>BARINF</v>
      </c>
    </row>
    <row r="46" spans="1:16" x14ac:dyDescent="0.35">
      <c r="A46" s="1" t="s">
        <v>6</v>
      </c>
      <c r="B46" s="1" t="s">
        <v>7</v>
      </c>
      <c r="C46" s="2">
        <v>45954</v>
      </c>
      <c r="D46" s="3">
        <v>0.375</v>
      </c>
      <c r="E46" s="3">
        <v>0.41666666666666669</v>
      </c>
      <c r="F46">
        <v>60</v>
      </c>
      <c r="G46" s="3">
        <f>kursanci3[[#This Row],[Godzina zakończenia]]-kursanci3[[#This Row],[Godzina rozpoczęcia]]</f>
        <v>4.1666666666666685E-2</v>
      </c>
      <c r="H46">
        <f>HOUR(kursanci3[[#This Row],[czas]])</f>
        <v>1</v>
      </c>
      <c r="I46">
        <f>MINUTE(kursanci3[[#This Row],[czas]])</f>
        <v>0</v>
      </c>
      <c r="J46">
        <f>(kursanci3[[#This Row],[godz]]*60+kursanci3[[#This Row],[min]])*kursanci3[[#This Row],[Stawka za godzinę]]/60</f>
        <v>60</v>
      </c>
      <c r="K46">
        <f>IF(kursanci3[[#This Row],[Imię kursanta]]=A45,K45+kursanci3[[#This Row],[kwota]],kursanci3[[#This Row],[kwota]])</f>
        <v>1635</v>
      </c>
      <c r="L46">
        <f>IF(kursanci3[[#This Row],[Imię kursanta]]=A45,L45+1,1)</f>
        <v>18</v>
      </c>
      <c r="N46" t="str">
        <f>MID(UPPER(kursanci3[[#This Row],[Imię kursanta]]),1,3)</f>
        <v>BAR</v>
      </c>
      <c r="O46" t="str">
        <f>MID(UPPER(kursanci3[[#This Row],[Przedmiot]]),1,3)</f>
        <v>INF</v>
      </c>
      <c r="P46" t="str">
        <f>N46&amp;O46&amp;IF(A47=kursanci3[[#This Row],[Imię kursanta]],"",kursanci3[[#This Row],[Kolumna2]])</f>
        <v>BARINF</v>
      </c>
    </row>
    <row r="47" spans="1:16" x14ac:dyDescent="0.35">
      <c r="A47" s="1" t="s">
        <v>6</v>
      </c>
      <c r="B47" s="1" t="s">
        <v>7</v>
      </c>
      <c r="C47" s="2">
        <v>45973</v>
      </c>
      <c r="D47" s="3">
        <v>0.53125</v>
      </c>
      <c r="E47" s="3">
        <v>0.57291666666666663</v>
      </c>
      <c r="F47">
        <v>60</v>
      </c>
      <c r="G47" s="3">
        <f>kursanci3[[#This Row],[Godzina zakończenia]]-kursanci3[[#This Row],[Godzina rozpoczęcia]]</f>
        <v>4.166666666666663E-2</v>
      </c>
      <c r="H47">
        <f>HOUR(kursanci3[[#This Row],[czas]])</f>
        <v>1</v>
      </c>
      <c r="I47">
        <f>MINUTE(kursanci3[[#This Row],[czas]])</f>
        <v>0</v>
      </c>
      <c r="J47">
        <f>(kursanci3[[#This Row],[godz]]*60+kursanci3[[#This Row],[min]])*kursanci3[[#This Row],[Stawka za godzinę]]/60</f>
        <v>60</v>
      </c>
      <c r="K47">
        <f>IF(kursanci3[[#This Row],[Imię kursanta]]=A46,K46+kursanci3[[#This Row],[kwota]],kursanci3[[#This Row],[kwota]])</f>
        <v>1695</v>
      </c>
      <c r="L47">
        <f>IF(kursanci3[[#This Row],[Imię kursanta]]=A46,L46+1,1)</f>
        <v>19</v>
      </c>
      <c r="N47" t="str">
        <f>MID(UPPER(kursanci3[[#This Row],[Imię kursanta]]),1,3)</f>
        <v>BAR</v>
      </c>
      <c r="O47" t="str">
        <f>MID(UPPER(kursanci3[[#This Row],[Przedmiot]]),1,3)</f>
        <v>INF</v>
      </c>
      <c r="P47" t="str">
        <f>N47&amp;O47&amp;IF(A48=kursanci3[[#This Row],[Imię kursanta]],"",kursanci3[[#This Row],[Kolumna2]])</f>
        <v>BARINF</v>
      </c>
    </row>
    <row r="48" spans="1:16" x14ac:dyDescent="0.35">
      <c r="A48" s="1" t="s">
        <v>6</v>
      </c>
      <c r="B48" s="1" t="s">
        <v>7</v>
      </c>
      <c r="C48" s="2">
        <v>45987</v>
      </c>
      <c r="D48" s="3">
        <v>0.6875</v>
      </c>
      <c r="E48" s="3">
        <v>0.72916666666666663</v>
      </c>
      <c r="F48">
        <v>60</v>
      </c>
      <c r="G48" s="3">
        <f>kursanci3[[#This Row],[Godzina zakończenia]]-kursanci3[[#This Row],[Godzina rozpoczęcia]]</f>
        <v>4.166666666666663E-2</v>
      </c>
      <c r="H48">
        <f>HOUR(kursanci3[[#This Row],[czas]])</f>
        <v>1</v>
      </c>
      <c r="I48">
        <f>MINUTE(kursanci3[[#This Row],[czas]])</f>
        <v>0</v>
      </c>
      <c r="J48">
        <f>(kursanci3[[#This Row],[godz]]*60+kursanci3[[#This Row],[min]])*kursanci3[[#This Row],[Stawka za godzinę]]/60</f>
        <v>60</v>
      </c>
      <c r="K48">
        <f>IF(kursanci3[[#This Row],[Imię kursanta]]=A47,K47+kursanci3[[#This Row],[kwota]],kursanci3[[#This Row],[kwota]])</f>
        <v>1755</v>
      </c>
      <c r="L48">
        <f>IF(kursanci3[[#This Row],[Imię kursanta]]=A47,L47+1,1)</f>
        <v>20</v>
      </c>
      <c r="N48" t="str">
        <f>MID(UPPER(kursanci3[[#This Row],[Imię kursanta]]),1,3)</f>
        <v>BAR</v>
      </c>
      <c r="O48" t="str">
        <f>MID(UPPER(kursanci3[[#This Row],[Przedmiot]]),1,3)</f>
        <v>INF</v>
      </c>
      <c r="P48" t="str">
        <f>N48&amp;O48&amp;IF(A49=kursanci3[[#This Row],[Imię kursanta]],"",kursanci3[[#This Row],[Kolumna2]])</f>
        <v>BARINF20</v>
      </c>
    </row>
    <row r="49" spans="1:16" x14ac:dyDescent="0.35">
      <c r="A49" s="1" t="s">
        <v>17</v>
      </c>
      <c r="B49" s="1" t="s">
        <v>9</v>
      </c>
      <c r="C49" s="2">
        <v>46034</v>
      </c>
      <c r="D49" s="3">
        <v>0.55208333333333337</v>
      </c>
      <c r="E49" s="3">
        <v>0.63541666666666663</v>
      </c>
      <c r="F49">
        <v>50</v>
      </c>
      <c r="G49" s="3">
        <f>kursanci3[[#This Row],[Godzina zakończenia]]-kursanci3[[#This Row],[Godzina rozpoczęcia]]</f>
        <v>8.3333333333333259E-2</v>
      </c>
      <c r="H49">
        <f>HOUR(kursanci3[[#This Row],[czas]])</f>
        <v>2</v>
      </c>
      <c r="I49">
        <f>MINUTE(kursanci3[[#This Row],[czas]])</f>
        <v>0</v>
      </c>
      <c r="J49">
        <f>(kursanci3[[#This Row],[godz]]*60+kursanci3[[#This Row],[min]])*kursanci3[[#This Row],[Stawka za godzinę]]/60</f>
        <v>100</v>
      </c>
      <c r="K49">
        <f>IF(kursanci3[[#This Row],[Imię kursanta]]=A48,K48+kursanci3[[#This Row],[kwota]],kursanci3[[#This Row],[kwota]])</f>
        <v>100</v>
      </c>
      <c r="L49">
        <f>IF(kursanci3[[#This Row],[Imię kursanta]]=A48,L48+1,1)</f>
        <v>1</v>
      </c>
      <c r="N49" t="str">
        <f>MID(UPPER(kursanci3[[#This Row],[Imię kursanta]]),1,3)</f>
        <v>EWA</v>
      </c>
      <c r="O49" t="str">
        <f>MID(UPPER(kursanci3[[#This Row],[Przedmiot]]),1,3)</f>
        <v>MAT</v>
      </c>
      <c r="P49" t="str">
        <f>N49&amp;O49&amp;IF(A50=kursanci3[[#This Row],[Imię kursanta]],"",kursanci3[[#This Row],[Kolumna2]])</f>
        <v>EWAMAT</v>
      </c>
    </row>
    <row r="50" spans="1:16" x14ac:dyDescent="0.35">
      <c r="A50" s="1" t="s">
        <v>17</v>
      </c>
      <c r="B50" s="1" t="s">
        <v>9</v>
      </c>
      <c r="C50" s="2">
        <v>46036</v>
      </c>
      <c r="D50" s="3">
        <v>0.46875</v>
      </c>
      <c r="E50" s="3">
        <v>0.55208333333333337</v>
      </c>
      <c r="F50">
        <v>50</v>
      </c>
      <c r="G50" s="3">
        <f>kursanci3[[#This Row],[Godzina zakończenia]]-kursanci3[[#This Row],[Godzina rozpoczęcia]]</f>
        <v>8.333333333333337E-2</v>
      </c>
      <c r="H50">
        <f>HOUR(kursanci3[[#This Row],[czas]])</f>
        <v>2</v>
      </c>
      <c r="I50">
        <f>MINUTE(kursanci3[[#This Row],[czas]])</f>
        <v>0</v>
      </c>
      <c r="J50">
        <f>(kursanci3[[#This Row],[godz]]*60+kursanci3[[#This Row],[min]])*kursanci3[[#This Row],[Stawka za godzinę]]/60</f>
        <v>100</v>
      </c>
      <c r="K50">
        <f>IF(kursanci3[[#This Row],[Imię kursanta]]=A49,K49+kursanci3[[#This Row],[kwota]],kursanci3[[#This Row],[kwota]])</f>
        <v>200</v>
      </c>
      <c r="L50">
        <f>IF(kursanci3[[#This Row],[Imię kursanta]]=A49,L49+1,1)</f>
        <v>2</v>
      </c>
      <c r="N50" t="str">
        <f>MID(UPPER(kursanci3[[#This Row],[Imię kursanta]]),1,3)</f>
        <v>EWA</v>
      </c>
      <c r="O50" t="str">
        <f>MID(UPPER(kursanci3[[#This Row],[Przedmiot]]),1,3)</f>
        <v>MAT</v>
      </c>
      <c r="P50" t="str">
        <f>N50&amp;O50&amp;IF(A51=kursanci3[[#This Row],[Imię kursanta]],"",kursanci3[[#This Row],[Kolumna2]])</f>
        <v>EWAMAT</v>
      </c>
    </row>
    <row r="51" spans="1:16" x14ac:dyDescent="0.35">
      <c r="A51" s="1" t="s">
        <v>17</v>
      </c>
      <c r="B51" s="1" t="s">
        <v>9</v>
      </c>
      <c r="C51" s="2">
        <v>46037</v>
      </c>
      <c r="D51" s="3">
        <v>0.375</v>
      </c>
      <c r="E51" s="3">
        <v>0.45833333333333331</v>
      </c>
      <c r="F51">
        <v>50</v>
      </c>
      <c r="G51" s="3">
        <f>kursanci3[[#This Row],[Godzina zakończenia]]-kursanci3[[#This Row],[Godzina rozpoczęcia]]</f>
        <v>8.3333333333333315E-2</v>
      </c>
      <c r="H51">
        <f>HOUR(kursanci3[[#This Row],[czas]])</f>
        <v>2</v>
      </c>
      <c r="I51">
        <f>MINUTE(kursanci3[[#This Row],[czas]])</f>
        <v>0</v>
      </c>
      <c r="J51">
        <f>(kursanci3[[#This Row],[godz]]*60+kursanci3[[#This Row],[min]])*kursanci3[[#This Row],[Stawka za godzinę]]/60</f>
        <v>100</v>
      </c>
      <c r="K51">
        <f>IF(kursanci3[[#This Row],[Imię kursanta]]=A50,K50+kursanci3[[#This Row],[kwota]],kursanci3[[#This Row],[kwota]])</f>
        <v>300</v>
      </c>
      <c r="L51">
        <f>IF(kursanci3[[#This Row],[Imię kursanta]]=A50,L50+1,1)</f>
        <v>3</v>
      </c>
      <c r="N51" t="str">
        <f>MID(UPPER(kursanci3[[#This Row],[Imię kursanta]]),1,3)</f>
        <v>EWA</v>
      </c>
      <c r="O51" t="str">
        <f>MID(UPPER(kursanci3[[#This Row],[Przedmiot]]),1,3)</f>
        <v>MAT</v>
      </c>
      <c r="P51" t="str">
        <f>N51&amp;O51&amp;IF(A52=kursanci3[[#This Row],[Imię kursanta]],"",kursanci3[[#This Row],[Kolumna2]])</f>
        <v>EWAMAT</v>
      </c>
    </row>
    <row r="52" spans="1:16" x14ac:dyDescent="0.35">
      <c r="A52" s="1" t="s">
        <v>17</v>
      </c>
      <c r="B52" s="1" t="s">
        <v>9</v>
      </c>
      <c r="C52" s="2">
        <v>46056</v>
      </c>
      <c r="D52" s="3">
        <v>0.58333333333333337</v>
      </c>
      <c r="E52" s="3">
        <v>0.66666666666666663</v>
      </c>
      <c r="F52">
        <v>50</v>
      </c>
      <c r="G52" s="3">
        <f>kursanci3[[#This Row],[Godzina zakończenia]]-kursanci3[[#This Row],[Godzina rozpoczęcia]]</f>
        <v>8.3333333333333259E-2</v>
      </c>
      <c r="H52">
        <f>HOUR(kursanci3[[#This Row],[czas]])</f>
        <v>2</v>
      </c>
      <c r="I52">
        <f>MINUTE(kursanci3[[#This Row],[czas]])</f>
        <v>0</v>
      </c>
      <c r="J52">
        <f>(kursanci3[[#This Row],[godz]]*60+kursanci3[[#This Row],[min]])*kursanci3[[#This Row],[Stawka za godzinę]]/60</f>
        <v>100</v>
      </c>
      <c r="K52">
        <f>IF(kursanci3[[#This Row],[Imię kursanta]]=A51,K51+kursanci3[[#This Row],[kwota]],kursanci3[[#This Row],[kwota]])</f>
        <v>400</v>
      </c>
      <c r="L52">
        <f>IF(kursanci3[[#This Row],[Imię kursanta]]=A51,L51+1,1)</f>
        <v>4</v>
      </c>
      <c r="N52" t="str">
        <f>MID(UPPER(kursanci3[[#This Row],[Imię kursanta]]),1,3)</f>
        <v>EWA</v>
      </c>
      <c r="O52" t="str">
        <f>MID(UPPER(kursanci3[[#This Row],[Przedmiot]]),1,3)</f>
        <v>MAT</v>
      </c>
      <c r="P52" t="str">
        <f>N52&amp;O52&amp;IF(A53=kursanci3[[#This Row],[Imię kursanta]],"",kursanci3[[#This Row],[Kolumna2]])</f>
        <v>EWAMAT</v>
      </c>
    </row>
    <row r="53" spans="1:16" x14ac:dyDescent="0.35">
      <c r="A53" s="1" t="s">
        <v>17</v>
      </c>
      <c r="B53" s="1" t="s">
        <v>9</v>
      </c>
      <c r="C53" s="2">
        <v>45967</v>
      </c>
      <c r="D53" s="3">
        <v>0.45833333333333331</v>
      </c>
      <c r="E53" s="3">
        <v>0.53125</v>
      </c>
      <c r="F53">
        <v>50</v>
      </c>
      <c r="G53" s="3">
        <f>kursanci3[[#This Row],[Godzina zakończenia]]-kursanci3[[#This Row],[Godzina rozpoczęcia]]</f>
        <v>7.2916666666666685E-2</v>
      </c>
      <c r="H53">
        <f>HOUR(kursanci3[[#This Row],[czas]])</f>
        <v>1</v>
      </c>
      <c r="I53">
        <f>MINUTE(kursanci3[[#This Row],[czas]])</f>
        <v>45</v>
      </c>
      <c r="J53">
        <f>(kursanci3[[#This Row],[godz]]*60+kursanci3[[#This Row],[min]])*kursanci3[[#This Row],[Stawka za godzinę]]/60</f>
        <v>87.5</v>
      </c>
      <c r="K53">
        <f>IF(kursanci3[[#This Row],[Imię kursanta]]=A52,K52+kursanci3[[#This Row],[kwota]],kursanci3[[#This Row],[kwota]])</f>
        <v>487.5</v>
      </c>
      <c r="L53">
        <f>IF(kursanci3[[#This Row],[Imię kursanta]]=A52,L52+1,1)</f>
        <v>5</v>
      </c>
      <c r="N53" t="str">
        <f>MID(UPPER(kursanci3[[#This Row],[Imię kursanta]]),1,3)</f>
        <v>EWA</v>
      </c>
      <c r="O53" t="str">
        <f>MID(UPPER(kursanci3[[#This Row],[Przedmiot]]),1,3)</f>
        <v>MAT</v>
      </c>
      <c r="P53" t="str">
        <f>N53&amp;O53&amp;IF(A54=kursanci3[[#This Row],[Imię kursanta]],"",kursanci3[[#This Row],[Kolumna2]])</f>
        <v>EWAMAT</v>
      </c>
    </row>
    <row r="54" spans="1:16" x14ac:dyDescent="0.35">
      <c r="A54" s="1" t="s">
        <v>17</v>
      </c>
      <c r="B54" s="1" t="s">
        <v>9</v>
      </c>
      <c r="C54" s="2">
        <v>45980</v>
      </c>
      <c r="D54" s="3">
        <v>0.375</v>
      </c>
      <c r="E54" s="3">
        <v>0.44791666666666669</v>
      </c>
      <c r="F54">
        <v>50</v>
      </c>
      <c r="G54" s="3">
        <f>kursanci3[[#This Row],[Godzina zakończenia]]-kursanci3[[#This Row],[Godzina rozpoczęcia]]</f>
        <v>7.2916666666666685E-2</v>
      </c>
      <c r="H54">
        <f>HOUR(kursanci3[[#This Row],[czas]])</f>
        <v>1</v>
      </c>
      <c r="I54">
        <f>MINUTE(kursanci3[[#This Row],[czas]])</f>
        <v>45</v>
      </c>
      <c r="J54">
        <f>(kursanci3[[#This Row],[godz]]*60+kursanci3[[#This Row],[min]])*kursanci3[[#This Row],[Stawka za godzinę]]/60</f>
        <v>87.5</v>
      </c>
      <c r="K54">
        <f>IF(kursanci3[[#This Row],[Imię kursanta]]=A53,K53+kursanci3[[#This Row],[kwota]],kursanci3[[#This Row],[kwota]])</f>
        <v>575</v>
      </c>
      <c r="L54">
        <f>IF(kursanci3[[#This Row],[Imię kursanta]]=A53,L53+1,1)</f>
        <v>6</v>
      </c>
      <c r="N54" t="str">
        <f>MID(UPPER(kursanci3[[#This Row],[Imię kursanta]]),1,3)</f>
        <v>EWA</v>
      </c>
      <c r="O54" t="str">
        <f>MID(UPPER(kursanci3[[#This Row],[Przedmiot]]),1,3)</f>
        <v>MAT</v>
      </c>
      <c r="P54" t="str">
        <f>N54&amp;O54&amp;IF(A55=kursanci3[[#This Row],[Imię kursanta]],"",kursanci3[[#This Row],[Kolumna2]])</f>
        <v>EWAMAT</v>
      </c>
    </row>
    <row r="55" spans="1:16" x14ac:dyDescent="0.35">
      <c r="A55" s="1" t="s">
        <v>17</v>
      </c>
      <c r="B55" s="1" t="s">
        <v>9</v>
      </c>
      <c r="C55" s="2">
        <v>45994</v>
      </c>
      <c r="D55" s="3">
        <v>0.375</v>
      </c>
      <c r="E55" s="3">
        <v>0.44791666666666669</v>
      </c>
      <c r="F55">
        <v>50</v>
      </c>
      <c r="G55" s="3">
        <f>kursanci3[[#This Row],[Godzina zakończenia]]-kursanci3[[#This Row],[Godzina rozpoczęcia]]</f>
        <v>7.2916666666666685E-2</v>
      </c>
      <c r="H55">
        <f>HOUR(kursanci3[[#This Row],[czas]])</f>
        <v>1</v>
      </c>
      <c r="I55">
        <f>MINUTE(kursanci3[[#This Row],[czas]])</f>
        <v>45</v>
      </c>
      <c r="J55">
        <f>(kursanci3[[#This Row],[godz]]*60+kursanci3[[#This Row],[min]])*kursanci3[[#This Row],[Stawka za godzinę]]/60</f>
        <v>87.5</v>
      </c>
      <c r="K55">
        <f>IF(kursanci3[[#This Row],[Imię kursanta]]=A54,K54+kursanci3[[#This Row],[kwota]],kursanci3[[#This Row],[kwota]])</f>
        <v>662.5</v>
      </c>
      <c r="L55">
        <f>IF(kursanci3[[#This Row],[Imię kursanta]]=A54,L54+1,1)</f>
        <v>7</v>
      </c>
      <c r="N55" t="str">
        <f>MID(UPPER(kursanci3[[#This Row],[Imię kursanta]]),1,3)</f>
        <v>EWA</v>
      </c>
      <c r="O55" t="str">
        <f>MID(UPPER(kursanci3[[#This Row],[Przedmiot]]),1,3)</f>
        <v>MAT</v>
      </c>
      <c r="P55" t="str">
        <f>N55&amp;O55&amp;IF(A56=kursanci3[[#This Row],[Imię kursanta]],"",kursanci3[[#This Row],[Kolumna2]])</f>
        <v>EWAMAT</v>
      </c>
    </row>
    <row r="56" spans="1:16" x14ac:dyDescent="0.35">
      <c r="A56" s="1" t="s">
        <v>17</v>
      </c>
      <c r="B56" s="1" t="s">
        <v>9</v>
      </c>
      <c r="C56" s="2">
        <v>45980</v>
      </c>
      <c r="D56" s="3">
        <v>0.65625</v>
      </c>
      <c r="E56" s="3">
        <v>0.71875</v>
      </c>
      <c r="F56">
        <v>50</v>
      </c>
      <c r="G56" s="3">
        <f>kursanci3[[#This Row],[Godzina zakończenia]]-kursanci3[[#This Row],[Godzina rozpoczęcia]]</f>
        <v>6.25E-2</v>
      </c>
      <c r="H56">
        <f>HOUR(kursanci3[[#This Row],[czas]])</f>
        <v>1</v>
      </c>
      <c r="I56">
        <f>MINUTE(kursanci3[[#This Row],[czas]])</f>
        <v>30</v>
      </c>
      <c r="J56">
        <f>(kursanci3[[#This Row],[godz]]*60+kursanci3[[#This Row],[min]])*kursanci3[[#This Row],[Stawka za godzinę]]/60</f>
        <v>75</v>
      </c>
      <c r="K56">
        <f>IF(kursanci3[[#This Row],[Imię kursanta]]=A55,K55+kursanci3[[#This Row],[kwota]],kursanci3[[#This Row],[kwota]])</f>
        <v>737.5</v>
      </c>
      <c r="L56">
        <f>IF(kursanci3[[#This Row],[Imię kursanta]]=A55,L55+1,1)</f>
        <v>8</v>
      </c>
      <c r="N56" t="str">
        <f>MID(UPPER(kursanci3[[#This Row],[Imię kursanta]]),1,3)</f>
        <v>EWA</v>
      </c>
      <c r="O56" t="str">
        <f>MID(UPPER(kursanci3[[#This Row],[Przedmiot]]),1,3)</f>
        <v>MAT</v>
      </c>
      <c r="P56" t="str">
        <f>N56&amp;O56&amp;IF(A57=kursanci3[[#This Row],[Imię kursanta]],"",kursanci3[[#This Row],[Kolumna2]])</f>
        <v>EWAMAT</v>
      </c>
    </row>
    <row r="57" spans="1:16" x14ac:dyDescent="0.35">
      <c r="A57" s="1" t="s">
        <v>17</v>
      </c>
      <c r="B57" s="1" t="s">
        <v>9</v>
      </c>
      <c r="C57" s="2">
        <v>45944</v>
      </c>
      <c r="D57" s="3">
        <v>0.375</v>
      </c>
      <c r="E57" s="3">
        <v>0.42708333333333331</v>
      </c>
      <c r="F57">
        <v>50</v>
      </c>
      <c r="G57" s="3">
        <f>kursanci3[[#This Row],[Godzina zakończenia]]-kursanci3[[#This Row],[Godzina rozpoczęcia]]</f>
        <v>5.2083333333333315E-2</v>
      </c>
      <c r="H57">
        <f>HOUR(kursanci3[[#This Row],[czas]])</f>
        <v>1</v>
      </c>
      <c r="I57">
        <f>MINUTE(kursanci3[[#This Row],[czas]])</f>
        <v>15</v>
      </c>
      <c r="J57">
        <f>(kursanci3[[#This Row],[godz]]*60+kursanci3[[#This Row],[min]])*kursanci3[[#This Row],[Stawka za godzinę]]/60</f>
        <v>62.5</v>
      </c>
      <c r="K57">
        <f>IF(kursanci3[[#This Row],[Imię kursanta]]=A56,K56+kursanci3[[#This Row],[kwota]],kursanci3[[#This Row],[kwota]])</f>
        <v>800</v>
      </c>
      <c r="L57">
        <f>IF(kursanci3[[#This Row],[Imię kursanta]]=A56,L56+1,1)</f>
        <v>9</v>
      </c>
      <c r="N57" t="str">
        <f>MID(UPPER(kursanci3[[#This Row],[Imię kursanta]]),1,3)</f>
        <v>EWA</v>
      </c>
      <c r="O57" t="str">
        <f>MID(UPPER(kursanci3[[#This Row],[Przedmiot]]),1,3)</f>
        <v>MAT</v>
      </c>
      <c r="P57" t="str">
        <f>N57&amp;O57&amp;IF(A58=kursanci3[[#This Row],[Imię kursanta]],"",kursanci3[[#This Row],[Kolumna2]])</f>
        <v>EWAMAT</v>
      </c>
    </row>
    <row r="58" spans="1:16" x14ac:dyDescent="0.35">
      <c r="A58" s="1" t="s">
        <v>17</v>
      </c>
      <c r="B58" s="1" t="s">
        <v>9</v>
      </c>
      <c r="C58" s="2">
        <v>45945</v>
      </c>
      <c r="D58" s="3">
        <v>0.375</v>
      </c>
      <c r="E58" s="3">
        <v>0.42708333333333331</v>
      </c>
      <c r="F58">
        <v>50</v>
      </c>
      <c r="G58" s="3">
        <f>kursanci3[[#This Row],[Godzina zakończenia]]-kursanci3[[#This Row],[Godzina rozpoczęcia]]</f>
        <v>5.2083333333333315E-2</v>
      </c>
      <c r="H58">
        <f>HOUR(kursanci3[[#This Row],[czas]])</f>
        <v>1</v>
      </c>
      <c r="I58">
        <f>MINUTE(kursanci3[[#This Row],[czas]])</f>
        <v>15</v>
      </c>
      <c r="J58">
        <f>(kursanci3[[#This Row],[godz]]*60+kursanci3[[#This Row],[min]])*kursanci3[[#This Row],[Stawka za godzinę]]/60</f>
        <v>62.5</v>
      </c>
      <c r="K58">
        <f>IF(kursanci3[[#This Row],[Imię kursanta]]=A57,K57+kursanci3[[#This Row],[kwota]],kursanci3[[#This Row],[kwota]])</f>
        <v>862.5</v>
      </c>
      <c r="L58">
        <f>IF(kursanci3[[#This Row],[Imię kursanta]]=A57,L57+1,1)</f>
        <v>10</v>
      </c>
      <c r="N58" t="str">
        <f>MID(UPPER(kursanci3[[#This Row],[Imię kursanta]]),1,3)</f>
        <v>EWA</v>
      </c>
      <c r="O58" t="str">
        <f>MID(UPPER(kursanci3[[#This Row],[Przedmiot]]),1,3)</f>
        <v>MAT</v>
      </c>
      <c r="P58" t="str">
        <f>N58&amp;O58&amp;IF(A59=kursanci3[[#This Row],[Imię kursanta]],"",kursanci3[[#This Row],[Kolumna2]])</f>
        <v>EWAMAT</v>
      </c>
    </row>
    <row r="59" spans="1:16" x14ac:dyDescent="0.35">
      <c r="A59" s="1" t="s">
        <v>17</v>
      </c>
      <c r="B59" s="1" t="s">
        <v>9</v>
      </c>
      <c r="C59" s="2">
        <v>46044</v>
      </c>
      <c r="D59" s="3">
        <v>0.4375</v>
      </c>
      <c r="E59" s="3">
        <v>0.48958333333333331</v>
      </c>
      <c r="F59">
        <v>50</v>
      </c>
      <c r="G59" s="3">
        <f>kursanci3[[#This Row],[Godzina zakończenia]]-kursanci3[[#This Row],[Godzina rozpoczęcia]]</f>
        <v>5.2083333333333315E-2</v>
      </c>
      <c r="H59">
        <f>HOUR(kursanci3[[#This Row],[czas]])</f>
        <v>1</v>
      </c>
      <c r="I59">
        <f>MINUTE(kursanci3[[#This Row],[czas]])</f>
        <v>15</v>
      </c>
      <c r="J59">
        <f>(kursanci3[[#This Row],[godz]]*60+kursanci3[[#This Row],[min]])*kursanci3[[#This Row],[Stawka za godzinę]]/60</f>
        <v>62.5</v>
      </c>
      <c r="K59">
        <f>IF(kursanci3[[#This Row],[Imię kursanta]]=A58,K58+kursanci3[[#This Row],[kwota]],kursanci3[[#This Row],[kwota]])</f>
        <v>925</v>
      </c>
      <c r="L59">
        <f>IF(kursanci3[[#This Row],[Imię kursanta]]=A58,L58+1,1)</f>
        <v>11</v>
      </c>
      <c r="N59" t="str">
        <f>MID(UPPER(kursanci3[[#This Row],[Imię kursanta]]),1,3)</f>
        <v>EWA</v>
      </c>
      <c r="O59" t="str">
        <f>MID(UPPER(kursanci3[[#This Row],[Przedmiot]]),1,3)</f>
        <v>MAT</v>
      </c>
      <c r="P59" t="str">
        <f>N59&amp;O59&amp;IF(A60=kursanci3[[#This Row],[Imię kursanta]],"",kursanci3[[#This Row],[Kolumna2]])</f>
        <v>EWAMAT</v>
      </c>
    </row>
    <row r="60" spans="1:16" x14ac:dyDescent="0.35">
      <c r="A60" s="1" t="s">
        <v>17</v>
      </c>
      <c r="B60" s="1" t="s">
        <v>9</v>
      </c>
      <c r="C60" s="2">
        <v>46066</v>
      </c>
      <c r="D60" s="3">
        <v>0.52083333333333337</v>
      </c>
      <c r="E60" s="3">
        <v>0.57291666666666663</v>
      </c>
      <c r="F60">
        <v>50</v>
      </c>
      <c r="G60" s="3">
        <f>kursanci3[[#This Row],[Godzina zakończenia]]-kursanci3[[#This Row],[Godzina rozpoczęcia]]</f>
        <v>5.2083333333333259E-2</v>
      </c>
      <c r="H60">
        <f>HOUR(kursanci3[[#This Row],[czas]])</f>
        <v>1</v>
      </c>
      <c r="I60">
        <f>MINUTE(kursanci3[[#This Row],[czas]])</f>
        <v>15</v>
      </c>
      <c r="J60">
        <f>(kursanci3[[#This Row],[godz]]*60+kursanci3[[#This Row],[min]])*kursanci3[[#This Row],[Stawka za godzinę]]/60</f>
        <v>62.5</v>
      </c>
      <c r="K60">
        <f>IF(kursanci3[[#This Row],[Imię kursanta]]=A59,K59+kursanci3[[#This Row],[kwota]],kursanci3[[#This Row],[kwota]])</f>
        <v>987.5</v>
      </c>
      <c r="L60">
        <f>IF(kursanci3[[#This Row],[Imię kursanta]]=A59,L59+1,1)</f>
        <v>12</v>
      </c>
      <c r="N60" t="str">
        <f>MID(UPPER(kursanci3[[#This Row],[Imię kursanta]]),1,3)</f>
        <v>EWA</v>
      </c>
      <c r="O60" t="str">
        <f>MID(UPPER(kursanci3[[#This Row],[Przedmiot]]),1,3)</f>
        <v>MAT</v>
      </c>
      <c r="P60" t="str">
        <f>N60&amp;O60&amp;IF(A61=kursanci3[[#This Row],[Imię kursanta]],"",kursanci3[[#This Row],[Kolumna2]])</f>
        <v>EWAMAT</v>
      </c>
    </row>
    <row r="61" spans="1:16" x14ac:dyDescent="0.35">
      <c r="A61" s="1" t="s">
        <v>17</v>
      </c>
      <c r="B61" s="1" t="s">
        <v>9</v>
      </c>
      <c r="C61" s="2">
        <v>46073</v>
      </c>
      <c r="D61" s="3">
        <v>0.60416666666666663</v>
      </c>
      <c r="E61" s="3">
        <v>0.65625</v>
      </c>
      <c r="F61">
        <v>50</v>
      </c>
      <c r="G61" s="3">
        <f>kursanci3[[#This Row],[Godzina zakończenia]]-kursanci3[[#This Row],[Godzina rozpoczęcia]]</f>
        <v>5.208333333333337E-2</v>
      </c>
      <c r="H61">
        <f>HOUR(kursanci3[[#This Row],[czas]])</f>
        <v>1</v>
      </c>
      <c r="I61">
        <f>MINUTE(kursanci3[[#This Row],[czas]])</f>
        <v>15</v>
      </c>
      <c r="J61">
        <f>(kursanci3[[#This Row],[godz]]*60+kursanci3[[#This Row],[min]])*kursanci3[[#This Row],[Stawka za godzinę]]/60</f>
        <v>62.5</v>
      </c>
      <c r="K61">
        <f>IF(kursanci3[[#This Row],[Imię kursanta]]=A60,K60+kursanci3[[#This Row],[kwota]],kursanci3[[#This Row],[kwota]])</f>
        <v>1050</v>
      </c>
      <c r="L61">
        <f>IF(kursanci3[[#This Row],[Imię kursanta]]=A60,L60+1,1)</f>
        <v>13</v>
      </c>
      <c r="N61" t="str">
        <f>MID(UPPER(kursanci3[[#This Row],[Imię kursanta]]),1,3)</f>
        <v>EWA</v>
      </c>
      <c r="O61" t="str">
        <f>MID(UPPER(kursanci3[[#This Row],[Przedmiot]]),1,3)</f>
        <v>MAT</v>
      </c>
      <c r="P61" t="str">
        <f>N61&amp;O61&amp;IF(A62=kursanci3[[#This Row],[Imię kursanta]],"",kursanci3[[#This Row],[Kolumna2]])</f>
        <v>EWAMAT</v>
      </c>
    </row>
    <row r="62" spans="1:16" x14ac:dyDescent="0.35">
      <c r="A62" s="1" t="s">
        <v>17</v>
      </c>
      <c r="B62" s="1" t="s">
        <v>9</v>
      </c>
      <c r="C62" s="2">
        <v>45994</v>
      </c>
      <c r="D62" s="3">
        <v>0.57291666666666663</v>
      </c>
      <c r="E62" s="3">
        <v>0.61458333333333337</v>
      </c>
      <c r="F62">
        <v>50</v>
      </c>
      <c r="G62" s="3">
        <f>kursanci3[[#This Row],[Godzina zakończenia]]-kursanci3[[#This Row],[Godzina rozpoczęcia]]</f>
        <v>4.1666666666666741E-2</v>
      </c>
      <c r="H62">
        <f>HOUR(kursanci3[[#This Row],[czas]])</f>
        <v>1</v>
      </c>
      <c r="I62">
        <f>MINUTE(kursanci3[[#This Row],[czas]])</f>
        <v>0</v>
      </c>
      <c r="J62">
        <f>(kursanci3[[#This Row],[godz]]*60+kursanci3[[#This Row],[min]])*kursanci3[[#This Row],[Stawka za godzinę]]/60</f>
        <v>50</v>
      </c>
      <c r="K62">
        <f>IF(kursanci3[[#This Row],[Imię kursanta]]=A61,K61+kursanci3[[#This Row],[kwota]],kursanci3[[#This Row],[kwota]])</f>
        <v>1100</v>
      </c>
      <c r="L62">
        <f>IF(kursanci3[[#This Row],[Imię kursanta]]=A61,L61+1,1)</f>
        <v>14</v>
      </c>
      <c r="N62" t="str">
        <f>MID(UPPER(kursanci3[[#This Row],[Imię kursanta]]),1,3)</f>
        <v>EWA</v>
      </c>
      <c r="O62" t="str">
        <f>MID(UPPER(kursanci3[[#This Row],[Przedmiot]]),1,3)</f>
        <v>MAT</v>
      </c>
      <c r="P62" t="str">
        <f>N62&amp;O62&amp;IF(A63=kursanci3[[#This Row],[Imię kursanta]],"",kursanci3[[#This Row],[Kolumna2]])</f>
        <v>EWAMAT14</v>
      </c>
    </row>
    <row r="63" spans="1:16" x14ac:dyDescent="0.35">
      <c r="A63" s="1" t="s">
        <v>11</v>
      </c>
      <c r="B63" s="1" t="s">
        <v>12</v>
      </c>
      <c r="C63" s="2">
        <v>45936</v>
      </c>
      <c r="D63" s="3">
        <v>0.375</v>
      </c>
      <c r="E63" s="3">
        <v>0.45833333333333331</v>
      </c>
      <c r="F63">
        <v>40</v>
      </c>
      <c r="G63" s="3">
        <f>kursanci3[[#This Row],[Godzina zakończenia]]-kursanci3[[#This Row],[Godzina rozpoczęcia]]</f>
        <v>8.3333333333333315E-2</v>
      </c>
      <c r="H63">
        <f>HOUR(kursanci3[[#This Row],[czas]])</f>
        <v>2</v>
      </c>
      <c r="I63">
        <f>MINUTE(kursanci3[[#This Row],[czas]])</f>
        <v>0</v>
      </c>
      <c r="J63">
        <f>(kursanci3[[#This Row],[godz]]*60+kursanci3[[#This Row],[min]])*kursanci3[[#This Row],[Stawka za godzinę]]/60</f>
        <v>80</v>
      </c>
      <c r="K63">
        <f>IF(kursanci3[[#This Row],[Imię kursanta]]=A62,K62+kursanci3[[#This Row],[kwota]],kursanci3[[#This Row],[kwota]])</f>
        <v>80</v>
      </c>
      <c r="L63">
        <f>IF(kursanci3[[#This Row],[Imię kursanta]]=A62,L62+1,1)</f>
        <v>1</v>
      </c>
      <c r="N63" t="str">
        <f>MID(UPPER(kursanci3[[#This Row],[Imię kursanta]]),1,3)</f>
        <v>JAN</v>
      </c>
      <c r="O63" t="str">
        <f>MID(UPPER(kursanci3[[#This Row],[Przedmiot]]),1,3)</f>
        <v>FIZ</v>
      </c>
      <c r="P63" t="str">
        <f>N63&amp;O63&amp;IF(A64=kursanci3[[#This Row],[Imię kursanta]],"",kursanci3[[#This Row],[Kolumna2]])</f>
        <v>JANFIZ</v>
      </c>
    </row>
    <row r="64" spans="1:16" x14ac:dyDescent="0.35">
      <c r="A64" s="1" t="s">
        <v>11</v>
      </c>
      <c r="B64" s="1" t="s">
        <v>12</v>
      </c>
      <c r="C64" s="2">
        <v>45943</v>
      </c>
      <c r="D64" s="3">
        <v>0.625</v>
      </c>
      <c r="E64" s="3">
        <v>0.70833333333333337</v>
      </c>
      <c r="F64">
        <v>40</v>
      </c>
      <c r="G64" s="3">
        <f>kursanci3[[#This Row],[Godzina zakończenia]]-kursanci3[[#This Row],[Godzina rozpoczęcia]]</f>
        <v>8.333333333333337E-2</v>
      </c>
      <c r="H64">
        <f>HOUR(kursanci3[[#This Row],[czas]])</f>
        <v>2</v>
      </c>
      <c r="I64">
        <f>MINUTE(kursanci3[[#This Row],[czas]])</f>
        <v>0</v>
      </c>
      <c r="J64">
        <f>(kursanci3[[#This Row],[godz]]*60+kursanci3[[#This Row],[min]])*kursanci3[[#This Row],[Stawka za godzinę]]/60</f>
        <v>80</v>
      </c>
      <c r="K64">
        <f>IF(kursanci3[[#This Row],[Imię kursanta]]=A63,K63+kursanci3[[#This Row],[kwota]],kursanci3[[#This Row],[kwota]])</f>
        <v>160</v>
      </c>
      <c r="L64">
        <f>IF(kursanci3[[#This Row],[Imię kursanta]]=A63,L63+1,1)</f>
        <v>2</v>
      </c>
      <c r="N64" t="str">
        <f>MID(UPPER(kursanci3[[#This Row],[Imię kursanta]]),1,3)</f>
        <v>JAN</v>
      </c>
      <c r="O64" t="str">
        <f>MID(UPPER(kursanci3[[#This Row],[Przedmiot]]),1,3)</f>
        <v>FIZ</v>
      </c>
      <c r="P64" t="str">
        <f>N64&amp;O64&amp;IF(A65=kursanci3[[#This Row],[Imię kursanta]],"",kursanci3[[#This Row],[Kolumna2]])</f>
        <v>JANFIZ</v>
      </c>
    </row>
    <row r="65" spans="1:16" x14ac:dyDescent="0.35">
      <c r="A65" s="1" t="s">
        <v>11</v>
      </c>
      <c r="B65" s="1" t="s">
        <v>12</v>
      </c>
      <c r="C65" s="2">
        <v>45975</v>
      </c>
      <c r="D65" s="3">
        <v>0.51041666666666663</v>
      </c>
      <c r="E65" s="3">
        <v>0.59375</v>
      </c>
      <c r="F65">
        <v>40</v>
      </c>
      <c r="G65" s="3">
        <f>kursanci3[[#This Row],[Godzina zakończenia]]-kursanci3[[#This Row],[Godzina rozpoczęcia]]</f>
        <v>8.333333333333337E-2</v>
      </c>
      <c r="H65">
        <f>HOUR(kursanci3[[#This Row],[czas]])</f>
        <v>2</v>
      </c>
      <c r="I65">
        <f>MINUTE(kursanci3[[#This Row],[czas]])</f>
        <v>0</v>
      </c>
      <c r="J65">
        <f>(kursanci3[[#This Row],[godz]]*60+kursanci3[[#This Row],[min]])*kursanci3[[#This Row],[Stawka za godzinę]]/60</f>
        <v>80</v>
      </c>
      <c r="K65">
        <f>IF(kursanci3[[#This Row],[Imię kursanta]]=A64,K64+kursanci3[[#This Row],[kwota]],kursanci3[[#This Row],[kwota]])</f>
        <v>240</v>
      </c>
      <c r="L65">
        <f>IF(kursanci3[[#This Row],[Imię kursanta]]=A64,L64+1,1)</f>
        <v>3</v>
      </c>
      <c r="N65" t="str">
        <f>MID(UPPER(kursanci3[[#This Row],[Imię kursanta]]),1,3)</f>
        <v>JAN</v>
      </c>
      <c r="O65" t="str">
        <f>MID(UPPER(kursanci3[[#This Row],[Przedmiot]]),1,3)</f>
        <v>FIZ</v>
      </c>
      <c r="P65" t="str">
        <f>N65&amp;O65&amp;IF(A66=kursanci3[[#This Row],[Imię kursanta]],"",kursanci3[[#This Row],[Kolumna2]])</f>
        <v>JANFIZ</v>
      </c>
    </row>
    <row r="66" spans="1:16" x14ac:dyDescent="0.35">
      <c r="A66" s="1" t="s">
        <v>11</v>
      </c>
      <c r="B66" s="1" t="s">
        <v>12</v>
      </c>
      <c r="C66" s="2">
        <v>45978</v>
      </c>
      <c r="D66" s="3">
        <v>0.375</v>
      </c>
      <c r="E66" s="3">
        <v>0.45833333333333331</v>
      </c>
      <c r="F66">
        <v>40</v>
      </c>
      <c r="G66" s="3">
        <f>kursanci3[[#This Row],[Godzina zakończenia]]-kursanci3[[#This Row],[Godzina rozpoczęcia]]</f>
        <v>8.3333333333333315E-2</v>
      </c>
      <c r="H66">
        <f>HOUR(kursanci3[[#This Row],[czas]])</f>
        <v>2</v>
      </c>
      <c r="I66">
        <f>MINUTE(kursanci3[[#This Row],[czas]])</f>
        <v>0</v>
      </c>
      <c r="J66">
        <f>(kursanci3[[#This Row],[godz]]*60+kursanci3[[#This Row],[min]])*kursanci3[[#This Row],[Stawka za godzinę]]/60</f>
        <v>80</v>
      </c>
      <c r="K66">
        <f>IF(kursanci3[[#This Row],[Imię kursanta]]=A65,K65+kursanci3[[#This Row],[kwota]],kursanci3[[#This Row],[kwota]])</f>
        <v>320</v>
      </c>
      <c r="L66">
        <f>IF(kursanci3[[#This Row],[Imię kursanta]]=A65,L65+1,1)</f>
        <v>4</v>
      </c>
      <c r="N66" t="str">
        <f>MID(UPPER(kursanci3[[#This Row],[Imię kursanta]]),1,3)</f>
        <v>JAN</v>
      </c>
      <c r="O66" t="str">
        <f>MID(UPPER(kursanci3[[#This Row],[Przedmiot]]),1,3)</f>
        <v>FIZ</v>
      </c>
      <c r="P66" t="str">
        <f>N66&amp;O66&amp;IF(A67=kursanci3[[#This Row],[Imię kursanta]],"",kursanci3[[#This Row],[Kolumna2]])</f>
        <v>JANFIZ</v>
      </c>
    </row>
    <row r="67" spans="1:16" x14ac:dyDescent="0.35">
      <c r="A67" s="1" t="s">
        <v>11</v>
      </c>
      <c r="B67" s="1" t="s">
        <v>12</v>
      </c>
      <c r="C67" s="2">
        <v>45981</v>
      </c>
      <c r="D67" s="3">
        <v>0.41666666666666669</v>
      </c>
      <c r="E67" s="3">
        <v>0.5</v>
      </c>
      <c r="F67">
        <v>40</v>
      </c>
      <c r="G67" s="3">
        <f>kursanci3[[#This Row],[Godzina zakończenia]]-kursanci3[[#This Row],[Godzina rozpoczęcia]]</f>
        <v>8.3333333333333315E-2</v>
      </c>
      <c r="H67">
        <f>HOUR(kursanci3[[#This Row],[czas]])</f>
        <v>2</v>
      </c>
      <c r="I67">
        <f>MINUTE(kursanci3[[#This Row],[czas]])</f>
        <v>0</v>
      </c>
      <c r="J67">
        <f>(kursanci3[[#This Row],[godz]]*60+kursanci3[[#This Row],[min]])*kursanci3[[#This Row],[Stawka za godzinę]]/60</f>
        <v>80</v>
      </c>
      <c r="K67">
        <f>IF(kursanci3[[#This Row],[Imię kursanta]]=A66,K66+kursanci3[[#This Row],[kwota]],kursanci3[[#This Row],[kwota]])</f>
        <v>400</v>
      </c>
      <c r="L67">
        <f>IF(kursanci3[[#This Row],[Imię kursanta]]=A66,L66+1,1)</f>
        <v>5</v>
      </c>
      <c r="N67" t="str">
        <f>MID(UPPER(kursanci3[[#This Row],[Imię kursanta]]),1,3)</f>
        <v>JAN</v>
      </c>
      <c r="O67" t="str">
        <f>MID(UPPER(kursanci3[[#This Row],[Przedmiot]]),1,3)</f>
        <v>FIZ</v>
      </c>
      <c r="P67" t="str">
        <f>N67&amp;O67&amp;IF(A68=kursanci3[[#This Row],[Imię kursanta]],"",kursanci3[[#This Row],[Kolumna2]])</f>
        <v>JANFIZ</v>
      </c>
    </row>
    <row r="68" spans="1:16" x14ac:dyDescent="0.35">
      <c r="A68" s="1" t="s">
        <v>11</v>
      </c>
      <c r="B68" s="1" t="s">
        <v>12</v>
      </c>
      <c r="C68" s="2">
        <v>46059</v>
      </c>
      <c r="D68" s="3">
        <v>0.64583333333333337</v>
      </c>
      <c r="E68" s="3">
        <v>0.72916666666666663</v>
      </c>
      <c r="F68">
        <v>40</v>
      </c>
      <c r="G68" s="3">
        <f>kursanci3[[#This Row],[Godzina zakończenia]]-kursanci3[[#This Row],[Godzina rozpoczęcia]]</f>
        <v>8.3333333333333259E-2</v>
      </c>
      <c r="H68">
        <f>HOUR(kursanci3[[#This Row],[czas]])</f>
        <v>2</v>
      </c>
      <c r="I68">
        <f>MINUTE(kursanci3[[#This Row],[czas]])</f>
        <v>0</v>
      </c>
      <c r="J68">
        <f>(kursanci3[[#This Row],[godz]]*60+kursanci3[[#This Row],[min]])*kursanci3[[#This Row],[Stawka za godzinę]]/60</f>
        <v>80</v>
      </c>
      <c r="K68">
        <f>IF(kursanci3[[#This Row],[Imię kursanta]]=A67,K67+kursanci3[[#This Row],[kwota]],kursanci3[[#This Row],[kwota]])</f>
        <v>480</v>
      </c>
      <c r="L68">
        <f>IF(kursanci3[[#This Row],[Imię kursanta]]=A67,L67+1,1)</f>
        <v>6</v>
      </c>
      <c r="N68" t="str">
        <f>MID(UPPER(kursanci3[[#This Row],[Imię kursanta]]),1,3)</f>
        <v>JAN</v>
      </c>
      <c r="O68" t="str">
        <f>MID(UPPER(kursanci3[[#This Row],[Przedmiot]]),1,3)</f>
        <v>FIZ</v>
      </c>
      <c r="P68" t="str">
        <f>N68&amp;O68&amp;IF(A69=kursanci3[[#This Row],[Imię kursanta]],"",kursanci3[[#This Row],[Kolumna2]])</f>
        <v>JANFIZ</v>
      </c>
    </row>
    <row r="69" spans="1:16" x14ac:dyDescent="0.35">
      <c r="A69" s="1" t="s">
        <v>11</v>
      </c>
      <c r="B69" s="1" t="s">
        <v>12</v>
      </c>
      <c r="C69" s="2">
        <v>46070</v>
      </c>
      <c r="D69" s="3">
        <v>0.55208333333333337</v>
      </c>
      <c r="E69" s="3">
        <v>0.63541666666666663</v>
      </c>
      <c r="F69">
        <v>40</v>
      </c>
      <c r="G69" s="3">
        <f>kursanci3[[#This Row],[Godzina zakończenia]]-kursanci3[[#This Row],[Godzina rozpoczęcia]]</f>
        <v>8.3333333333333259E-2</v>
      </c>
      <c r="H69">
        <f>HOUR(kursanci3[[#This Row],[czas]])</f>
        <v>2</v>
      </c>
      <c r="I69">
        <f>MINUTE(kursanci3[[#This Row],[czas]])</f>
        <v>0</v>
      </c>
      <c r="J69">
        <f>(kursanci3[[#This Row],[godz]]*60+kursanci3[[#This Row],[min]])*kursanci3[[#This Row],[Stawka za godzinę]]/60</f>
        <v>80</v>
      </c>
      <c r="K69">
        <f>IF(kursanci3[[#This Row],[Imię kursanta]]=A68,K68+kursanci3[[#This Row],[kwota]],kursanci3[[#This Row],[kwota]])</f>
        <v>560</v>
      </c>
      <c r="L69">
        <f>IF(kursanci3[[#This Row],[Imię kursanta]]=A68,L68+1,1)</f>
        <v>7</v>
      </c>
      <c r="N69" t="str">
        <f>MID(UPPER(kursanci3[[#This Row],[Imię kursanta]]),1,3)</f>
        <v>JAN</v>
      </c>
      <c r="O69" t="str">
        <f>MID(UPPER(kursanci3[[#This Row],[Przedmiot]]),1,3)</f>
        <v>FIZ</v>
      </c>
      <c r="P69" t="str">
        <f>N69&amp;O69&amp;IF(A70=kursanci3[[#This Row],[Imię kursanta]],"",kursanci3[[#This Row],[Kolumna2]])</f>
        <v>JANFIZ</v>
      </c>
    </row>
    <row r="70" spans="1:16" x14ac:dyDescent="0.35">
      <c r="A70" s="1" t="s">
        <v>11</v>
      </c>
      <c r="B70" s="1" t="s">
        <v>12</v>
      </c>
      <c r="C70" s="2">
        <v>46073</v>
      </c>
      <c r="D70" s="3">
        <v>0.51041666666666663</v>
      </c>
      <c r="E70" s="3">
        <v>0.59375</v>
      </c>
      <c r="F70">
        <v>40</v>
      </c>
      <c r="G70" s="3">
        <f>kursanci3[[#This Row],[Godzina zakończenia]]-kursanci3[[#This Row],[Godzina rozpoczęcia]]</f>
        <v>8.333333333333337E-2</v>
      </c>
      <c r="H70">
        <f>HOUR(kursanci3[[#This Row],[czas]])</f>
        <v>2</v>
      </c>
      <c r="I70">
        <f>MINUTE(kursanci3[[#This Row],[czas]])</f>
        <v>0</v>
      </c>
      <c r="J70">
        <f>(kursanci3[[#This Row],[godz]]*60+kursanci3[[#This Row],[min]])*kursanci3[[#This Row],[Stawka za godzinę]]/60</f>
        <v>80</v>
      </c>
      <c r="K70">
        <f>IF(kursanci3[[#This Row],[Imię kursanta]]=A69,K69+kursanci3[[#This Row],[kwota]],kursanci3[[#This Row],[kwota]])</f>
        <v>640</v>
      </c>
      <c r="L70">
        <f>IF(kursanci3[[#This Row],[Imię kursanta]]=A69,L69+1,1)</f>
        <v>8</v>
      </c>
      <c r="N70" t="str">
        <f>MID(UPPER(kursanci3[[#This Row],[Imię kursanta]]),1,3)</f>
        <v>JAN</v>
      </c>
      <c r="O70" t="str">
        <f>MID(UPPER(kursanci3[[#This Row],[Przedmiot]]),1,3)</f>
        <v>FIZ</v>
      </c>
      <c r="P70" t="str">
        <f>N70&amp;O70&amp;IF(A71=kursanci3[[#This Row],[Imię kursanta]],"",kursanci3[[#This Row],[Kolumna2]])</f>
        <v>JANFIZ</v>
      </c>
    </row>
    <row r="71" spans="1:16" x14ac:dyDescent="0.35">
      <c r="A71" s="1" t="s">
        <v>11</v>
      </c>
      <c r="B71" s="1" t="s">
        <v>12</v>
      </c>
      <c r="C71" s="2">
        <v>45938</v>
      </c>
      <c r="D71" s="3">
        <v>0.52083333333333337</v>
      </c>
      <c r="E71" s="3">
        <v>0.59375</v>
      </c>
      <c r="F71">
        <v>40</v>
      </c>
      <c r="G71" s="3">
        <f>kursanci3[[#This Row],[Godzina zakończenia]]-kursanci3[[#This Row],[Godzina rozpoczęcia]]</f>
        <v>7.291666666666663E-2</v>
      </c>
      <c r="H71">
        <f>HOUR(kursanci3[[#This Row],[czas]])</f>
        <v>1</v>
      </c>
      <c r="I71">
        <f>MINUTE(kursanci3[[#This Row],[czas]])</f>
        <v>45</v>
      </c>
      <c r="J71">
        <f>(kursanci3[[#This Row],[godz]]*60+kursanci3[[#This Row],[min]])*kursanci3[[#This Row],[Stawka za godzinę]]/60</f>
        <v>70</v>
      </c>
      <c r="K71">
        <f>IF(kursanci3[[#This Row],[Imię kursanta]]=A70,K70+kursanci3[[#This Row],[kwota]],kursanci3[[#This Row],[kwota]])</f>
        <v>710</v>
      </c>
      <c r="L71">
        <f>IF(kursanci3[[#This Row],[Imię kursanta]]=A70,L70+1,1)</f>
        <v>9</v>
      </c>
      <c r="N71" t="str">
        <f>MID(UPPER(kursanci3[[#This Row],[Imię kursanta]]),1,3)</f>
        <v>JAN</v>
      </c>
      <c r="O71" t="str">
        <f>MID(UPPER(kursanci3[[#This Row],[Przedmiot]]),1,3)</f>
        <v>FIZ</v>
      </c>
      <c r="P71" t="str">
        <f>N71&amp;O71&amp;IF(A72=kursanci3[[#This Row],[Imię kursanta]],"",kursanci3[[#This Row],[Kolumna2]])</f>
        <v>JANFIZ</v>
      </c>
    </row>
    <row r="72" spans="1:16" x14ac:dyDescent="0.35">
      <c r="A72" s="1" t="s">
        <v>11</v>
      </c>
      <c r="B72" s="1" t="s">
        <v>12</v>
      </c>
      <c r="C72" s="2">
        <v>45999</v>
      </c>
      <c r="D72" s="3">
        <v>0.46875</v>
      </c>
      <c r="E72" s="3">
        <v>0.54166666666666663</v>
      </c>
      <c r="F72">
        <v>40</v>
      </c>
      <c r="G72" s="3">
        <f>kursanci3[[#This Row],[Godzina zakończenia]]-kursanci3[[#This Row],[Godzina rozpoczęcia]]</f>
        <v>7.291666666666663E-2</v>
      </c>
      <c r="H72">
        <f>HOUR(kursanci3[[#This Row],[czas]])</f>
        <v>1</v>
      </c>
      <c r="I72">
        <f>MINUTE(kursanci3[[#This Row],[czas]])</f>
        <v>45</v>
      </c>
      <c r="J72">
        <f>(kursanci3[[#This Row],[godz]]*60+kursanci3[[#This Row],[min]])*kursanci3[[#This Row],[Stawka za godzinę]]/60</f>
        <v>70</v>
      </c>
      <c r="K72">
        <f>IF(kursanci3[[#This Row],[Imię kursanta]]=A71,K71+kursanci3[[#This Row],[kwota]],kursanci3[[#This Row],[kwota]])</f>
        <v>780</v>
      </c>
      <c r="L72">
        <f>IF(kursanci3[[#This Row],[Imię kursanta]]=A71,L71+1,1)</f>
        <v>10</v>
      </c>
      <c r="N72" t="str">
        <f>MID(UPPER(kursanci3[[#This Row],[Imię kursanta]]),1,3)</f>
        <v>JAN</v>
      </c>
      <c r="O72" t="str">
        <f>MID(UPPER(kursanci3[[#This Row],[Przedmiot]]),1,3)</f>
        <v>FIZ</v>
      </c>
      <c r="P72" t="str">
        <f>N72&amp;O72&amp;IF(A73=kursanci3[[#This Row],[Imię kursanta]],"",kursanci3[[#This Row],[Kolumna2]])</f>
        <v>JANFIZ</v>
      </c>
    </row>
    <row r="73" spans="1:16" x14ac:dyDescent="0.35">
      <c r="A73" s="1" t="s">
        <v>11</v>
      </c>
      <c r="B73" s="1" t="s">
        <v>12</v>
      </c>
      <c r="C73" s="2">
        <v>45938</v>
      </c>
      <c r="D73" s="3">
        <v>0.44791666666666669</v>
      </c>
      <c r="E73" s="3">
        <v>0.51041666666666663</v>
      </c>
      <c r="F73">
        <v>40</v>
      </c>
      <c r="G73" s="3">
        <f>kursanci3[[#This Row],[Godzina zakończenia]]-kursanci3[[#This Row],[Godzina rozpoczęcia]]</f>
        <v>6.2499999999999944E-2</v>
      </c>
      <c r="H73">
        <f>HOUR(kursanci3[[#This Row],[czas]])</f>
        <v>1</v>
      </c>
      <c r="I73">
        <f>MINUTE(kursanci3[[#This Row],[czas]])</f>
        <v>30</v>
      </c>
      <c r="J73">
        <f>(kursanci3[[#This Row],[godz]]*60+kursanci3[[#This Row],[min]])*kursanci3[[#This Row],[Stawka za godzinę]]/60</f>
        <v>60</v>
      </c>
      <c r="K73">
        <f>IF(kursanci3[[#This Row],[Imię kursanta]]=A72,K72+kursanci3[[#This Row],[kwota]],kursanci3[[#This Row],[kwota]])</f>
        <v>840</v>
      </c>
      <c r="L73">
        <f>IF(kursanci3[[#This Row],[Imię kursanta]]=A72,L72+1,1)</f>
        <v>11</v>
      </c>
      <c r="N73" t="str">
        <f>MID(UPPER(kursanci3[[#This Row],[Imię kursanta]]),1,3)</f>
        <v>JAN</v>
      </c>
      <c r="O73" t="str">
        <f>MID(UPPER(kursanci3[[#This Row],[Przedmiot]]),1,3)</f>
        <v>FIZ</v>
      </c>
      <c r="P73" t="str">
        <f>N73&amp;O73&amp;IF(A74=kursanci3[[#This Row],[Imię kursanta]],"",kursanci3[[#This Row],[Kolumna2]])</f>
        <v>JANFIZ</v>
      </c>
    </row>
    <row r="74" spans="1:16" x14ac:dyDescent="0.35">
      <c r="A74" s="1" t="s">
        <v>11</v>
      </c>
      <c r="B74" s="1" t="s">
        <v>12</v>
      </c>
      <c r="C74" s="2">
        <v>45950</v>
      </c>
      <c r="D74" s="3">
        <v>0.63541666666666663</v>
      </c>
      <c r="E74" s="3">
        <v>0.69791666666666663</v>
      </c>
      <c r="F74">
        <v>40</v>
      </c>
      <c r="G74" s="3">
        <f>kursanci3[[#This Row],[Godzina zakończenia]]-kursanci3[[#This Row],[Godzina rozpoczęcia]]</f>
        <v>6.25E-2</v>
      </c>
      <c r="H74">
        <f>HOUR(kursanci3[[#This Row],[czas]])</f>
        <v>1</v>
      </c>
      <c r="I74">
        <f>MINUTE(kursanci3[[#This Row],[czas]])</f>
        <v>30</v>
      </c>
      <c r="J74">
        <f>(kursanci3[[#This Row],[godz]]*60+kursanci3[[#This Row],[min]])*kursanci3[[#This Row],[Stawka za godzinę]]/60</f>
        <v>60</v>
      </c>
      <c r="K74">
        <f>IF(kursanci3[[#This Row],[Imię kursanta]]=A73,K73+kursanci3[[#This Row],[kwota]],kursanci3[[#This Row],[kwota]])</f>
        <v>900</v>
      </c>
      <c r="L74">
        <f>IF(kursanci3[[#This Row],[Imię kursanta]]=A73,L73+1,1)</f>
        <v>12</v>
      </c>
      <c r="N74" t="str">
        <f>MID(UPPER(kursanci3[[#This Row],[Imię kursanta]]),1,3)</f>
        <v>JAN</v>
      </c>
      <c r="O74" t="str">
        <f>MID(UPPER(kursanci3[[#This Row],[Przedmiot]]),1,3)</f>
        <v>FIZ</v>
      </c>
      <c r="P74" t="str">
        <f>N74&amp;O74&amp;IF(A75=kursanci3[[#This Row],[Imię kursanta]],"",kursanci3[[#This Row],[Kolumna2]])</f>
        <v>JANFIZ</v>
      </c>
    </row>
    <row r="75" spans="1:16" x14ac:dyDescent="0.35">
      <c r="A75" s="1" t="s">
        <v>11</v>
      </c>
      <c r="B75" s="1" t="s">
        <v>12</v>
      </c>
      <c r="C75" s="2">
        <v>45985</v>
      </c>
      <c r="D75" s="3">
        <v>0.375</v>
      </c>
      <c r="E75" s="3">
        <v>0.4375</v>
      </c>
      <c r="F75">
        <v>40</v>
      </c>
      <c r="G75" s="3">
        <f>kursanci3[[#This Row],[Godzina zakończenia]]-kursanci3[[#This Row],[Godzina rozpoczęcia]]</f>
        <v>6.25E-2</v>
      </c>
      <c r="H75">
        <f>HOUR(kursanci3[[#This Row],[czas]])</f>
        <v>1</v>
      </c>
      <c r="I75">
        <f>MINUTE(kursanci3[[#This Row],[czas]])</f>
        <v>30</v>
      </c>
      <c r="J75">
        <f>(kursanci3[[#This Row],[godz]]*60+kursanci3[[#This Row],[min]])*kursanci3[[#This Row],[Stawka za godzinę]]/60</f>
        <v>60</v>
      </c>
      <c r="K75">
        <f>IF(kursanci3[[#This Row],[Imię kursanta]]=A74,K74+kursanci3[[#This Row],[kwota]],kursanci3[[#This Row],[kwota]])</f>
        <v>960</v>
      </c>
      <c r="L75">
        <f>IF(kursanci3[[#This Row],[Imię kursanta]]=A74,L74+1,1)</f>
        <v>13</v>
      </c>
      <c r="N75" t="str">
        <f>MID(UPPER(kursanci3[[#This Row],[Imię kursanta]]),1,3)</f>
        <v>JAN</v>
      </c>
      <c r="O75" t="str">
        <f>MID(UPPER(kursanci3[[#This Row],[Przedmiot]]),1,3)</f>
        <v>FIZ</v>
      </c>
      <c r="P75" t="str">
        <f>N75&amp;O75&amp;IF(A76=kursanci3[[#This Row],[Imię kursanta]],"",kursanci3[[#This Row],[Kolumna2]])</f>
        <v>JANFIZ</v>
      </c>
    </row>
    <row r="76" spans="1:16" x14ac:dyDescent="0.35">
      <c r="A76" s="1" t="s">
        <v>11</v>
      </c>
      <c r="B76" s="1" t="s">
        <v>12</v>
      </c>
      <c r="C76" s="2">
        <v>46001</v>
      </c>
      <c r="D76" s="3">
        <v>0.67708333333333337</v>
      </c>
      <c r="E76" s="3">
        <v>0.73958333333333337</v>
      </c>
      <c r="F76">
        <v>40</v>
      </c>
      <c r="G76" s="3">
        <f>kursanci3[[#This Row],[Godzina zakończenia]]-kursanci3[[#This Row],[Godzina rozpoczęcia]]</f>
        <v>6.25E-2</v>
      </c>
      <c r="H76">
        <f>HOUR(kursanci3[[#This Row],[czas]])</f>
        <v>1</v>
      </c>
      <c r="I76">
        <f>MINUTE(kursanci3[[#This Row],[czas]])</f>
        <v>30</v>
      </c>
      <c r="J76">
        <f>(kursanci3[[#This Row],[godz]]*60+kursanci3[[#This Row],[min]])*kursanci3[[#This Row],[Stawka za godzinę]]/60</f>
        <v>60</v>
      </c>
      <c r="K76">
        <f>IF(kursanci3[[#This Row],[Imię kursanta]]=A75,K75+kursanci3[[#This Row],[kwota]],kursanci3[[#This Row],[kwota]])</f>
        <v>1020</v>
      </c>
      <c r="L76">
        <f>IF(kursanci3[[#This Row],[Imię kursanta]]=A75,L75+1,1)</f>
        <v>14</v>
      </c>
      <c r="N76" t="str">
        <f>MID(UPPER(kursanci3[[#This Row],[Imię kursanta]]),1,3)</f>
        <v>JAN</v>
      </c>
      <c r="O76" t="str">
        <f>MID(UPPER(kursanci3[[#This Row],[Przedmiot]]),1,3)</f>
        <v>FIZ</v>
      </c>
      <c r="P76" t="str">
        <f>N76&amp;O76&amp;IF(A77=kursanci3[[#This Row],[Imię kursanta]],"",kursanci3[[#This Row],[Kolumna2]])</f>
        <v>JANFIZ</v>
      </c>
    </row>
    <row r="77" spans="1:16" x14ac:dyDescent="0.35">
      <c r="A77" s="1" t="s">
        <v>11</v>
      </c>
      <c r="B77" s="1" t="s">
        <v>12</v>
      </c>
      <c r="C77" s="2">
        <v>46045</v>
      </c>
      <c r="D77" s="3">
        <v>0.57291666666666663</v>
      </c>
      <c r="E77" s="3">
        <v>0.63541666666666663</v>
      </c>
      <c r="F77">
        <v>40</v>
      </c>
      <c r="G77" s="3">
        <f>kursanci3[[#This Row],[Godzina zakończenia]]-kursanci3[[#This Row],[Godzina rozpoczęcia]]</f>
        <v>6.25E-2</v>
      </c>
      <c r="H77">
        <f>HOUR(kursanci3[[#This Row],[czas]])</f>
        <v>1</v>
      </c>
      <c r="I77">
        <f>MINUTE(kursanci3[[#This Row],[czas]])</f>
        <v>30</v>
      </c>
      <c r="J77">
        <f>(kursanci3[[#This Row],[godz]]*60+kursanci3[[#This Row],[min]])*kursanci3[[#This Row],[Stawka za godzinę]]/60</f>
        <v>60</v>
      </c>
      <c r="K77">
        <f>IF(kursanci3[[#This Row],[Imię kursanta]]=A76,K76+kursanci3[[#This Row],[kwota]],kursanci3[[#This Row],[kwota]])</f>
        <v>1080</v>
      </c>
      <c r="L77">
        <f>IF(kursanci3[[#This Row],[Imię kursanta]]=A76,L76+1,1)</f>
        <v>15</v>
      </c>
      <c r="N77" t="str">
        <f>MID(UPPER(kursanci3[[#This Row],[Imię kursanta]]),1,3)</f>
        <v>JAN</v>
      </c>
      <c r="O77" t="str">
        <f>MID(UPPER(kursanci3[[#This Row],[Przedmiot]]),1,3)</f>
        <v>FIZ</v>
      </c>
      <c r="P77" t="str">
        <f>N77&amp;O77&amp;IF(A78=kursanci3[[#This Row],[Imię kursanta]],"",kursanci3[[#This Row],[Kolumna2]])</f>
        <v>JANFIZ</v>
      </c>
    </row>
    <row r="78" spans="1:16" x14ac:dyDescent="0.35">
      <c r="A78" s="1" t="s">
        <v>11</v>
      </c>
      <c r="B78" s="1" t="s">
        <v>12</v>
      </c>
      <c r="C78" s="2">
        <v>46056</v>
      </c>
      <c r="D78" s="3">
        <v>0.66666666666666663</v>
      </c>
      <c r="E78" s="3">
        <v>0.72916666666666663</v>
      </c>
      <c r="F78">
        <v>40</v>
      </c>
      <c r="G78" s="3">
        <f>kursanci3[[#This Row],[Godzina zakończenia]]-kursanci3[[#This Row],[Godzina rozpoczęcia]]</f>
        <v>6.25E-2</v>
      </c>
      <c r="H78">
        <f>HOUR(kursanci3[[#This Row],[czas]])</f>
        <v>1</v>
      </c>
      <c r="I78">
        <f>MINUTE(kursanci3[[#This Row],[czas]])</f>
        <v>30</v>
      </c>
      <c r="J78">
        <f>(kursanci3[[#This Row],[godz]]*60+kursanci3[[#This Row],[min]])*kursanci3[[#This Row],[Stawka za godzinę]]/60</f>
        <v>60</v>
      </c>
      <c r="K78">
        <f>IF(kursanci3[[#This Row],[Imię kursanta]]=A77,K77+kursanci3[[#This Row],[kwota]],kursanci3[[#This Row],[kwota]])</f>
        <v>1140</v>
      </c>
      <c r="L78">
        <f>IF(kursanci3[[#This Row],[Imię kursanta]]=A77,L77+1,1)</f>
        <v>16</v>
      </c>
      <c r="N78" t="str">
        <f>MID(UPPER(kursanci3[[#This Row],[Imię kursanta]]),1,3)</f>
        <v>JAN</v>
      </c>
      <c r="O78" t="str">
        <f>MID(UPPER(kursanci3[[#This Row],[Przedmiot]]),1,3)</f>
        <v>FIZ</v>
      </c>
      <c r="P78" t="str">
        <f>N78&amp;O78&amp;IF(A79=kursanci3[[#This Row],[Imię kursanta]],"",kursanci3[[#This Row],[Kolumna2]])</f>
        <v>JANFIZ</v>
      </c>
    </row>
    <row r="79" spans="1:16" x14ac:dyDescent="0.35">
      <c r="A79" s="1" t="s">
        <v>11</v>
      </c>
      <c r="B79" s="1" t="s">
        <v>12</v>
      </c>
      <c r="C79" s="2">
        <v>45943</v>
      </c>
      <c r="D79" s="3">
        <v>0.46875</v>
      </c>
      <c r="E79" s="3">
        <v>0.52083333333333337</v>
      </c>
      <c r="F79">
        <v>40</v>
      </c>
      <c r="G79" s="3">
        <f>kursanci3[[#This Row],[Godzina zakończenia]]-kursanci3[[#This Row],[Godzina rozpoczęcia]]</f>
        <v>5.208333333333337E-2</v>
      </c>
      <c r="H79">
        <f>HOUR(kursanci3[[#This Row],[czas]])</f>
        <v>1</v>
      </c>
      <c r="I79">
        <f>MINUTE(kursanci3[[#This Row],[czas]])</f>
        <v>15</v>
      </c>
      <c r="J79">
        <f>(kursanci3[[#This Row],[godz]]*60+kursanci3[[#This Row],[min]])*kursanci3[[#This Row],[Stawka za godzinę]]/60</f>
        <v>50</v>
      </c>
      <c r="K79">
        <f>IF(kursanci3[[#This Row],[Imię kursanta]]=A78,K78+kursanci3[[#This Row],[kwota]],kursanci3[[#This Row],[kwota]])</f>
        <v>1190</v>
      </c>
      <c r="L79">
        <f>IF(kursanci3[[#This Row],[Imię kursanta]]=A78,L78+1,1)</f>
        <v>17</v>
      </c>
      <c r="N79" t="str">
        <f>MID(UPPER(kursanci3[[#This Row],[Imię kursanta]]),1,3)</f>
        <v>JAN</v>
      </c>
      <c r="O79" t="str">
        <f>MID(UPPER(kursanci3[[#This Row],[Przedmiot]]),1,3)</f>
        <v>FIZ</v>
      </c>
      <c r="P79" t="str">
        <f>N79&amp;O79&amp;IF(A80=kursanci3[[#This Row],[Imię kursanta]],"",kursanci3[[#This Row],[Kolumna2]])</f>
        <v>JANFIZ</v>
      </c>
    </row>
    <row r="80" spans="1:16" x14ac:dyDescent="0.35">
      <c r="A80" s="1" t="s">
        <v>11</v>
      </c>
      <c r="B80" s="1" t="s">
        <v>12</v>
      </c>
      <c r="C80" s="2">
        <v>45971</v>
      </c>
      <c r="D80" s="3">
        <v>0.375</v>
      </c>
      <c r="E80" s="3">
        <v>0.42708333333333331</v>
      </c>
      <c r="F80">
        <v>40</v>
      </c>
      <c r="G80" s="3">
        <f>kursanci3[[#This Row],[Godzina zakończenia]]-kursanci3[[#This Row],[Godzina rozpoczęcia]]</f>
        <v>5.2083333333333315E-2</v>
      </c>
      <c r="H80">
        <f>HOUR(kursanci3[[#This Row],[czas]])</f>
        <v>1</v>
      </c>
      <c r="I80">
        <f>MINUTE(kursanci3[[#This Row],[czas]])</f>
        <v>15</v>
      </c>
      <c r="J80">
        <f>(kursanci3[[#This Row],[godz]]*60+kursanci3[[#This Row],[min]])*kursanci3[[#This Row],[Stawka za godzinę]]/60</f>
        <v>50</v>
      </c>
      <c r="K80">
        <f>IF(kursanci3[[#This Row],[Imię kursanta]]=A79,K79+kursanci3[[#This Row],[kwota]],kursanci3[[#This Row],[kwota]])</f>
        <v>1240</v>
      </c>
      <c r="L80">
        <f>IF(kursanci3[[#This Row],[Imię kursanta]]=A79,L79+1,1)</f>
        <v>18</v>
      </c>
      <c r="N80" t="str">
        <f>MID(UPPER(kursanci3[[#This Row],[Imię kursanta]]),1,3)</f>
        <v>JAN</v>
      </c>
      <c r="O80" t="str">
        <f>MID(UPPER(kursanci3[[#This Row],[Przedmiot]]),1,3)</f>
        <v>FIZ</v>
      </c>
      <c r="P80" t="str">
        <f>N80&amp;O80&amp;IF(A81=kursanci3[[#This Row],[Imię kursanta]],"",kursanci3[[#This Row],[Kolumna2]])</f>
        <v>JANFIZ</v>
      </c>
    </row>
    <row r="81" spans="1:16" x14ac:dyDescent="0.35">
      <c r="A81" s="1" t="s">
        <v>11</v>
      </c>
      <c r="B81" s="1" t="s">
        <v>12</v>
      </c>
      <c r="C81" s="2">
        <v>45971</v>
      </c>
      <c r="D81" s="3">
        <v>0.42708333333333331</v>
      </c>
      <c r="E81" s="3">
        <v>0.47916666666666669</v>
      </c>
      <c r="F81">
        <v>40</v>
      </c>
      <c r="G81" s="3">
        <f>kursanci3[[#This Row],[Godzina zakończenia]]-kursanci3[[#This Row],[Godzina rozpoczęcia]]</f>
        <v>5.208333333333337E-2</v>
      </c>
      <c r="H81">
        <f>HOUR(kursanci3[[#This Row],[czas]])</f>
        <v>1</v>
      </c>
      <c r="I81">
        <f>MINUTE(kursanci3[[#This Row],[czas]])</f>
        <v>15</v>
      </c>
      <c r="J81">
        <f>(kursanci3[[#This Row],[godz]]*60+kursanci3[[#This Row],[min]])*kursanci3[[#This Row],[Stawka za godzinę]]/60</f>
        <v>50</v>
      </c>
      <c r="K81">
        <f>IF(kursanci3[[#This Row],[Imię kursanta]]=A80,K80+kursanci3[[#This Row],[kwota]],kursanci3[[#This Row],[kwota]])</f>
        <v>1290</v>
      </c>
      <c r="L81">
        <f>IF(kursanci3[[#This Row],[Imię kursanta]]=A80,L80+1,1)</f>
        <v>19</v>
      </c>
      <c r="N81" t="str">
        <f>MID(UPPER(kursanci3[[#This Row],[Imię kursanta]]),1,3)</f>
        <v>JAN</v>
      </c>
      <c r="O81" t="str">
        <f>MID(UPPER(kursanci3[[#This Row],[Przedmiot]]),1,3)</f>
        <v>FIZ</v>
      </c>
      <c r="P81" t="str">
        <f>N81&amp;O81&amp;IF(A82=kursanci3[[#This Row],[Imię kursanta]],"",kursanci3[[#This Row],[Kolumna2]])</f>
        <v>JANFIZ</v>
      </c>
    </row>
    <row r="82" spans="1:16" x14ac:dyDescent="0.35">
      <c r="A82" s="1" t="s">
        <v>11</v>
      </c>
      <c r="B82" s="1" t="s">
        <v>12</v>
      </c>
      <c r="C82" s="2">
        <v>45989</v>
      </c>
      <c r="D82" s="3">
        <v>0.47916666666666669</v>
      </c>
      <c r="E82" s="3">
        <v>0.53125</v>
      </c>
      <c r="F82">
        <v>40</v>
      </c>
      <c r="G82" s="3">
        <f>kursanci3[[#This Row],[Godzina zakończenia]]-kursanci3[[#This Row],[Godzina rozpoczęcia]]</f>
        <v>5.2083333333333315E-2</v>
      </c>
      <c r="H82">
        <f>HOUR(kursanci3[[#This Row],[czas]])</f>
        <v>1</v>
      </c>
      <c r="I82">
        <f>MINUTE(kursanci3[[#This Row],[czas]])</f>
        <v>15</v>
      </c>
      <c r="J82">
        <f>(kursanci3[[#This Row],[godz]]*60+kursanci3[[#This Row],[min]])*kursanci3[[#This Row],[Stawka za godzinę]]/60</f>
        <v>50</v>
      </c>
      <c r="K82">
        <f>IF(kursanci3[[#This Row],[Imię kursanta]]=A81,K81+kursanci3[[#This Row],[kwota]],kursanci3[[#This Row],[kwota]])</f>
        <v>1340</v>
      </c>
      <c r="L82">
        <f>IF(kursanci3[[#This Row],[Imię kursanta]]=A81,L81+1,1)</f>
        <v>20</v>
      </c>
      <c r="N82" t="str">
        <f>MID(UPPER(kursanci3[[#This Row],[Imię kursanta]]),1,3)</f>
        <v>JAN</v>
      </c>
      <c r="O82" t="str">
        <f>MID(UPPER(kursanci3[[#This Row],[Przedmiot]]),1,3)</f>
        <v>FIZ</v>
      </c>
      <c r="P82" t="str">
        <f>N82&amp;O82&amp;IF(A83=kursanci3[[#This Row],[Imię kursanta]],"",kursanci3[[#This Row],[Kolumna2]])</f>
        <v>JANFIZ</v>
      </c>
    </row>
    <row r="83" spans="1:16" x14ac:dyDescent="0.35">
      <c r="A83" s="1" t="s">
        <v>11</v>
      </c>
      <c r="B83" s="1" t="s">
        <v>12</v>
      </c>
      <c r="C83" s="2">
        <v>46003</v>
      </c>
      <c r="D83" s="3">
        <v>0.375</v>
      </c>
      <c r="E83" s="3">
        <v>0.42708333333333331</v>
      </c>
      <c r="F83">
        <v>40</v>
      </c>
      <c r="G83" s="3">
        <f>kursanci3[[#This Row],[Godzina zakończenia]]-kursanci3[[#This Row],[Godzina rozpoczęcia]]</f>
        <v>5.2083333333333315E-2</v>
      </c>
      <c r="H83">
        <f>HOUR(kursanci3[[#This Row],[czas]])</f>
        <v>1</v>
      </c>
      <c r="I83">
        <f>MINUTE(kursanci3[[#This Row],[czas]])</f>
        <v>15</v>
      </c>
      <c r="J83">
        <f>(kursanci3[[#This Row],[godz]]*60+kursanci3[[#This Row],[min]])*kursanci3[[#This Row],[Stawka za godzinę]]/60</f>
        <v>50</v>
      </c>
      <c r="K83">
        <f>IF(kursanci3[[#This Row],[Imię kursanta]]=A82,K82+kursanci3[[#This Row],[kwota]],kursanci3[[#This Row],[kwota]])</f>
        <v>1390</v>
      </c>
      <c r="L83">
        <f>IF(kursanci3[[#This Row],[Imię kursanta]]=A82,L82+1,1)</f>
        <v>21</v>
      </c>
      <c r="N83" t="str">
        <f>MID(UPPER(kursanci3[[#This Row],[Imię kursanta]]),1,3)</f>
        <v>JAN</v>
      </c>
      <c r="O83" t="str">
        <f>MID(UPPER(kursanci3[[#This Row],[Przedmiot]]),1,3)</f>
        <v>FIZ</v>
      </c>
      <c r="P83" t="str">
        <f>N83&amp;O83&amp;IF(A84=kursanci3[[#This Row],[Imię kursanta]],"",kursanci3[[#This Row],[Kolumna2]])</f>
        <v>JANFIZ</v>
      </c>
    </row>
    <row r="84" spans="1:16" x14ac:dyDescent="0.35">
      <c r="A84" s="1" t="s">
        <v>11</v>
      </c>
      <c r="B84" s="1" t="s">
        <v>12</v>
      </c>
      <c r="C84" s="2">
        <v>46064</v>
      </c>
      <c r="D84" s="3">
        <v>0.375</v>
      </c>
      <c r="E84" s="3">
        <v>0.42708333333333331</v>
      </c>
      <c r="F84">
        <v>40</v>
      </c>
      <c r="G84" s="3">
        <f>kursanci3[[#This Row],[Godzina zakończenia]]-kursanci3[[#This Row],[Godzina rozpoczęcia]]</f>
        <v>5.2083333333333315E-2</v>
      </c>
      <c r="H84">
        <f>HOUR(kursanci3[[#This Row],[czas]])</f>
        <v>1</v>
      </c>
      <c r="I84">
        <f>MINUTE(kursanci3[[#This Row],[czas]])</f>
        <v>15</v>
      </c>
      <c r="J84">
        <f>(kursanci3[[#This Row],[godz]]*60+kursanci3[[#This Row],[min]])*kursanci3[[#This Row],[Stawka za godzinę]]/60</f>
        <v>50</v>
      </c>
      <c r="K84">
        <f>IF(kursanci3[[#This Row],[Imię kursanta]]=A83,K83+kursanci3[[#This Row],[kwota]],kursanci3[[#This Row],[kwota]])</f>
        <v>1440</v>
      </c>
      <c r="L84">
        <f>IF(kursanci3[[#This Row],[Imię kursanta]]=A83,L83+1,1)</f>
        <v>22</v>
      </c>
      <c r="N84" t="str">
        <f>MID(UPPER(kursanci3[[#This Row],[Imię kursanta]]),1,3)</f>
        <v>JAN</v>
      </c>
      <c r="O84" t="str">
        <f>MID(UPPER(kursanci3[[#This Row],[Przedmiot]]),1,3)</f>
        <v>FIZ</v>
      </c>
      <c r="P84" t="str">
        <f>N84&amp;O84&amp;IF(A85=kursanci3[[#This Row],[Imię kursanta]],"",kursanci3[[#This Row],[Kolumna2]])</f>
        <v>JANFIZ</v>
      </c>
    </row>
    <row r="85" spans="1:16" x14ac:dyDescent="0.35">
      <c r="A85" s="1" t="s">
        <v>11</v>
      </c>
      <c r="B85" s="1" t="s">
        <v>12</v>
      </c>
      <c r="C85" s="2">
        <v>46036</v>
      </c>
      <c r="D85" s="3">
        <v>0.57291666666666663</v>
      </c>
      <c r="E85" s="3">
        <v>0.61458333333333337</v>
      </c>
      <c r="F85">
        <v>40</v>
      </c>
      <c r="G85" s="3">
        <f>kursanci3[[#This Row],[Godzina zakończenia]]-kursanci3[[#This Row],[Godzina rozpoczęcia]]</f>
        <v>4.1666666666666741E-2</v>
      </c>
      <c r="H85">
        <f>HOUR(kursanci3[[#This Row],[czas]])</f>
        <v>1</v>
      </c>
      <c r="I85">
        <f>MINUTE(kursanci3[[#This Row],[czas]])</f>
        <v>0</v>
      </c>
      <c r="J85">
        <f>(kursanci3[[#This Row],[godz]]*60+kursanci3[[#This Row],[min]])*kursanci3[[#This Row],[Stawka za godzinę]]/60</f>
        <v>40</v>
      </c>
      <c r="K85">
        <f>IF(kursanci3[[#This Row],[Imię kursanta]]=A84,K84+kursanci3[[#This Row],[kwota]],kursanci3[[#This Row],[kwota]])</f>
        <v>1480</v>
      </c>
      <c r="L85">
        <f>IF(kursanci3[[#This Row],[Imię kursanta]]=A84,L84+1,1)</f>
        <v>23</v>
      </c>
      <c r="N85" t="str">
        <f>MID(UPPER(kursanci3[[#This Row],[Imię kursanta]]),1,3)</f>
        <v>JAN</v>
      </c>
      <c r="O85" t="str">
        <f>MID(UPPER(kursanci3[[#This Row],[Przedmiot]]),1,3)</f>
        <v>FIZ</v>
      </c>
      <c r="P85" t="str">
        <f>N85&amp;O85&amp;IF(A86=kursanci3[[#This Row],[Imię kursanta]],"",kursanci3[[#This Row],[Kolumna2]])</f>
        <v>JANFIZ</v>
      </c>
    </row>
    <row r="86" spans="1:16" x14ac:dyDescent="0.35">
      <c r="A86" s="1" t="s">
        <v>11</v>
      </c>
      <c r="B86" s="1" t="s">
        <v>12</v>
      </c>
      <c r="C86" s="2">
        <v>46045</v>
      </c>
      <c r="D86" s="3">
        <v>0.41666666666666669</v>
      </c>
      <c r="E86" s="3">
        <v>0.45833333333333331</v>
      </c>
      <c r="F86">
        <v>40</v>
      </c>
      <c r="G86" s="3">
        <f>kursanci3[[#This Row],[Godzina zakończenia]]-kursanci3[[#This Row],[Godzina rozpoczęcia]]</f>
        <v>4.166666666666663E-2</v>
      </c>
      <c r="H86">
        <f>HOUR(kursanci3[[#This Row],[czas]])</f>
        <v>1</v>
      </c>
      <c r="I86">
        <f>MINUTE(kursanci3[[#This Row],[czas]])</f>
        <v>0</v>
      </c>
      <c r="J86">
        <f>(kursanci3[[#This Row],[godz]]*60+kursanci3[[#This Row],[min]])*kursanci3[[#This Row],[Stawka za godzinę]]/60</f>
        <v>40</v>
      </c>
      <c r="K86">
        <f>IF(kursanci3[[#This Row],[Imię kursanta]]=A85,K85+kursanci3[[#This Row],[kwota]],kursanci3[[#This Row],[kwota]])</f>
        <v>1520</v>
      </c>
      <c r="L86">
        <f>IF(kursanci3[[#This Row],[Imię kursanta]]=A85,L85+1,1)</f>
        <v>24</v>
      </c>
      <c r="N86" t="str">
        <f>MID(UPPER(kursanci3[[#This Row],[Imię kursanta]]),1,3)</f>
        <v>JAN</v>
      </c>
      <c r="O86" t="str">
        <f>MID(UPPER(kursanci3[[#This Row],[Przedmiot]]),1,3)</f>
        <v>FIZ</v>
      </c>
      <c r="P86" t="str">
        <f>N86&amp;O86&amp;IF(A87=kursanci3[[#This Row],[Imię kursanta]],"",kursanci3[[#This Row],[Kolumna2]])</f>
        <v>JANFIZ24</v>
      </c>
    </row>
    <row r="87" spans="1:16" x14ac:dyDescent="0.35">
      <c r="A87" s="1" t="s">
        <v>16</v>
      </c>
      <c r="B87" s="1" t="s">
        <v>7</v>
      </c>
      <c r="C87" s="2">
        <v>46034</v>
      </c>
      <c r="D87" s="3">
        <v>0.64583333333333337</v>
      </c>
      <c r="E87" s="3">
        <v>0.71875</v>
      </c>
      <c r="F87">
        <v>60</v>
      </c>
      <c r="G87" s="3">
        <f>kursanci3[[#This Row],[Godzina zakończenia]]-kursanci3[[#This Row],[Godzina rozpoczęcia]]</f>
        <v>7.291666666666663E-2</v>
      </c>
      <c r="H87">
        <f>HOUR(kursanci3[[#This Row],[czas]])</f>
        <v>1</v>
      </c>
      <c r="I87">
        <f>MINUTE(kursanci3[[#This Row],[czas]])</f>
        <v>45</v>
      </c>
      <c r="J87">
        <f>(kursanci3[[#This Row],[godz]]*60+kursanci3[[#This Row],[min]])*kursanci3[[#This Row],[Stawka za godzinę]]/60</f>
        <v>105</v>
      </c>
      <c r="K87">
        <f>IF(kursanci3[[#This Row],[Imię kursanta]]=A86,K86+kursanci3[[#This Row],[kwota]],kursanci3[[#This Row],[kwota]])</f>
        <v>105</v>
      </c>
      <c r="L87">
        <f>IF(kursanci3[[#This Row],[Imię kursanta]]=A86,L86+1,1)</f>
        <v>1</v>
      </c>
      <c r="N87" t="str">
        <f>MID(UPPER(kursanci3[[#This Row],[Imię kursanta]]),1,3)</f>
        <v>JUL</v>
      </c>
      <c r="O87" t="str">
        <f>MID(UPPER(kursanci3[[#This Row],[Przedmiot]]),1,3)</f>
        <v>INF</v>
      </c>
      <c r="P87" t="str">
        <f>N87&amp;O87&amp;IF(A88=kursanci3[[#This Row],[Imię kursanta]],"",kursanci3[[#This Row],[Kolumna2]])</f>
        <v>JULINF</v>
      </c>
    </row>
    <row r="88" spans="1:16" x14ac:dyDescent="0.35">
      <c r="A88" s="1" t="s">
        <v>16</v>
      </c>
      <c r="B88" s="1" t="s">
        <v>7</v>
      </c>
      <c r="C88" s="2">
        <v>46056</v>
      </c>
      <c r="D88" s="3">
        <v>0.46875</v>
      </c>
      <c r="E88" s="3">
        <v>0.54166666666666663</v>
      </c>
      <c r="F88">
        <v>60</v>
      </c>
      <c r="G88" s="3">
        <f>kursanci3[[#This Row],[Godzina zakończenia]]-kursanci3[[#This Row],[Godzina rozpoczęcia]]</f>
        <v>7.291666666666663E-2</v>
      </c>
      <c r="H88">
        <f>HOUR(kursanci3[[#This Row],[czas]])</f>
        <v>1</v>
      </c>
      <c r="I88">
        <f>MINUTE(kursanci3[[#This Row],[czas]])</f>
        <v>45</v>
      </c>
      <c r="J88">
        <f>(kursanci3[[#This Row],[godz]]*60+kursanci3[[#This Row],[min]])*kursanci3[[#This Row],[Stawka za godzinę]]/60</f>
        <v>105</v>
      </c>
      <c r="K88">
        <f>IF(kursanci3[[#This Row],[Imię kursanta]]=A87,K87+kursanci3[[#This Row],[kwota]],kursanci3[[#This Row],[kwota]])</f>
        <v>210</v>
      </c>
      <c r="L88">
        <f>IF(kursanci3[[#This Row],[Imię kursanta]]=A87,L87+1,1)</f>
        <v>2</v>
      </c>
      <c r="N88" t="str">
        <f>MID(UPPER(kursanci3[[#This Row],[Imię kursanta]]),1,3)</f>
        <v>JUL</v>
      </c>
      <c r="O88" t="str">
        <f>MID(UPPER(kursanci3[[#This Row],[Przedmiot]]),1,3)</f>
        <v>INF</v>
      </c>
      <c r="P88" t="str">
        <f>N88&amp;O88&amp;IF(A89=kursanci3[[#This Row],[Imię kursanta]],"",kursanci3[[#This Row],[Kolumna2]])</f>
        <v>JULINF</v>
      </c>
    </row>
    <row r="89" spans="1:16" x14ac:dyDescent="0.35">
      <c r="A89" s="1" t="s">
        <v>16</v>
      </c>
      <c r="B89" s="1" t="s">
        <v>7</v>
      </c>
      <c r="C89" s="2">
        <v>46063</v>
      </c>
      <c r="D89" s="3">
        <v>0.44791666666666669</v>
      </c>
      <c r="E89" s="3">
        <v>0.52083333333333337</v>
      </c>
      <c r="F89">
        <v>60</v>
      </c>
      <c r="G89" s="3">
        <f>kursanci3[[#This Row],[Godzina zakończenia]]-kursanci3[[#This Row],[Godzina rozpoczęcia]]</f>
        <v>7.2916666666666685E-2</v>
      </c>
      <c r="H89">
        <f>HOUR(kursanci3[[#This Row],[czas]])</f>
        <v>1</v>
      </c>
      <c r="I89">
        <f>MINUTE(kursanci3[[#This Row],[czas]])</f>
        <v>45</v>
      </c>
      <c r="J89">
        <f>(kursanci3[[#This Row],[godz]]*60+kursanci3[[#This Row],[min]])*kursanci3[[#This Row],[Stawka za godzinę]]/60</f>
        <v>105</v>
      </c>
      <c r="K89">
        <f>IF(kursanci3[[#This Row],[Imię kursanta]]=A88,K88+kursanci3[[#This Row],[kwota]],kursanci3[[#This Row],[kwota]])</f>
        <v>315</v>
      </c>
      <c r="L89">
        <f>IF(kursanci3[[#This Row],[Imię kursanta]]=A88,L88+1,1)</f>
        <v>3</v>
      </c>
      <c r="N89" t="str">
        <f>MID(UPPER(kursanci3[[#This Row],[Imię kursanta]]),1,3)</f>
        <v>JUL</v>
      </c>
      <c r="O89" t="str">
        <f>MID(UPPER(kursanci3[[#This Row],[Przedmiot]]),1,3)</f>
        <v>INF</v>
      </c>
      <c r="P89" t="str">
        <f>N89&amp;O89&amp;IF(A90=kursanci3[[#This Row],[Imię kursanta]],"",kursanci3[[#This Row],[Kolumna2]])</f>
        <v>JULINF</v>
      </c>
    </row>
    <row r="90" spans="1:16" x14ac:dyDescent="0.35">
      <c r="A90" s="1" t="s">
        <v>16</v>
      </c>
      <c r="B90" s="1" t="s">
        <v>7</v>
      </c>
      <c r="C90" s="2">
        <v>45973</v>
      </c>
      <c r="D90" s="3">
        <v>0.45833333333333331</v>
      </c>
      <c r="E90" s="3">
        <v>0.52083333333333337</v>
      </c>
      <c r="F90">
        <v>60</v>
      </c>
      <c r="G90" s="3">
        <f>kursanci3[[#This Row],[Godzina zakończenia]]-kursanci3[[#This Row],[Godzina rozpoczęcia]]</f>
        <v>6.2500000000000056E-2</v>
      </c>
      <c r="H90">
        <f>HOUR(kursanci3[[#This Row],[czas]])</f>
        <v>1</v>
      </c>
      <c r="I90">
        <f>MINUTE(kursanci3[[#This Row],[czas]])</f>
        <v>30</v>
      </c>
      <c r="J90">
        <f>(kursanci3[[#This Row],[godz]]*60+kursanci3[[#This Row],[min]])*kursanci3[[#This Row],[Stawka za godzinę]]/60</f>
        <v>90</v>
      </c>
      <c r="K90">
        <f>IF(kursanci3[[#This Row],[Imię kursanta]]=A89,K89+kursanci3[[#This Row],[kwota]],kursanci3[[#This Row],[kwota]])</f>
        <v>405</v>
      </c>
      <c r="L90">
        <f>IF(kursanci3[[#This Row],[Imię kursanta]]=A89,L89+1,1)</f>
        <v>4</v>
      </c>
      <c r="N90" t="str">
        <f>MID(UPPER(kursanci3[[#This Row],[Imię kursanta]]),1,3)</f>
        <v>JUL</v>
      </c>
      <c r="O90" t="str">
        <f>MID(UPPER(kursanci3[[#This Row],[Przedmiot]]),1,3)</f>
        <v>INF</v>
      </c>
      <c r="P90" t="str">
        <f>N90&amp;O90&amp;IF(A91=kursanci3[[#This Row],[Imię kursanta]],"",kursanci3[[#This Row],[Kolumna2]])</f>
        <v>JULINF</v>
      </c>
    </row>
    <row r="91" spans="1:16" x14ac:dyDescent="0.35">
      <c r="A91" s="1" t="s">
        <v>16</v>
      </c>
      <c r="B91" s="1" t="s">
        <v>12</v>
      </c>
      <c r="C91" s="2">
        <v>46035</v>
      </c>
      <c r="D91" s="3">
        <v>0.54166666666666663</v>
      </c>
      <c r="E91" s="3">
        <v>0.625</v>
      </c>
      <c r="F91">
        <v>40</v>
      </c>
      <c r="G91" s="3">
        <f>kursanci3[[#This Row],[Godzina zakończenia]]-kursanci3[[#This Row],[Godzina rozpoczęcia]]</f>
        <v>8.333333333333337E-2</v>
      </c>
      <c r="H91">
        <f>HOUR(kursanci3[[#This Row],[czas]])</f>
        <v>2</v>
      </c>
      <c r="I91">
        <f>MINUTE(kursanci3[[#This Row],[czas]])</f>
        <v>0</v>
      </c>
      <c r="J91">
        <f>(kursanci3[[#This Row],[godz]]*60+kursanci3[[#This Row],[min]])*kursanci3[[#This Row],[Stawka za godzinę]]/60</f>
        <v>80</v>
      </c>
      <c r="K91">
        <f>IF(kursanci3[[#This Row],[Imię kursanta]]=A90,K90+kursanci3[[#This Row],[kwota]],kursanci3[[#This Row],[kwota]])</f>
        <v>485</v>
      </c>
      <c r="L91">
        <f>IF(kursanci3[[#This Row],[Imię kursanta]]=A90,L90+1,1)</f>
        <v>5</v>
      </c>
      <c r="N91" t="str">
        <f>MID(UPPER(kursanci3[[#This Row],[Imię kursanta]]),1,3)</f>
        <v>JUL</v>
      </c>
      <c r="O91" t="str">
        <f>MID(UPPER(kursanci3[[#This Row],[Przedmiot]]),1,3)</f>
        <v>FIZ</v>
      </c>
      <c r="P91" t="str">
        <f>N91&amp;O91&amp;IF(A92=kursanci3[[#This Row],[Imię kursanta]],"",kursanci3[[#This Row],[Kolumna2]])</f>
        <v>JULFIZ</v>
      </c>
    </row>
    <row r="92" spans="1:16" x14ac:dyDescent="0.35">
      <c r="A92" s="1" t="s">
        <v>16</v>
      </c>
      <c r="B92" s="1" t="s">
        <v>12</v>
      </c>
      <c r="C92" s="2">
        <v>46079</v>
      </c>
      <c r="D92" s="3">
        <v>0.375</v>
      </c>
      <c r="E92" s="3">
        <v>0.45833333333333331</v>
      </c>
      <c r="F92">
        <v>40</v>
      </c>
      <c r="G92" s="3">
        <f>kursanci3[[#This Row],[Godzina zakończenia]]-kursanci3[[#This Row],[Godzina rozpoczęcia]]</f>
        <v>8.3333333333333315E-2</v>
      </c>
      <c r="H92">
        <f>HOUR(kursanci3[[#This Row],[czas]])</f>
        <v>2</v>
      </c>
      <c r="I92">
        <f>MINUTE(kursanci3[[#This Row],[czas]])</f>
        <v>0</v>
      </c>
      <c r="J92">
        <f>(kursanci3[[#This Row],[godz]]*60+kursanci3[[#This Row],[min]])*kursanci3[[#This Row],[Stawka za godzinę]]/60</f>
        <v>80</v>
      </c>
      <c r="K92">
        <f>IF(kursanci3[[#This Row],[Imię kursanta]]=A91,K91+kursanci3[[#This Row],[kwota]],kursanci3[[#This Row],[kwota]])</f>
        <v>565</v>
      </c>
      <c r="L92">
        <f>IF(kursanci3[[#This Row],[Imię kursanta]]=A91,L91+1,1)</f>
        <v>6</v>
      </c>
      <c r="N92" t="str">
        <f>MID(UPPER(kursanci3[[#This Row],[Imię kursanta]]),1,3)</f>
        <v>JUL</v>
      </c>
      <c r="O92" t="str">
        <f>MID(UPPER(kursanci3[[#This Row],[Przedmiot]]),1,3)</f>
        <v>FIZ</v>
      </c>
      <c r="P92" t="str">
        <f>N92&amp;O92&amp;IF(A93=kursanci3[[#This Row],[Imię kursanta]],"",kursanci3[[#This Row],[Kolumna2]])</f>
        <v>JULFIZ</v>
      </c>
    </row>
    <row r="93" spans="1:16" x14ac:dyDescent="0.35">
      <c r="A93" s="1" t="s">
        <v>16</v>
      </c>
      <c r="B93" s="1" t="s">
        <v>7</v>
      </c>
      <c r="C93" s="2">
        <v>45943</v>
      </c>
      <c r="D93" s="3">
        <v>0.70833333333333337</v>
      </c>
      <c r="E93" s="3">
        <v>0.76041666666666663</v>
      </c>
      <c r="F93">
        <v>60</v>
      </c>
      <c r="G93" s="3">
        <f>kursanci3[[#This Row],[Godzina zakończenia]]-kursanci3[[#This Row],[Godzina rozpoczęcia]]</f>
        <v>5.2083333333333259E-2</v>
      </c>
      <c r="H93">
        <f>HOUR(kursanci3[[#This Row],[czas]])</f>
        <v>1</v>
      </c>
      <c r="I93">
        <f>MINUTE(kursanci3[[#This Row],[czas]])</f>
        <v>15</v>
      </c>
      <c r="J93">
        <f>(kursanci3[[#This Row],[godz]]*60+kursanci3[[#This Row],[min]])*kursanci3[[#This Row],[Stawka za godzinę]]/60</f>
        <v>75</v>
      </c>
      <c r="K93">
        <f>IF(kursanci3[[#This Row],[Imię kursanta]]=A92,K92+kursanci3[[#This Row],[kwota]],kursanci3[[#This Row],[kwota]])</f>
        <v>640</v>
      </c>
      <c r="L93">
        <f>IF(kursanci3[[#This Row],[Imię kursanta]]=A92,L92+1,1)</f>
        <v>7</v>
      </c>
      <c r="N93" t="str">
        <f>MID(UPPER(kursanci3[[#This Row],[Imię kursanta]]),1,3)</f>
        <v>JUL</v>
      </c>
      <c r="O93" t="str">
        <f>MID(UPPER(kursanci3[[#This Row],[Przedmiot]]),1,3)</f>
        <v>INF</v>
      </c>
      <c r="P93" t="str">
        <f>N93&amp;O93&amp;IF(A94=kursanci3[[#This Row],[Imię kursanta]],"",kursanci3[[#This Row],[Kolumna2]])</f>
        <v>JULINF</v>
      </c>
    </row>
    <row r="94" spans="1:16" x14ac:dyDescent="0.35">
      <c r="A94" s="1" t="s">
        <v>16</v>
      </c>
      <c r="B94" s="1" t="s">
        <v>7</v>
      </c>
      <c r="C94" s="2">
        <v>46056</v>
      </c>
      <c r="D94" s="3">
        <v>0.375</v>
      </c>
      <c r="E94" s="3">
        <v>0.42708333333333331</v>
      </c>
      <c r="F94">
        <v>60</v>
      </c>
      <c r="G94" s="3">
        <f>kursanci3[[#This Row],[Godzina zakończenia]]-kursanci3[[#This Row],[Godzina rozpoczęcia]]</f>
        <v>5.2083333333333315E-2</v>
      </c>
      <c r="H94">
        <f>HOUR(kursanci3[[#This Row],[czas]])</f>
        <v>1</v>
      </c>
      <c r="I94">
        <f>MINUTE(kursanci3[[#This Row],[czas]])</f>
        <v>15</v>
      </c>
      <c r="J94">
        <f>(kursanci3[[#This Row],[godz]]*60+kursanci3[[#This Row],[min]])*kursanci3[[#This Row],[Stawka za godzinę]]/60</f>
        <v>75</v>
      </c>
      <c r="K94">
        <f>IF(kursanci3[[#This Row],[Imię kursanta]]=A93,K93+kursanci3[[#This Row],[kwota]],kursanci3[[#This Row],[kwota]])</f>
        <v>715</v>
      </c>
      <c r="L94">
        <f>IF(kursanci3[[#This Row],[Imię kursanta]]=A93,L93+1,1)</f>
        <v>8</v>
      </c>
      <c r="N94" t="str">
        <f>MID(UPPER(kursanci3[[#This Row],[Imię kursanta]]),1,3)</f>
        <v>JUL</v>
      </c>
      <c r="O94" t="str">
        <f>MID(UPPER(kursanci3[[#This Row],[Przedmiot]]),1,3)</f>
        <v>INF</v>
      </c>
      <c r="P94" t="str">
        <f>N94&amp;O94&amp;IF(A95=kursanci3[[#This Row],[Imię kursanta]],"",kursanci3[[#This Row],[Kolumna2]])</f>
        <v>JULINF</v>
      </c>
    </row>
    <row r="95" spans="1:16" x14ac:dyDescent="0.35">
      <c r="A95" s="1" t="s">
        <v>16</v>
      </c>
      <c r="B95" s="1" t="s">
        <v>7</v>
      </c>
      <c r="C95" s="2">
        <v>46065</v>
      </c>
      <c r="D95" s="3">
        <v>0.55208333333333337</v>
      </c>
      <c r="E95" s="3">
        <v>0.60416666666666663</v>
      </c>
      <c r="F95">
        <v>60</v>
      </c>
      <c r="G95" s="3">
        <f>kursanci3[[#This Row],[Godzina zakończenia]]-kursanci3[[#This Row],[Godzina rozpoczęcia]]</f>
        <v>5.2083333333333259E-2</v>
      </c>
      <c r="H95">
        <f>HOUR(kursanci3[[#This Row],[czas]])</f>
        <v>1</v>
      </c>
      <c r="I95">
        <f>MINUTE(kursanci3[[#This Row],[czas]])</f>
        <v>15</v>
      </c>
      <c r="J95">
        <f>(kursanci3[[#This Row],[godz]]*60+kursanci3[[#This Row],[min]])*kursanci3[[#This Row],[Stawka za godzinę]]/60</f>
        <v>75</v>
      </c>
      <c r="K95">
        <f>IF(kursanci3[[#This Row],[Imię kursanta]]=A94,K94+kursanci3[[#This Row],[kwota]],kursanci3[[#This Row],[kwota]])</f>
        <v>790</v>
      </c>
      <c r="L95">
        <f>IF(kursanci3[[#This Row],[Imię kursanta]]=A94,L94+1,1)</f>
        <v>9</v>
      </c>
      <c r="N95" t="str">
        <f>MID(UPPER(kursanci3[[#This Row],[Imię kursanta]]),1,3)</f>
        <v>JUL</v>
      </c>
      <c r="O95" t="str">
        <f>MID(UPPER(kursanci3[[#This Row],[Przedmiot]]),1,3)</f>
        <v>INF</v>
      </c>
      <c r="P95" t="str">
        <f>N95&amp;O95&amp;IF(A96=kursanci3[[#This Row],[Imię kursanta]],"",kursanci3[[#This Row],[Kolumna2]])</f>
        <v>JULINF</v>
      </c>
    </row>
    <row r="96" spans="1:16" x14ac:dyDescent="0.35">
      <c r="A96" s="1" t="s">
        <v>16</v>
      </c>
      <c r="B96" s="1" t="s">
        <v>7</v>
      </c>
      <c r="C96" s="2">
        <v>46066</v>
      </c>
      <c r="D96" s="3">
        <v>0.375</v>
      </c>
      <c r="E96" s="3">
        <v>0.42708333333333331</v>
      </c>
      <c r="F96">
        <v>60</v>
      </c>
      <c r="G96" s="3">
        <f>kursanci3[[#This Row],[Godzina zakończenia]]-kursanci3[[#This Row],[Godzina rozpoczęcia]]</f>
        <v>5.2083333333333315E-2</v>
      </c>
      <c r="H96">
        <f>HOUR(kursanci3[[#This Row],[czas]])</f>
        <v>1</v>
      </c>
      <c r="I96">
        <f>MINUTE(kursanci3[[#This Row],[czas]])</f>
        <v>15</v>
      </c>
      <c r="J96">
        <f>(kursanci3[[#This Row],[godz]]*60+kursanci3[[#This Row],[min]])*kursanci3[[#This Row],[Stawka za godzinę]]/60</f>
        <v>75</v>
      </c>
      <c r="K96">
        <f>IF(kursanci3[[#This Row],[Imię kursanta]]=A95,K95+kursanci3[[#This Row],[kwota]],kursanci3[[#This Row],[kwota]])</f>
        <v>865</v>
      </c>
      <c r="L96">
        <f>IF(kursanci3[[#This Row],[Imię kursanta]]=A95,L95+1,1)</f>
        <v>10</v>
      </c>
      <c r="N96" t="str">
        <f>MID(UPPER(kursanci3[[#This Row],[Imię kursanta]]),1,3)</f>
        <v>JUL</v>
      </c>
      <c r="O96" t="str">
        <f>MID(UPPER(kursanci3[[#This Row],[Przedmiot]]),1,3)</f>
        <v>INF</v>
      </c>
      <c r="P96" t="str">
        <f>N96&amp;O96&amp;IF(A97=kursanci3[[#This Row],[Imię kursanta]],"",kursanci3[[#This Row],[Kolumna2]])</f>
        <v>JULINF</v>
      </c>
    </row>
    <row r="97" spans="1:16" x14ac:dyDescent="0.35">
      <c r="A97" s="1" t="s">
        <v>16</v>
      </c>
      <c r="B97" s="1" t="s">
        <v>12</v>
      </c>
      <c r="C97" s="2">
        <v>46043</v>
      </c>
      <c r="D97" s="3">
        <v>0.375</v>
      </c>
      <c r="E97" s="3">
        <v>0.44791666666666669</v>
      </c>
      <c r="F97">
        <v>40</v>
      </c>
      <c r="G97" s="3">
        <f>kursanci3[[#This Row],[Godzina zakończenia]]-kursanci3[[#This Row],[Godzina rozpoczęcia]]</f>
        <v>7.2916666666666685E-2</v>
      </c>
      <c r="H97">
        <f>HOUR(kursanci3[[#This Row],[czas]])</f>
        <v>1</v>
      </c>
      <c r="I97">
        <f>MINUTE(kursanci3[[#This Row],[czas]])</f>
        <v>45</v>
      </c>
      <c r="J97">
        <f>(kursanci3[[#This Row],[godz]]*60+kursanci3[[#This Row],[min]])*kursanci3[[#This Row],[Stawka za godzinę]]/60</f>
        <v>70</v>
      </c>
      <c r="K97">
        <f>IF(kursanci3[[#This Row],[Imię kursanta]]=A96,K96+kursanci3[[#This Row],[kwota]],kursanci3[[#This Row],[kwota]])</f>
        <v>935</v>
      </c>
      <c r="L97">
        <f>IF(kursanci3[[#This Row],[Imię kursanta]]=A96,L96+1,1)</f>
        <v>11</v>
      </c>
      <c r="N97" t="str">
        <f>MID(UPPER(kursanci3[[#This Row],[Imię kursanta]]),1,3)</f>
        <v>JUL</v>
      </c>
      <c r="O97" t="str">
        <f>MID(UPPER(kursanci3[[#This Row],[Przedmiot]]),1,3)</f>
        <v>FIZ</v>
      </c>
      <c r="P97" t="str">
        <f>N97&amp;O97&amp;IF(A98=kursanci3[[#This Row],[Imię kursanta]],"",kursanci3[[#This Row],[Kolumna2]])</f>
        <v>JULFIZ</v>
      </c>
    </row>
    <row r="98" spans="1:16" x14ac:dyDescent="0.35">
      <c r="A98" s="1" t="s">
        <v>16</v>
      </c>
      <c r="B98" s="1" t="s">
        <v>7</v>
      </c>
      <c r="C98" s="2">
        <v>45950</v>
      </c>
      <c r="D98" s="3">
        <v>0.58333333333333337</v>
      </c>
      <c r="E98" s="3">
        <v>0.625</v>
      </c>
      <c r="F98">
        <v>60</v>
      </c>
      <c r="G98" s="3">
        <f>kursanci3[[#This Row],[Godzina zakończenia]]-kursanci3[[#This Row],[Godzina rozpoczęcia]]</f>
        <v>4.166666666666663E-2</v>
      </c>
      <c r="H98">
        <f>HOUR(kursanci3[[#This Row],[czas]])</f>
        <v>1</v>
      </c>
      <c r="I98">
        <f>MINUTE(kursanci3[[#This Row],[czas]])</f>
        <v>0</v>
      </c>
      <c r="J98">
        <f>(kursanci3[[#This Row],[godz]]*60+kursanci3[[#This Row],[min]])*kursanci3[[#This Row],[Stawka za godzinę]]/60</f>
        <v>60</v>
      </c>
      <c r="K98">
        <f>IF(kursanci3[[#This Row],[Imię kursanta]]=A97,K97+kursanci3[[#This Row],[kwota]],kursanci3[[#This Row],[kwota]])</f>
        <v>995</v>
      </c>
      <c r="L98">
        <f>IF(kursanci3[[#This Row],[Imię kursanta]]=A97,L97+1,1)</f>
        <v>12</v>
      </c>
      <c r="N98" t="str">
        <f>MID(UPPER(kursanci3[[#This Row],[Imię kursanta]]),1,3)</f>
        <v>JUL</v>
      </c>
      <c r="O98" t="str">
        <f>MID(UPPER(kursanci3[[#This Row],[Przedmiot]]),1,3)</f>
        <v>INF</v>
      </c>
      <c r="P98" t="str">
        <f>N98&amp;O98&amp;IF(A99=kursanci3[[#This Row],[Imię kursanta]],"",kursanci3[[#This Row],[Kolumna2]])</f>
        <v>JULINF</v>
      </c>
    </row>
    <row r="99" spans="1:16" x14ac:dyDescent="0.35">
      <c r="A99" s="1" t="s">
        <v>16</v>
      </c>
      <c r="B99" s="1" t="s">
        <v>7</v>
      </c>
      <c r="C99" s="2">
        <v>46001</v>
      </c>
      <c r="D99" s="3">
        <v>0.61458333333333337</v>
      </c>
      <c r="E99" s="3">
        <v>0.65625</v>
      </c>
      <c r="F99">
        <v>60</v>
      </c>
      <c r="G99" s="3">
        <f>kursanci3[[#This Row],[Godzina zakończenia]]-kursanci3[[#This Row],[Godzina rozpoczęcia]]</f>
        <v>4.166666666666663E-2</v>
      </c>
      <c r="H99">
        <f>HOUR(kursanci3[[#This Row],[czas]])</f>
        <v>1</v>
      </c>
      <c r="I99">
        <f>MINUTE(kursanci3[[#This Row],[czas]])</f>
        <v>0</v>
      </c>
      <c r="J99">
        <f>(kursanci3[[#This Row],[godz]]*60+kursanci3[[#This Row],[min]])*kursanci3[[#This Row],[Stawka za godzinę]]/60</f>
        <v>60</v>
      </c>
      <c r="K99">
        <f>IF(kursanci3[[#This Row],[Imię kursanta]]=A98,K98+kursanci3[[#This Row],[kwota]],kursanci3[[#This Row],[kwota]])</f>
        <v>1055</v>
      </c>
      <c r="L99">
        <f>IF(kursanci3[[#This Row],[Imię kursanta]]=A98,L98+1,1)</f>
        <v>13</v>
      </c>
      <c r="N99" t="str">
        <f>MID(UPPER(kursanci3[[#This Row],[Imię kursanta]]),1,3)</f>
        <v>JUL</v>
      </c>
      <c r="O99" t="str">
        <f>MID(UPPER(kursanci3[[#This Row],[Przedmiot]]),1,3)</f>
        <v>INF</v>
      </c>
      <c r="P99" t="str">
        <f>N99&amp;O99&amp;IF(A100=kursanci3[[#This Row],[Imię kursanta]],"",kursanci3[[#This Row],[Kolumna2]])</f>
        <v>JULINF</v>
      </c>
    </row>
    <row r="100" spans="1:16" x14ac:dyDescent="0.35">
      <c r="A100" s="1" t="s">
        <v>16</v>
      </c>
      <c r="B100" s="1" t="s">
        <v>7</v>
      </c>
      <c r="C100" s="2">
        <v>46042</v>
      </c>
      <c r="D100" s="3">
        <v>0.4375</v>
      </c>
      <c r="E100" s="3">
        <v>0.47916666666666669</v>
      </c>
      <c r="F100">
        <v>60</v>
      </c>
      <c r="G100" s="3">
        <f>kursanci3[[#This Row],[Godzina zakończenia]]-kursanci3[[#This Row],[Godzina rozpoczęcia]]</f>
        <v>4.1666666666666685E-2</v>
      </c>
      <c r="H100">
        <f>HOUR(kursanci3[[#This Row],[czas]])</f>
        <v>1</v>
      </c>
      <c r="I100">
        <f>MINUTE(kursanci3[[#This Row],[czas]])</f>
        <v>0</v>
      </c>
      <c r="J100">
        <f>(kursanci3[[#This Row],[godz]]*60+kursanci3[[#This Row],[min]])*kursanci3[[#This Row],[Stawka za godzinę]]/60</f>
        <v>60</v>
      </c>
      <c r="K100">
        <f>IF(kursanci3[[#This Row],[Imię kursanta]]=A99,K99+kursanci3[[#This Row],[kwota]],kursanci3[[#This Row],[kwota]])</f>
        <v>1115</v>
      </c>
      <c r="L100">
        <f>IF(kursanci3[[#This Row],[Imię kursanta]]=A99,L99+1,1)</f>
        <v>14</v>
      </c>
      <c r="N100" t="str">
        <f>MID(UPPER(kursanci3[[#This Row],[Imię kursanta]]),1,3)</f>
        <v>JUL</v>
      </c>
      <c r="O100" t="str">
        <f>MID(UPPER(kursanci3[[#This Row],[Przedmiot]]),1,3)</f>
        <v>INF</v>
      </c>
      <c r="P100" t="str">
        <f>N100&amp;O100&amp;IF(A101=kursanci3[[#This Row],[Imię kursanta]],"",kursanci3[[#This Row],[Kolumna2]])</f>
        <v>JULINF</v>
      </c>
    </row>
    <row r="101" spans="1:16" x14ac:dyDescent="0.35">
      <c r="A101" s="1" t="s">
        <v>16</v>
      </c>
      <c r="B101" s="1" t="s">
        <v>12</v>
      </c>
      <c r="C101" s="2">
        <v>45975</v>
      </c>
      <c r="D101" s="3">
        <v>0.375</v>
      </c>
      <c r="E101" s="3">
        <v>0.42708333333333331</v>
      </c>
      <c r="F101">
        <v>40</v>
      </c>
      <c r="G101" s="3">
        <f>kursanci3[[#This Row],[Godzina zakończenia]]-kursanci3[[#This Row],[Godzina rozpoczęcia]]</f>
        <v>5.2083333333333315E-2</v>
      </c>
      <c r="H101">
        <f>HOUR(kursanci3[[#This Row],[czas]])</f>
        <v>1</v>
      </c>
      <c r="I101">
        <f>MINUTE(kursanci3[[#This Row],[czas]])</f>
        <v>15</v>
      </c>
      <c r="J101">
        <f>(kursanci3[[#This Row],[godz]]*60+kursanci3[[#This Row],[min]])*kursanci3[[#This Row],[Stawka za godzinę]]/60</f>
        <v>50</v>
      </c>
      <c r="K101">
        <f>IF(kursanci3[[#This Row],[Imię kursanta]]=A100,K100+kursanci3[[#This Row],[kwota]],kursanci3[[#This Row],[kwota]])</f>
        <v>1165</v>
      </c>
      <c r="L101">
        <f>IF(kursanci3[[#This Row],[Imię kursanta]]=A100,L100+1,1)</f>
        <v>15</v>
      </c>
      <c r="N101" t="str">
        <f>MID(UPPER(kursanci3[[#This Row],[Imię kursanta]]),1,3)</f>
        <v>JUL</v>
      </c>
      <c r="O101" t="str">
        <f>MID(UPPER(kursanci3[[#This Row],[Przedmiot]]),1,3)</f>
        <v>FIZ</v>
      </c>
      <c r="P101" t="str">
        <f>N101&amp;O101&amp;IF(A102=kursanci3[[#This Row],[Imię kursanta]],"",kursanci3[[#This Row],[Kolumna2]])</f>
        <v>JULFIZ</v>
      </c>
    </row>
    <row r="102" spans="1:16" x14ac:dyDescent="0.35">
      <c r="A102" s="1" t="s">
        <v>16</v>
      </c>
      <c r="B102" s="1" t="s">
        <v>12</v>
      </c>
      <c r="C102" s="2">
        <v>46076</v>
      </c>
      <c r="D102" s="3">
        <v>0.375</v>
      </c>
      <c r="E102" s="3">
        <v>0.42708333333333331</v>
      </c>
      <c r="F102">
        <v>40</v>
      </c>
      <c r="G102" s="3">
        <f>kursanci3[[#This Row],[Godzina zakończenia]]-kursanci3[[#This Row],[Godzina rozpoczęcia]]</f>
        <v>5.2083333333333315E-2</v>
      </c>
      <c r="H102">
        <f>HOUR(kursanci3[[#This Row],[czas]])</f>
        <v>1</v>
      </c>
      <c r="I102">
        <f>MINUTE(kursanci3[[#This Row],[czas]])</f>
        <v>15</v>
      </c>
      <c r="J102">
        <f>(kursanci3[[#This Row],[godz]]*60+kursanci3[[#This Row],[min]])*kursanci3[[#This Row],[Stawka za godzinę]]/60</f>
        <v>50</v>
      </c>
      <c r="K102">
        <f>IF(kursanci3[[#This Row],[Imię kursanta]]=A101,K101+kursanci3[[#This Row],[kwota]],kursanci3[[#This Row],[kwota]])</f>
        <v>1215</v>
      </c>
      <c r="L102">
        <f>IF(kursanci3[[#This Row],[Imię kursanta]]=A101,L101+1,1)</f>
        <v>16</v>
      </c>
      <c r="N102" t="str">
        <f>MID(UPPER(kursanci3[[#This Row],[Imię kursanta]]),1,3)</f>
        <v>JUL</v>
      </c>
      <c r="O102" t="str">
        <f>MID(UPPER(kursanci3[[#This Row],[Przedmiot]]),1,3)</f>
        <v>FIZ</v>
      </c>
      <c r="P102" t="str">
        <f>N102&amp;O102&amp;IF(A103=kursanci3[[#This Row],[Imię kursanta]],"",kursanci3[[#This Row],[Kolumna2]])</f>
        <v>JULFIZ</v>
      </c>
    </row>
    <row r="103" spans="1:16" x14ac:dyDescent="0.35">
      <c r="A103" s="1" t="s">
        <v>16</v>
      </c>
      <c r="B103" s="1" t="s">
        <v>12</v>
      </c>
      <c r="C103" s="2">
        <v>45972</v>
      </c>
      <c r="D103" s="3">
        <v>0.375</v>
      </c>
      <c r="E103" s="3">
        <v>0.41666666666666669</v>
      </c>
      <c r="F103">
        <v>40</v>
      </c>
      <c r="G103" s="3">
        <f>kursanci3[[#This Row],[Godzina zakończenia]]-kursanci3[[#This Row],[Godzina rozpoczęcia]]</f>
        <v>4.1666666666666685E-2</v>
      </c>
      <c r="H103">
        <f>HOUR(kursanci3[[#This Row],[czas]])</f>
        <v>1</v>
      </c>
      <c r="I103">
        <f>MINUTE(kursanci3[[#This Row],[czas]])</f>
        <v>0</v>
      </c>
      <c r="J103">
        <f>(kursanci3[[#This Row],[godz]]*60+kursanci3[[#This Row],[min]])*kursanci3[[#This Row],[Stawka za godzinę]]/60</f>
        <v>40</v>
      </c>
      <c r="K103">
        <f>IF(kursanci3[[#This Row],[Imię kursanta]]=A102,K102+kursanci3[[#This Row],[kwota]],kursanci3[[#This Row],[kwota]])</f>
        <v>1255</v>
      </c>
      <c r="L103">
        <f>IF(kursanci3[[#This Row],[Imię kursanta]]=A102,L102+1,1)</f>
        <v>17</v>
      </c>
      <c r="N103" t="str">
        <f>MID(UPPER(kursanci3[[#This Row],[Imię kursanta]]),1,3)</f>
        <v>JUL</v>
      </c>
      <c r="O103" t="str">
        <f>MID(UPPER(kursanci3[[#This Row],[Przedmiot]]),1,3)</f>
        <v>FIZ</v>
      </c>
      <c r="P103" t="str">
        <f>N103&amp;O103&amp;IF(A104=kursanci3[[#This Row],[Imię kursanta]],"",kursanci3[[#This Row],[Kolumna2]])</f>
        <v>JULFIZ</v>
      </c>
    </row>
    <row r="104" spans="1:16" x14ac:dyDescent="0.35">
      <c r="A104" s="1" t="s">
        <v>16</v>
      </c>
      <c r="B104" s="1" t="s">
        <v>12</v>
      </c>
      <c r="C104" s="2">
        <v>45996</v>
      </c>
      <c r="D104" s="3">
        <v>0.45833333333333331</v>
      </c>
      <c r="E104" s="3">
        <v>0.5</v>
      </c>
      <c r="F104">
        <v>40</v>
      </c>
      <c r="G104" s="3">
        <f>kursanci3[[#This Row],[Godzina zakończenia]]-kursanci3[[#This Row],[Godzina rozpoczęcia]]</f>
        <v>4.1666666666666685E-2</v>
      </c>
      <c r="H104">
        <f>HOUR(kursanci3[[#This Row],[czas]])</f>
        <v>1</v>
      </c>
      <c r="I104">
        <f>MINUTE(kursanci3[[#This Row],[czas]])</f>
        <v>0</v>
      </c>
      <c r="J104">
        <f>(kursanci3[[#This Row],[godz]]*60+kursanci3[[#This Row],[min]])*kursanci3[[#This Row],[Stawka za godzinę]]/60</f>
        <v>40</v>
      </c>
      <c r="K104">
        <f>IF(kursanci3[[#This Row],[Imię kursanta]]=A103,K103+kursanci3[[#This Row],[kwota]],kursanci3[[#This Row],[kwota]])</f>
        <v>1295</v>
      </c>
      <c r="L104">
        <f>IF(kursanci3[[#This Row],[Imię kursanta]]=A103,L103+1,1)</f>
        <v>18</v>
      </c>
      <c r="N104" t="str">
        <f>MID(UPPER(kursanci3[[#This Row],[Imię kursanta]]),1,3)</f>
        <v>JUL</v>
      </c>
      <c r="O104" t="str">
        <f>MID(UPPER(kursanci3[[#This Row],[Przedmiot]]),1,3)</f>
        <v>FIZ</v>
      </c>
      <c r="P104" t="str">
        <f>N104&amp;O104&amp;IF(A105=kursanci3[[#This Row],[Imię kursanta]],"",kursanci3[[#This Row],[Kolumna2]])</f>
        <v>JULFIZ18</v>
      </c>
    </row>
    <row r="105" spans="1:16" x14ac:dyDescent="0.35">
      <c r="A105" s="1" t="s">
        <v>14</v>
      </c>
      <c r="B105" s="1" t="s">
        <v>7</v>
      </c>
      <c r="C105" s="2">
        <v>45937</v>
      </c>
      <c r="D105" s="3">
        <v>0.45833333333333331</v>
      </c>
      <c r="E105" s="3">
        <v>0.53125</v>
      </c>
      <c r="F105">
        <v>60</v>
      </c>
      <c r="G105" s="3">
        <f>kursanci3[[#This Row],[Godzina zakończenia]]-kursanci3[[#This Row],[Godzina rozpoczęcia]]</f>
        <v>7.2916666666666685E-2</v>
      </c>
      <c r="H105">
        <f>HOUR(kursanci3[[#This Row],[czas]])</f>
        <v>1</v>
      </c>
      <c r="I105">
        <f>MINUTE(kursanci3[[#This Row],[czas]])</f>
        <v>45</v>
      </c>
      <c r="J105">
        <f>(kursanci3[[#This Row],[godz]]*60+kursanci3[[#This Row],[min]])*kursanci3[[#This Row],[Stawka za godzinę]]/60</f>
        <v>105</v>
      </c>
      <c r="K105">
        <f>IF(kursanci3[[#This Row],[Imię kursanta]]=A104,K104+kursanci3[[#This Row],[kwota]],kursanci3[[#This Row],[kwota]])</f>
        <v>105</v>
      </c>
      <c r="L105">
        <f>IF(kursanci3[[#This Row],[Imię kursanta]]=A104,L104+1,1)</f>
        <v>1</v>
      </c>
      <c r="N105" t="str">
        <f>MID(UPPER(kursanci3[[#This Row],[Imię kursanta]]),1,3)</f>
        <v>KAT</v>
      </c>
      <c r="O105" t="str">
        <f>MID(UPPER(kursanci3[[#This Row],[Przedmiot]]),1,3)</f>
        <v>INF</v>
      </c>
      <c r="P105" t="str">
        <f>N105&amp;O105&amp;IF(A106=kursanci3[[#This Row],[Imię kursanta]],"",kursanci3[[#This Row],[Kolumna2]])</f>
        <v>KATINF</v>
      </c>
    </row>
    <row r="106" spans="1:16" x14ac:dyDescent="0.35">
      <c r="A106" s="1" t="s">
        <v>14</v>
      </c>
      <c r="B106" s="1" t="s">
        <v>7</v>
      </c>
      <c r="C106" s="2">
        <v>45996</v>
      </c>
      <c r="D106" s="3">
        <v>0.375</v>
      </c>
      <c r="E106" s="3">
        <v>0.44791666666666669</v>
      </c>
      <c r="F106">
        <v>60</v>
      </c>
      <c r="G106" s="3">
        <f>kursanci3[[#This Row],[Godzina zakończenia]]-kursanci3[[#This Row],[Godzina rozpoczęcia]]</f>
        <v>7.2916666666666685E-2</v>
      </c>
      <c r="H106">
        <f>HOUR(kursanci3[[#This Row],[czas]])</f>
        <v>1</v>
      </c>
      <c r="I106">
        <f>MINUTE(kursanci3[[#This Row],[czas]])</f>
        <v>45</v>
      </c>
      <c r="J106">
        <f>(kursanci3[[#This Row],[godz]]*60+kursanci3[[#This Row],[min]])*kursanci3[[#This Row],[Stawka za godzinę]]/60</f>
        <v>105</v>
      </c>
      <c r="K106">
        <f>IF(kursanci3[[#This Row],[Imię kursanta]]=A105,K105+kursanci3[[#This Row],[kwota]],kursanci3[[#This Row],[kwota]])</f>
        <v>210</v>
      </c>
      <c r="L106">
        <f>IF(kursanci3[[#This Row],[Imię kursanta]]=A105,L105+1,1)</f>
        <v>2</v>
      </c>
      <c r="N106" t="str">
        <f>MID(UPPER(kursanci3[[#This Row],[Imię kursanta]]),1,3)</f>
        <v>KAT</v>
      </c>
      <c r="O106" t="str">
        <f>MID(UPPER(kursanci3[[#This Row],[Przedmiot]]),1,3)</f>
        <v>INF</v>
      </c>
      <c r="P106" t="str">
        <f>N106&amp;O106&amp;IF(A107=kursanci3[[#This Row],[Imię kursanta]],"",kursanci3[[#This Row],[Kolumna2]])</f>
        <v>KATINF</v>
      </c>
    </row>
    <row r="107" spans="1:16" x14ac:dyDescent="0.35">
      <c r="A107" s="1" t="s">
        <v>14</v>
      </c>
      <c r="B107" s="1" t="s">
        <v>7</v>
      </c>
      <c r="C107" s="2">
        <v>46058</v>
      </c>
      <c r="D107" s="3">
        <v>0.45833333333333331</v>
      </c>
      <c r="E107" s="3">
        <v>0.53125</v>
      </c>
      <c r="F107">
        <v>60</v>
      </c>
      <c r="G107" s="3">
        <f>kursanci3[[#This Row],[Godzina zakończenia]]-kursanci3[[#This Row],[Godzina rozpoczęcia]]</f>
        <v>7.2916666666666685E-2</v>
      </c>
      <c r="H107">
        <f>HOUR(kursanci3[[#This Row],[czas]])</f>
        <v>1</v>
      </c>
      <c r="I107">
        <f>MINUTE(kursanci3[[#This Row],[czas]])</f>
        <v>45</v>
      </c>
      <c r="J107">
        <f>(kursanci3[[#This Row],[godz]]*60+kursanci3[[#This Row],[min]])*kursanci3[[#This Row],[Stawka za godzinę]]/60</f>
        <v>105</v>
      </c>
      <c r="K107">
        <f>IF(kursanci3[[#This Row],[Imię kursanta]]=A106,K106+kursanci3[[#This Row],[kwota]],kursanci3[[#This Row],[kwota]])</f>
        <v>315</v>
      </c>
      <c r="L107">
        <f>IF(kursanci3[[#This Row],[Imię kursanta]]=A106,L106+1,1)</f>
        <v>3</v>
      </c>
      <c r="N107" t="str">
        <f>MID(UPPER(kursanci3[[#This Row],[Imię kursanta]]),1,3)</f>
        <v>KAT</v>
      </c>
      <c r="O107" t="str">
        <f>MID(UPPER(kursanci3[[#This Row],[Przedmiot]]),1,3)</f>
        <v>INF</v>
      </c>
      <c r="P107" t="str">
        <f>N107&amp;O107&amp;IF(A108=kursanci3[[#This Row],[Imię kursanta]],"",kursanci3[[#This Row],[Kolumna2]])</f>
        <v>KATINF</v>
      </c>
    </row>
    <row r="108" spans="1:16" x14ac:dyDescent="0.35">
      <c r="A108" s="1" t="s">
        <v>14</v>
      </c>
      <c r="B108" s="1" t="s">
        <v>7</v>
      </c>
      <c r="C108" s="2">
        <v>46063</v>
      </c>
      <c r="D108" s="3">
        <v>0.69791666666666663</v>
      </c>
      <c r="E108" s="3">
        <v>0.77083333333333337</v>
      </c>
      <c r="F108">
        <v>60</v>
      </c>
      <c r="G108" s="3">
        <f>kursanci3[[#This Row],[Godzina zakończenia]]-kursanci3[[#This Row],[Godzina rozpoczęcia]]</f>
        <v>7.2916666666666741E-2</v>
      </c>
      <c r="H108">
        <f>HOUR(kursanci3[[#This Row],[czas]])</f>
        <v>1</v>
      </c>
      <c r="I108">
        <f>MINUTE(kursanci3[[#This Row],[czas]])</f>
        <v>45</v>
      </c>
      <c r="J108">
        <f>(kursanci3[[#This Row],[godz]]*60+kursanci3[[#This Row],[min]])*kursanci3[[#This Row],[Stawka za godzinę]]/60</f>
        <v>105</v>
      </c>
      <c r="K108">
        <f>IF(kursanci3[[#This Row],[Imię kursanta]]=A107,K107+kursanci3[[#This Row],[kwota]],kursanci3[[#This Row],[kwota]])</f>
        <v>420</v>
      </c>
      <c r="L108">
        <f>IF(kursanci3[[#This Row],[Imię kursanta]]=A107,L107+1,1)</f>
        <v>4</v>
      </c>
      <c r="N108" t="str">
        <f>MID(UPPER(kursanci3[[#This Row],[Imię kursanta]]),1,3)</f>
        <v>KAT</v>
      </c>
      <c r="O108" t="str">
        <f>MID(UPPER(kursanci3[[#This Row],[Przedmiot]]),1,3)</f>
        <v>INF</v>
      </c>
      <c r="P108" t="str">
        <f>N108&amp;O108&amp;IF(A109=kursanci3[[#This Row],[Imię kursanta]],"",kursanci3[[#This Row],[Kolumna2]])</f>
        <v>KATINF</v>
      </c>
    </row>
    <row r="109" spans="1:16" x14ac:dyDescent="0.35">
      <c r="A109" s="1" t="s">
        <v>14</v>
      </c>
      <c r="B109" s="1" t="s">
        <v>7</v>
      </c>
      <c r="C109" s="2">
        <v>45961</v>
      </c>
      <c r="D109" s="3">
        <v>0.44791666666666669</v>
      </c>
      <c r="E109" s="3">
        <v>0.51041666666666663</v>
      </c>
      <c r="F109">
        <v>60</v>
      </c>
      <c r="G109" s="3">
        <f>kursanci3[[#This Row],[Godzina zakończenia]]-kursanci3[[#This Row],[Godzina rozpoczęcia]]</f>
        <v>6.2499999999999944E-2</v>
      </c>
      <c r="H109">
        <f>HOUR(kursanci3[[#This Row],[czas]])</f>
        <v>1</v>
      </c>
      <c r="I109">
        <f>MINUTE(kursanci3[[#This Row],[czas]])</f>
        <v>30</v>
      </c>
      <c r="J109">
        <f>(kursanci3[[#This Row],[godz]]*60+kursanci3[[#This Row],[min]])*kursanci3[[#This Row],[Stawka za godzinę]]/60</f>
        <v>90</v>
      </c>
      <c r="K109">
        <f>IF(kursanci3[[#This Row],[Imię kursanta]]=A108,K108+kursanci3[[#This Row],[kwota]],kursanci3[[#This Row],[kwota]])</f>
        <v>510</v>
      </c>
      <c r="L109">
        <f>IF(kursanci3[[#This Row],[Imię kursanta]]=A108,L108+1,1)</f>
        <v>5</v>
      </c>
      <c r="N109" t="str">
        <f>MID(UPPER(kursanci3[[#This Row],[Imię kursanta]]),1,3)</f>
        <v>KAT</v>
      </c>
      <c r="O109" t="str">
        <f>MID(UPPER(kursanci3[[#This Row],[Przedmiot]]),1,3)</f>
        <v>INF</v>
      </c>
      <c r="P109" t="str">
        <f>N109&amp;O109&amp;IF(A110=kursanci3[[#This Row],[Imię kursanta]],"",kursanci3[[#This Row],[Kolumna2]])</f>
        <v>KATINF</v>
      </c>
    </row>
    <row r="110" spans="1:16" x14ac:dyDescent="0.35">
      <c r="A110" s="1" t="s">
        <v>14</v>
      </c>
      <c r="B110" s="1" t="s">
        <v>7</v>
      </c>
      <c r="C110" s="2">
        <v>45973</v>
      </c>
      <c r="D110" s="3">
        <v>0.65625</v>
      </c>
      <c r="E110" s="3">
        <v>0.71875</v>
      </c>
      <c r="F110">
        <v>60</v>
      </c>
      <c r="G110" s="3">
        <f>kursanci3[[#This Row],[Godzina zakończenia]]-kursanci3[[#This Row],[Godzina rozpoczęcia]]</f>
        <v>6.25E-2</v>
      </c>
      <c r="H110">
        <f>HOUR(kursanci3[[#This Row],[czas]])</f>
        <v>1</v>
      </c>
      <c r="I110">
        <f>MINUTE(kursanci3[[#This Row],[czas]])</f>
        <v>30</v>
      </c>
      <c r="J110">
        <f>(kursanci3[[#This Row],[godz]]*60+kursanci3[[#This Row],[min]])*kursanci3[[#This Row],[Stawka za godzinę]]/60</f>
        <v>90</v>
      </c>
      <c r="K110">
        <f>IF(kursanci3[[#This Row],[Imię kursanta]]=A109,K109+kursanci3[[#This Row],[kwota]],kursanci3[[#This Row],[kwota]])</f>
        <v>600</v>
      </c>
      <c r="L110">
        <f>IF(kursanci3[[#This Row],[Imię kursanta]]=A109,L109+1,1)</f>
        <v>6</v>
      </c>
      <c r="N110" t="str">
        <f>MID(UPPER(kursanci3[[#This Row],[Imię kursanta]]),1,3)</f>
        <v>KAT</v>
      </c>
      <c r="O110" t="str">
        <f>MID(UPPER(kursanci3[[#This Row],[Przedmiot]]),1,3)</f>
        <v>INF</v>
      </c>
      <c r="P110" t="str">
        <f>N110&amp;O110&amp;IF(A111=kursanci3[[#This Row],[Imię kursanta]],"",kursanci3[[#This Row],[Kolumna2]])</f>
        <v>KATINF</v>
      </c>
    </row>
    <row r="111" spans="1:16" x14ac:dyDescent="0.35">
      <c r="A111" s="1" t="s">
        <v>14</v>
      </c>
      <c r="B111" s="1" t="s">
        <v>7</v>
      </c>
      <c r="C111" s="2">
        <v>45985</v>
      </c>
      <c r="D111" s="3">
        <v>0.60416666666666663</v>
      </c>
      <c r="E111" s="3">
        <v>0.66666666666666663</v>
      </c>
      <c r="F111">
        <v>60</v>
      </c>
      <c r="G111" s="3">
        <f>kursanci3[[#This Row],[Godzina zakończenia]]-kursanci3[[#This Row],[Godzina rozpoczęcia]]</f>
        <v>6.25E-2</v>
      </c>
      <c r="H111">
        <f>HOUR(kursanci3[[#This Row],[czas]])</f>
        <v>1</v>
      </c>
      <c r="I111">
        <f>MINUTE(kursanci3[[#This Row],[czas]])</f>
        <v>30</v>
      </c>
      <c r="J111">
        <f>(kursanci3[[#This Row],[godz]]*60+kursanci3[[#This Row],[min]])*kursanci3[[#This Row],[Stawka za godzinę]]/60</f>
        <v>90</v>
      </c>
      <c r="K111">
        <f>IF(kursanci3[[#This Row],[Imię kursanta]]=A110,K110+kursanci3[[#This Row],[kwota]],kursanci3[[#This Row],[kwota]])</f>
        <v>690</v>
      </c>
      <c r="L111">
        <f>IF(kursanci3[[#This Row],[Imię kursanta]]=A110,L110+1,1)</f>
        <v>7</v>
      </c>
      <c r="N111" t="str">
        <f>MID(UPPER(kursanci3[[#This Row],[Imię kursanta]]),1,3)</f>
        <v>KAT</v>
      </c>
      <c r="O111" t="str">
        <f>MID(UPPER(kursanci3[[#This Row],[Przedmiot]]),1,3)</f>
        <v>INF</v>
      </c>
      <c r="P111" t="str">
        <f>N111&amp;O111&amp;IF(A112=kursanci3[[#This Row],[Imię kursanta]],"",kursanci3[[#This Row],[Kolumna2]])</f>
        <v>KATINF</v>
      </c>
    </row>
    <row r="112" spans="1:16" x14ac:dyDescent="0.35">
      <c r="A112" s="1" t="s">
        <v>14</v>
      </c>
      <c r="B112" s="1" t="s">
        <v>7</v>
      </c>
      <c r="C112" s="2">
        <v>46006</v>
      </c>
      <c r="D112" s="3">
        <v>0.39583333333333331</v>
      </c>
      <c r="E112" s="3">
        <v>0.45833333333333331</v>
      </c>
      <c r="F112">
        <v>60</v>
      </c>
      <c r="G112" s="3">
        <f>kursanci3[[#This Row],[Godzina zakończenia]]-kursanci3[[#This Row],[Godzina rozpoczęcia]]</f>
        <v>6.25E-2</v>
      </c>
      <c r="H112">
        <f>HOUR(kursanci3[[#This Row],[czas]])</f>
        <v>1</v>
      </c>
      <c r="I112">
        <f>MINUTE(kursanci3[[#This Row],[czas]])</f>
        <v>30</v>
      </c>
      <c r="J112">
        <f>(kursanci3[[#This Row],[godz]]*60+kursanci3[[#This Row],[min]])*kursanci3[[#This Row],[Stawka za godzinę]]/60</f>
        <v>90</v>
      </c>
      <c r="K112">
        <f>IF(kursanci3[[#This Row],[Imię kursanta]]=A111,K111+kursanci3[[#This Row],[kwota]],kursanci3[[#This Row],[kwota]])</f>
        <v>780</v>
      </c>
      <c r="L112">
        <f>IF(kursanci3[[#This Row],[Imię kursanta]]=A111,L111+1,1)</f>
        <v>8</v>
      </c>
      <c r="N112" t="str">
        <f>MID(UPPER(kursanci3[[#This Row],[Imię kursanta]]),1,3)</f>
        <v>KAT</v>
      </c>
      <c r="O112" t="str">
        <f>MID(UPPER(kursanci3[[#This Row],[Przedmiot]]),1,3)</f>
        <v>INF</v>
      </c>
      <c r="P112" t="str">
        <f>N112&amp;O112&amp;IF(A113=kursanci3[[#This Row],[Imię kursanta]],"",kursanci3[[#This Row],[Kolumna2]])</f>
        <v>KATINF</v>
      </c>
    </row>
    <row r="113" spans="1:16" x14ac:dyDescent="0.35">
      <c r="A113" s="1" t="s">
        <v>14</v>
      </c>
      <c r="B113" s="1" t="s">
        <v>7</v>
      </c>
      <c r="C113" s="2">
        <v>46006</v>
      </c>
      <c r="D113" s="3">
        <v>0.46875</v>
      </c>
      <c r="E113" s="3">
        <v>0.53125</v>
      </c>
      <c r="F113">
        <v>60</v>
      </c>
      <c r="G113" s="3">
        <f>kursanci3[[#This Row],[Godzina zakończenia]]-kursanci3[[#This Row],[Godzina rozpoczęcia]]</f>
        <v>6.25E-2</v>
      </c>
      <c r="H113">
        <f>HOUR(kursanci3[[#This Row],[czas]])</f>
        <v>1</v>
      </c>
      <c r="I113">
        <f>MINUTE(kursanci3[[#This Row],[czas]])</f>
        <v>30</v>
      </c>
      <c r="J113">
        <f>(kursanci3[[#This Row],[godz]]*60+kursanci3[[#This Row],[min]])*kursanci3[[#This Row],[Stawka za godzinę]]/60</f>
        <v>90</v>
      </c>
      <c r="K113">
        <f>IF(kursanci3[[#This Row],[Imię kursanta]]=A112,K112+kursanci3[[#This Row],[kwota]],kursanci3[[#This Row],[kwota]])</f>
        <v>870</v>
      </c>
      <c r="L113">
        <f>IF(kursanci3[[#This Row],[Imię kursanta]]=A112,L112+1,1)</f>
        <v>9</v>
      </c>
      <c r="N113" t="str">
        <f>MID(UPPER(kursanci3[[#This Row],[Imię kursanta]]),1,3)</f>
        <v>KAT</v>
      </c>
      <c r="O113" t="str">
        <f>MID(UPPER(kursanci3[[#This Row],[Przedmiot]]),1,3)</f>
        <v>INF</v>
      </c>
      <c r="P113" t="str">
        <f>N113&amp;O113&amp;IF(A114=kursanci3[[#This Row],[Imię kursanta]],"",kursanci3[[#This Row],[Kolumna2]])</f>
        <v>KATINF</v>
      </c>
    </row>
    <row r="114" spans="1:16" x14ac:dyDescent="0.35">
      <c r="A114" s="1" t="s">
        <v>14</v>
      </c>
      <c r="B114" s="1" t="s">
        <v>7</v>
      </c>
      <c r="C114" s="2">
        <v>46027</v>
      </c>
      <c r="D114" s="3">
        <v>0.47916666666666669</v>
      </c>
      <c r="E114" s="3">
        <v>0.54166666666666663</v>
      </c>
      <c r="F114">
        <v>60</v>
      </c>
      <c r="G114" s="3">
        <f>kursanci3[[#This Row],[Godzina zakończenia]]-kursanci3[[#This Row],[Godzina rozpoczęcia]]</f>
        <v>6.2499999999999944E-2</v>
      </c>
      <c r="H114">
        <f>HOUR(kursanci3[[#This Row],[czas]])</f>
        <v>1</v>
      </c>
      <c r="I114">
        <f>MINUTE(kursanci3[[#This Row],[czas]])</f>
        <v>30</v>
      </c>
      <c r="J114">
        <f>(kursanci3[[#This Row],[godz]]*60+kursanci3[[#This Row],[min]])*kursanci3[[#This Row],[Stawka za godzinę]]/60</f>
        <v>90</v>
      </c>
      <c r="K114">
        <f>IF(kursanci3[[#This Row],[Imię kursanta]]=A113,K113+kursanci3[[#This Row],[kwota]],kursanci3[[#This Row],[kwota]])</f>
        <v>960</v>
      </c>
      <c r="L114">
        <f>IF(kursanci3[[#This Row],[Imię kursanta]]=A113,L113+1,1)</f>
        <v>10</v>
      </c>
      <c r="N114" t="str">
        <f>MID(UPPER(kursanci3[[#This Row],[Imię kursanta]]),1,3)</f>
        <v>KAT</v>
      </c>
      <c r="O114" t="str">
        <f>MID(UPPER(kursanci3[[#This Row],[Przedmiot]]),1,3)</f>
        <v>INF</v>
      </c>
      <c r="P114" t="str">
        <f>N114&amp;O114&amp;IF(A115=kursanci3[[#This Row],[Imię kursanta]],"",kursanci3[[#This Row],[Kolumna2]])</f>
        <v>KATINF</v>
      </c>
    </row>
    <row r="115" spans="1:16" x14ac:dyDescent="0.35">
      <c r="A115" s="1" t="s">
        <v>14</v>
      </c>
      <c r="B115" s="1" t="s">
        <v>7</v>
      </c>
      <c r="C115" s="2">
        <v>46027</v>
      </c>
      <c r="D115" s="3">
        <v>0.72916666666666663</v>
      </c>
      <c r="E115" s="3">
        <v>0.79166666666666663</v>
      </c>
      <c r="F115">
        <v>60</v>
      </c>
      <c r="G115" s="3">
        <f>kursanci3[[#This Row],[Godzina zakończenia]]-kursanci3[[#This Row],[Godzina rozpoczęcia]]</f>
        <v>6.25E-2</v>
      </c>
      <c r="H115">
        <f>HOUR(kursanci3[[#This Row],[czas]])</f>
        <v>1</v>
      </c>
      <c r="I115">
        <f>MINUTE(kursanci3[[#This Row],[czas]])</f>
        <v>30</v>
      </c>
      <c r="J115">
        <f>(kursanci3[[#This Row],[godz]]*60+kursanci3[[#This Row],[min]])*kursanci3[[#This Row],[Stawka za godzinę]]/60</f>
        <v>90</v>
      </c>
      <c r="K115">
        <f>IF(kursanci3[[#This Row],[Imię kursanta]]=A114,K114+kursanci3[[#This Row],[kwota]],kursanci3[[#This Row],[kwota]])</f>
        <v>1050</v>
      </c>
      <c r="L115">
        <f>IF(kursanci3[[#This Row],[Imię kursanta]]=A114,L114+1,1)</f>
        <v>11</v>
      </c>
      <c r="N115" t="str">
        <f>MID(UPPER(kursanci3[[#This Row],[Imię kursanta]]),1,3)</f>
        <v>KAT</v>
      </c>
      <c r="O115" t="str">
        <f>MID(UPPER(kursanci3[[#This Row],[Przedmiot]]),1,3)</f>
        <v>INF</v>
      </c>
      <c r="P115" t="str">
        <f>N115&amp;O115&amp;IF(A116=kursanci3[[#This Row],[Imię kursanta]],"",kursanci3[[#This Row],[Kolumna2]])</f>
        <v>KATINF</v>
      </c>
    </row>
    <row r="116" spans="1:16" x14ac:dyDescent="0.35">
      <c r="A116" s="1" t="s">
        <v>14</v>
      </c>
      <c r="B116" s="1" t="s">
        <v>7</v>
      </c>
      <c r="C116" s="2">
        <v>46036</v>
      </c>
      <c r="D116" s="3">
        <v>0.375</v>
      </c>
      <c r="E116" s="3">
        <v>0.4375</v>
      </c>
      <c r="F116">
        <v>60</v>
      </c>
      <c r="G116" s="3">
        <f>kursanci3[[#This Row],[Godzina zakończenia]]-kursanci3[[#This Row],[Godzina rozpoczęcia]]</f>
        <v>6.25E-2</v>
      </c>
      <c r="H116">
        <f>HOUR(kursanci3[[#This Row],[czas]])</f>
        <v>1</v>
      </c>
      <c r="I116">
        <f>MINUTE(kursanci3[[#This Row],[czas]])</f>
        <v>30</v>
      </c>
      <c r="J116">
        <f>(kursanci3[[#This Row],[godz]]*60+kursanci3[[#This Row],[min]])*kursanci3[[#This Row],[Stawka za godzinę]]/60</f>
        <v>90</v>
      </c>
      <c r="K116">
        <f>IF(kursanci3[[#This Row],[Imię kursanta]]=A115,K115+kursanci3[[#This Row],[kwota]],kursanci3[[#This Row],[kwota]])</f>
        <v>1140</v>
      </c>
      <c r="L116">
        <f>IF(kursanci3[[#This Row],[Imię kursanta]]=A115,L115+1,1)</f>
        <v>12</v>
      </c>
      <c r="N116" t="str">
        <f>MID(UPPER(kursanci3[[#This Row],[Imię kursanta]]),1,3)</f>
        <v>KAT</v>
      </c>
      <c r="O116" t="str">
        <f>MID(UPPER(kursanci3[[#This Row],[Przedmiot]]),1,3)</f>
        <v>INF</v>
      </c>
      <c r="P116" t="str">
        <f>N116&amp;O116&amp;IF(A117=kursanci3[[#This Row],[Imię kursanta]],"",kursanci3[[#This Row],[Kolumna2]])</f>
        <v>KATINF</v>
      </c>
    </row>
    <row r="117" spans="1:16" x14ac:dyDescent="0.35">
      <c r="A117" s="1" t="s">
        <v>14</v>
      </c>
      <c r="B117" s="1" t="s">
        <v>7</v>
      </c>
      <c r="C117" s="2">
        <v>46041</v>
      </c>
      <c r="D117" s="3">
        <v>0.54166666666666663</v>
      </c>
      <c r="E117" s="3">
        <v>0.60416666666666663</v>
      </c>
      <c r="F117">
        <v>60</v>
      </c>
      <c r="G117" s="3">
        <f>kursanci3[[#This Row],[Godzina zakończenia]]-kursanci3[[#This Row],[Godzina rozpoczęcia]]</f>
        <v>6.25E-2</v>
      </c>
      <c r="H117">
        <f>HOUR(kursanci3[[#This Row],[czas]])</f>
        <v>1</v>
      </c>
      <c r="I117">
        <f>MINUTE(kursanci3[[#This Row],[czas]])</f>
        <v>30</v>
      </c>
      <c r="J117">
        <f>(kursanci3[[#This Row],[godz]]*60+kursanci3[[#This Row],[min]])*kursanci3[[#This Row],[Stawka za godzinę]]/60</f>
        <v>90</v>
      </c>
      <c r="K117">
        <f>IF(kursanci3[[#This Row],[Imię kursanta]]=A116,K116+kursanci3[[#This Row],[kwota]],kursanci3[[#This Row],[kwota]])</f>
        <v>1230</v>
      </c>
      <c r="L117">
        <f>IF(kursanci3[[#This Row],[Imię kursanta]]=A116,L116+1,1)</f>
        <v>13</v>
      </c>
      <c r="N117" t="str">
        <f>MID(UPPER(kursanci3[[#This Row],[Imię kursanta]]),1,3)</f>
        <v>KAT</v>
      </c>
      <c r="O117" t="str">
        <f>MID(UPPER(kursanci3[[#This Row],[Przedmiot]]),1,3)</f>
        <v>INF</v>
      </c>
      <c r="P117" t="str">
        <f>N117&amp;O117&amp;IF(A118=kursanci3[[#This Row],[Imię kursanta]],"",kursanci3[[#This Row],[Kolumna2]])</f>
        <v>KATINF</v>
      </c>
    </row>
    <row r="118" spans="1:16" x14ac:dyDescent="0.35">
      <c r="A118" s="1" t="s">
        <v>14</v>
      </c>
      <c r="B118" s="1" t="s">
        <v>7</v>
      </c>
      <c r="C118" s="2">
        <v>46049</v>
      </c>
      <c r="D118" s="3">
        <v>0.52083333333333337</v>
      </c>
      <c r="E118" s="3">
        <v>0.58333333333333337</v>
      </c>
      <c r="F118">
        <v>60</v>
      </c>
      <c r="G118" s="3">
        <f>kursanci3[[#This Row],[Godzina zakończenia]]-kursanci3[[#This Row],[Godzina rozpoczęcia]]</f>
        <v>6.25E-2</v>
      </c>
      <c r="H118">
        <f>HOUR(kursanci3[[#This Row],[czas]])</f>
        <v>1</v>
      </c>
      <c r="I118">
        <f>MINUTE(kursanci3[[#This Row],[czas]])</f>
        <v>30</v>
      </c>
      <c r="J118">
        <f>(kursanci3[[#This Row],[godz]]*60+kursanci3[[#This Row],[min]])*kursanci3[[#This Row],[Stawka za godzinę]]/60</f>
        <v>90</v>
      </c>
      <c r="K118">
        <f>IF(kursanci3[[#This Row],[Imię kursanta]]=A117,K117+kursanci3[[#This Row],[kwota]],kursanci3[[#This Row],[kwota]])</f>
        <v>1320</v>
      </c>
      <c r="L118">
        <f>IF(kursanci3[[#This Row],[Imię kursanta]]=A117,L117+1,1)</f>
        <v>14</v>
      </c>
      <c r="N118" t="str">
        <f>MID(UPPER(kursanci3[[#This Row],[Imię kursanta]]),1,3)</f>
        <v>KAT</v>
      </c>
      <c r="O118" t="str">
        <f>MID(UPPER(kursanci3[[#This Row],[Przedmiot]]),1,3)</f>
        <v>INF</v>
      </c>
      <c r="P118" t="str">
        <f>N118&amp;O118&amp;IF(A119=kursanci3[[#This Row],[Imię kursanta]],"",kursanci3[[#This Row],[Kolumna2]])</f>
        <v>KATINF</v>
      </c>
    </row>
    <row r="119" spans="1:16" x14ac:dyDescent="0.35">
      <c r="A119" s="1" t="s">
        <v>14</v>
      </c>
      <c r="B119" s="1" t="s">
        <v>7</v>
      </c>
      <c r="C119" s="2">
        <v>46057</v>
      </c>
      <c r="D119" s="3">
        <v>0.5</v>
      </c>
      <c r="E119" s="3">
        <v>0.5625</v>
      </c>
      <c r="F119">
        <v>60</v>
      </c>
      <c r="G119" s="3">
        <f>kursanci3[[#This Row],[Godzina zakończenia]]-kursanci3[[#This Row],[Godzina rozpoczęcia]]</f>
        <v>6.25E-2</v>
      </c>
      <c r="H119">
        <f>HOUR(kursanci3[[#This Row],[czas]])</f>
        <v>1</v>
      </c>
      <c r="I119">
        <f>MINUTE(kursanci3[[#This Row],[czas]])</f>
        <v>30</v>
      </c>
      <c r="J119">
        <f>(kursanci3[[#This Row],[godz]]*60+kursanci3[[#This Row],[min]])*kursanci3[[#This Row],[Stawka za godzinę]]/60</f>
        <v>90</v>
      </c>
      <c r="K119">
        <f>IF(kursanci3[[#This Row],[Imię kursanta]]=A118,K118+kursanci3[[#This Row],[kwota]],kursanci3[[#This Row],[kwota]])</f>
        <v>1410</v>
      </c>
      <c r="L119">
        <f>IF(kursanci3[[#This Row],[Imię kursanta]]=A118,L118+1,1)</f>
        <v>15</v>
      </c>
      <c r="N119" t="str">
        <f>MID(UPPER(kursanci3[[#This Row],[Imię kursanta]]),1,3)</f>
        <v>KAT</v>
      </c>
      <c r="O119" t="str">
        <f>MID(UPPER(kursanci3[[#This Row],[Przedmiot]]),1,3)</f>
        <v>INF</v>
      </c>
      <c r="P119" t="str">
        <f>N119&amp;O119&amp;IF(A120=kursanci3[[#This Row],[Imię kursanta]],"",kursanci3[[#This Row],[Kolumna2]])</f>
        <v>KATINF</v>
      </c>
    </row>
    <row r="120" spans="1:16" x14ac:dyDescent="0.35">
      <c r="A120" s="1" t="s">
        <v>14</v>
      </c>
      <c r="B120" s="1" t="s">
        <v>7</v>
      </c>
      <c r="C120" s="2">
        <v>46058</v>
      </c>
      <c r="D120" s="3">
        <v>0.375</v>
      </c>
      <c r="E120" s="3">
        <v>0.4375</v>
      </c>
      <c r="F120">
        <v>60</v>
      </c>
      <c r="G120" s="3">
        <f>kursanci3[[#This Row],[Godzina zakończenia]]-kursanci3[[#This Row],[Godzina rozpoczęcia]]</f>
        <v>6.25E-2</v>
      </c>
      <c r="H120">
        <f>HOUR(kursanci3[[#This Row],[czas]])</f>
        <v>1</v>
      </c>
      <c r="I120">
        <f>MINUTE(kursanci3[[#This Row],[czas]])</f>
        <v>30</v>
      </c>
      <c r="J120">
        <f>(kursanci3[[#This Row],[godz]]*60+kursanci3[[#This Row],[min]])*kursanci3[[#This Row],[Stawka za godzinę]]/60</f>
        <v>90</v>
      </c>
      <c r="K120">
        <f>IF(kursanci3[[#This Row],[Imię kursanta]]=A119,K119+kursanci3[[#This Row],[kwota]],kursanci3[[#This Row],[kwota]])</f>
        <v>1500</v>
      </c>
      <c r="L120">
        <f>IF(kursanci3[[#This Row],[Imię kursanta]]=A119,L119+1,1)</f>
        <v>16</v>
      </c>
      <c r="N120" t="str">
        <f>MID(UPPER(kursanci3[[#This Row],[Imię kursanta]]),1,3)</f>
        <v>KAT</v>
      </c>
      <c r="O120" t="str">
        <f>MID(UPPER(kursanci3[[#This Row],[Przedmiot]]),1,3)</f>
        <v>INF</v>
      </c>
      <c r="P120" t="str">
        <f>N120&amp;O120&amp;IF(A121=kursanci3[[#This Row],[Imię kursanta]],"",kursanci3[[#This Row],[Kolumna2]])</f>
        <v>KATINF</v>
      </c>
    </row>
    <row r="121" spans="1:16" x14ac:dyDescent="0.35">
      <c r="A121" s="1" t="s">
        <v>14</v>
      </c>
      <c r="B121" s="1" t="s">
        <v>7</v>
      </c>
      <c r="C121" s="2">
        <v>46079</v>
      </c>
      <c r="D121" s="3">
        <v>0.52083333333333337</v>
      </c>
      <c r="E121" s="3">
        <v>0.58333333333333337</v>
      </c>
      <c r="F121">
        <v>60</v>
      </c>
      <c r="G121" s="3">
        <f>kursanci3[[#This Row],[Godzina zakończenia]]-kursanci3[[#This Row],[Godzina rozpoczęcia]]</f>
        <v>6.25E-2</v>
      </c>
      <c r="H121">
        <f>HOUR(kursanci3[[#This Row],[czas]])</f>
        <v>1</v>
      </c>
      <c r="I121">
        <f>MINUTE(kursanci3[[#This Row],[czas]])</f>
        <v>30</v>
      </c>
      <c r="J121">
        <f>(kursanci3[[#This Row],[godz]]*60+kursanci3[[#This Row],[min]])*kursanci3[[#This Row],[Stawka za godzinę]]/60</f>
        <v>90</v>
      </c>
      <c r="K121">
        <f>IF(kursanci3[[#This Row],[Imię kursanta]]=A120,K120+kursanci3[[#This Row],[kwota]],kursanci3[[#This Row],[kwota]])</f>
        <v>1590</v>
      </c>
      <c r="L121">
        <f>IF(kursanci3[[#This Row],[Imię kursanta]]=A120,L120+1,1)</f>
        <v>17</v>
      </c>
      <c r="N121" t="str">
        <f>MID(UPPER(kursanci3[[#This Row],[Imię kursanta]]),1,3)</f>
        <v>KAT</v>
      </c>
      <c r="O121" t="str">
        <f>MID(UPPER(kursanci3[[#This Row],[Przedmiot]]),1,3)</f>
        <v>INF</v>
      </c>
      <c r="P121" t="str">
        <f>N121&amp;O121&amp;IF(A122=kursanci3[[#This Row],[Imię kursanta]],"",kursanci3[[#This Row],[Kolumna2]])</f>
        <v>KATINF</v>
      </c>
    </row>
    <row r="122" spans="1:16" x14ac:dyDescent="0.35">
      <c r="A122" s="1" t="s">
        <v>14</v>
      </c>
      <c r="B122" s="1" t="s">
        <v>7</v>
      </c>
      <c r="C122" s="2">
        <v>45945</v>
      </c>
      <c r="D122" s="3">
        <v>0.42708333333333331</v>
      </c>
      <c r="E122" s="3">
        <v>0.47916666666666669</v>
      </c>
      <c r="F122">
        <v>60</v>
      </c>
      <c r="G122" s="3">
        <f>kursanci3[[#This Row],[Godzina zakończenia]]-kursanci3[[#This Row],[Godzina rozpoczęcia]]</f>
        <v>5.208333333333337E-2</v>
      </c>
      <c r="H122">
        <f>HOUR(kursanci3[[#This Row],[czas]])</f>
        <v>1</v>
      </c>
      <c r="I122">
        <f>MINUTE(kursanci3[[#This Row],[czas]])</f>
        <v>15</v>
      </c>
      <c r="J122">
        <f>(kursanci3[[#This Row],[godz]]*60+kursanci3[[#This Row],[min]])*kursanci3[[#This Row],[Stawka za godzinę]]/60</f>
        <v>75</v>
      </c>
      <c r="K122">
        <f>IF(kursanci3[[#This Row],[Imię kursanta]]=A121,K121+kursanci3[[#This Row],[kwota]],kursanci3[[#This Row],[kwota]])</f>
        <v>1665</v>
      </c>
      <c r="L122">
        <f>IF(kursanci3[[#This Row],[Imię kursanta]]=A121,L121+1,1)</f>
        <v>18</v>
      </c>
      <c r="N122" t="str">
        <f>MID(UPPER(kursanci3[[#This Row],[Imię kursanta]]),1,3)</f>
        <v>KAT</v>
      </c>
      <c r="O122" t="str">
        <f>MID(UPPER(kursanci3[[#This Row],[Przedmiot]]),1,3)</f>
        <v>INF</v>
      </c>
      <c r="P122" t="str">
        <f>N122&amp;O122&amp;IF(A123=kursanci3[[#This Row],[Imię kursanta]],"",kursanci3[[#This Row],[Kolumna2]])</f>
        <v>KATINF</v>
      </c>
    </row>
    <row r="123" spans="1:16" x14ac:dyDescent="0.35">
      <c r="A123" s="1" t="s">
        <v>14</v>
      </c>
      <c r="B123" s="1" t="s">
        <v>7</v>
      </c>
      <c r="C123" s="2">
        <v>46000</v>
      </c>
      <c r="D123" s="3">
        <v>0.375</v>
      </c>
      <c r="E123" s="3">
        <v>0.42708333333333331</v>
      </c>
      <c r="F123">
        <v>60</v>
      </c>
      <c r="G123" s="3">
        <f>kursanci3[[#This Row],[Godzina zakończenia]]-kursanci3[[#This Row],[Godzina rozpoczęcia]]</f>
        <v>5.2083333333333315E-2</v>
      </c>
      <c r="H123">
        <f>HOUR(kursanci3[[#This Row],[czas]])</f>
        <v>1</v>
      </c>
      <c r="I123">
        <f>MINUTE(kursanci3[[#This Row],[czas]])</f>
        <v>15</v>
      </c>
      <c r="J123">
        <f>(kursanci3[[#This Row],[godz]]*60+kursanci3[[#This Row],[min]])*kursanci3[[#This Row],[Stawka za godzinę]]/60</f>
        <v>75</v>
      </c>
      <c r="K123">
        <f>IF(kursanci3[[#This Row],[Imię kursanta]]=A122,K122+kursanci3[[#This Row],[kwota]],kursanci3[[#This Row],[kwota]])</f>
        <v>1740</v>
      </c>
      <c r="L123">
        <f>IF(kursanci3[[#This Row],[Imię kursanta]]=A122,L122+1,1)</f>
        <v>19</v>
      </c>
      <c r="N123" t="str">
        <f>MID(UPPER(kursanci3[[#This Row],[Imię kursanta]]),1,3)</f>
        <v>KAT</v>
      </c>
      <c r="O123" t="str">
        <f>MID(UPPER(kursanci3[[#This Row],[Przedmiot]]),1,3)</f>
        <v>INF</v>
      </c>
      <c r="P123" t="str">
        <f>N123&amp;O123&amp;IF(A124=kursanci3[[#This Row],[Imię kursanta]],"",kursanci3[[#This Row],[Kolumna2]])</f>
        <v>KATINF</v>
      </c>
    </row>
    <row r="124" spans="1:16" x14ac:dyDescent="0.35">
      <c r="A124" s="1" t="s">
        <v>14</v>
      </c>
      <c r="B124" s="1" t="s">
        <v>7</v>
      </c>
      <c r="C124" s="2">
        <v>45938</v>
      </c>
      <c r="D124" s="3">
        <v>0.375</v>
      </c>
      <c r="E124" s="3">
        <v>0.41666666666666669</v>
      </c>
      <c r="F124">
        <v>60</v>
      </c>
      <c r="G124" s="3">
        <f>kursanci3[[#This Row],[Godzina zakończenia]]-kursanci3[[#This Row],[Godzina rozpoczęcia]]</f>
        <v>4.1666666666666685E-2</v>
      </c>
      <c r="H124">
        <f>HOUR(kursanci3[[#This Row],[czas]])</f>
        <v>1</v>
      </c>
      <c r="I124">
        <f>MINUTE(kursanci3[[#This Row],[czas]])</f>
        <v>0</v>
      </c>
      <c r="J124">
        <f>(kursanci3[[#This Row],[godz]]*60+kursanci3[[#This Row],[min]])*kursanci3[[#This Row],[Stawka za godzinę]]/60</f>
        <v>60</v>
      </c>
      <c r="K124">
        <f>IF(kursanci3[[#This Row],[Imię kursanta]]=A123,K123+kursanci3[[#This Row],[kwota]],kursanci3[[#This Row],[kwota]])</f>
        <v>1800</v>
      </c>
      <c r="L124">
        <f>IF(kursanci3[[#This Row],[Imię kursanta]]=A123,L123+1,1)</f>
        <v>20</v>
      </c>
      <c r="N124" t="str">
        <f>MID(UPPER(kursanci3[[#This Row],[Imię kursanta]]),1,3)</f>
        <v>KAT</v>
      </c>
      <c r="O124" t="str">
        <f>MID(UPPER(kursanci3[[#This Row],[Przedmiot]]),1,3)</f>
        <v>INF</v>
      </c>
      <c r="P124" t="str">
        <f>N124&amp;O124&amp;IF(A125=kursanci3[[#This Row],[Imię kursanta]],"",kursanci3[[#This Row],[Kolumna2]])</f>
        <v>KATINF</v>
      </c>
    </row>
    <row r="125" spans="1:16" x14ac:dyDescent="0.35">
      <c r="A125" s="1" t="s">
        <v>14</v>
      </c>
      <c r="B125" s="1" t="s">
        <v>7</v>
      </c>
      <c r="C125" s="2">
        <v>45940</v>
      </c>
      <c r="D125" s="3">
        <v>0.53125</v>
      </c>
      <c r="E125" s="3">
        <v>0.57291666666666663</v>
      </c>
      <c r="F125">
        <v>60</v>
      </c>
      <c r="G125" s="3">
        <f>kursanci3[[#This Row],[Godzina zakończenia]]-kursanci3[[#This Row],[Godzina rozpoczęcia]]</f>
        <v>4.166666666666663E-2</v>
      </c>
      <c r="H125">
        <f>HOUR(kursanci3[[#This Row],[czas]])</f>
        <v>1</v>
      </c>
      <c r="I125">
        <f>MINUTE(kursanci3[[#This Row],[czas]])</f>
        <v>0</v>
      </c>
      <c r="J125">
        <f>(kursanci3[[#This Row],[godz]]*60+kursanci3[[#This Row],[min]])*kursanci3[[#This Row],[Stawka za godzinę]]/60</f>
        <v>60</v>
      </c>
      <c r="K125">
        <f>IF(kursanci3[[#This Row],[Imię kursanta]]=A124,K124+kursanci3[[#This Row],[kwota]],kursanci3[[#This Row],[kwota]])</f>
        <v>1860</v>
      </c>
      <c r="L125">
        <f>IF(kursanci3[[#This Row],[Imię kursanta]]=A124,L124+1,1)</f>
        <v>21</v>
      </c>
      <c r="N125" t="str">
        <f>MID(UPPER(kursanci3[[#This Row],[Imię kursanta]]),1,3)</f>
        <v>KAT</v>
      </c>
      <c r="O125" t="str">
        <f>MID(UPPER(kursanci3[[#This Row],[Przedmiot]]),1,3)</f>
        <v>INF</v>
      </c>
      <c r="P125" t="str">
        <f>N125&amp;O125&amp;IF(A126=kursanci3[[#This Row],[Imię kursanta]],"",kursanci3[[#This Row],[Kolumna2]])</f>
        <v>KATINF</v>
      </c>
    </row>
    <row r="126" spans="1:16" x14ac:dyDescent="0.35">
      <c r="A126" s="1" t="s">
        <v>14</v>
      </c>
      <c r="B126" s="1" t="s">
        <v>7</v>
      </c>
      <c r="C126" s="2">
        <v>45968</v>
      </c>
      <c r="D126" s="3">
        <v>0.375</v>
      </c>
      <c r="E126" s="3">
        <v>0.41666666666666669</v>
      </c>
      <c r="F126">
        <v>60</v>
      </c>
      <c r="G126" s="3">
        <f>kursanci3[[#This Row],[Godzina zakończenia]]-kursanci3[[#This Row],[Godzina rozpoczęcia]]</f>
        <v>4.1666666666666685E-2</v>
      </c>
      <c r="H126">
        <f>HOUR(kursanci3[[#This Row],[czas]])</f>
        <v>1</v>
      </c>
      <c r="I126">
        <f>MINUTE(kursanci3[[#This Row],[czas]])</f>
        <v>0</v>
      </c>
      <c r="J126">
        <f>(kursanci3[[#This Row],[godz]]*60+kursanci3[[#This Row],[min]])*kursanci3[[#This Row],[Stawka za godzinę]]/60</f>
        <v>60</v>
      </c>
      <c r="K126">
        <f>IF(kursanci3[[#This Row],[Imię kursanta]]=A125,K125+kursanci3[[#This Row],[kwota]],kursanci3[[#This Row],[kwota]])</f>
        <v>1920</v>
      </c>
      <c r="L126">
        <f>IF(kursanci3[[#This Row],[Imię kursanta]]=A125,L125+1,1)</f>
        <v>22</v>
      </c>
      <c r="N126" t="str">
        <f>MID(UPPER(kursanci3[[#This Row],[Imię kursanta]]),1,3)</f>
        <v>KAT</v>
      </c>
      <c r="O126" t="str">
        <f>MID(UPPER(kursanci3[[#This Row],[Przedmiot]]),1,3)</f>
        <v>INF</v>
      </c>
      <c r="P126" t="str">
        <f>N126&amp;O126&amp;IF(A127=kursanci3[[#This Row],[Imię kursanta]],"",kursanci3[[#This Row],[Kolumna2]])</f>
        <v>KATINF</v>
      </c>
    </row>
    <row r="127" spans="1:16" x14ac:dyDescent="0.35">
      <c r="A127" s="1" t="s">
        <v>14</v>
      </c>
      <c r="B127" s="1" t="s">
        <v>7</v>
      </c>
      <c r="C127" s="2">
        <v>46057</v>
      </c>
      <c r="D127" s="3">
        <v>0.375</v>
      </c>
      <c r="E127" s="3">
        <v>0.41666666666666669</v>
      </c>
      <c r="F127">
        <v>60</v>
      </c>
      <c r="G127" s="3">
        <f>kursanci3[[#This Row],[Godzina zakończenia]]-kursanci3[[#This Row],[Godzina rozpoczęcia]]</f>
        <v>4.1666666666666685E-2</v>
      </c>
      <c r="H127">
        <f>HOUR(kursanci3[[#This Row],[czas]])</f>
        <v>1</v>
      </c>
      <c r="I127">
        <f>MINUTE(kursanci3[[#This Row],[czas]])</f>
        <v>0</v>
      </c>
      <c r="J127">
        <f>(kursanci3[[#This Row],[godz]]*60+kursanci3[[#This Row],[min]])*kursanci3[[#This Row],[Stawka za godzinę]]/60</f>
        <v>60</v>
      </c>
      <c r="K127">
        <f>IF(kursanci3[[#This Row],[Imię kursanta]]=A126,K126+kursanci3[[#This Row],[kwota]],kursanci3[[#This Row],[kwota]])</f>
        <v>1980</v>
      </c>
      <c r="L127">
        <f>IF(kursanci3[[#This Row],[Imię kursanta]]=A126,L126+1,1)</f>
        <v>23</v>
      </c>
      <c r="N127" t="str">
        <f>MID(UPPER(kursanci3[[#This Row],[Imię kursanta]]),1,3)</f>
        <v>KAT</v>
      </c>
      <c r="O127" t="str">
        <f>MID(UPPER(kursanci3[[#This Row],[Przedmiot]]),1,3)</f>
        <v>INF</v>
      </c>
      <c r="P127" t="str">
        <f>N127&amp;O127&amp;IF(A128=kursanci3[[#This Row],[Imię kursanta]],"",kursanci3[[#This Row],[Kolumna2]])</f>
        <v>KATINF</v>
      </c>
    </row>
    <row r="128" spans="1:16" x14ac:dyDescent="0.35">
      <c r="A128" s="1" t="s">
        <v>14</v>
      </c>
      <c r="B128" s="1" t="s">
        <v>7</v>
      </c>
      <c r="C128" s="2">
        <v>46063</v>
      </c>
      <c r="D128" s="3">
        <v>0.375</v>
      </c>
      <c r="E128" s="3">
        <v>0.41666666666666669</v>
      </c>
      <c r="F128">
        <v>60</v>
      </c>
      <c r="G128" s="3">
        <f>kursanci3[[#This Row],[Godzina zakończenia]]-kursanci3[[#This Row],[Godzina rozpoczęcia]]</f>
        <v>4.1666666666666685E-2</v>
      </c>
      <c r="H128">
        <f>HOUR(kursanci3[[#This Row],[czas]])</f>
        <v>1</v>
      </c>
      <c r="I128">
        <f>MINUTE(kursanci3[[#This Row],[czas]])</f>
        <v>0</v>
      </c>
      <c r="J128">
        <f>(kursanci3[[#This Row],[godz]]*60+kursanci3[[#This Row],[min]])*kursanci3[[#This Row],[Stawka za godzinę]]/60</f>
        <v>60</v>
      </c>
      <c r="K128">
        <f>IF(kursanci3[[#This Row],[Imię kursanta]]=A127,K127+kursanci3[[#This Row],[kwota]],kursanci3[[#This Row],[kwota]])</f>
        <v>2040</v>
      </c>
      <c r="L128">
        <f>IF(kursanci3[[#This Row],[Imię kursanta]]=A127,L127+1,1)</f>
        <v>24</v>
      </c>
      <c r="N128" t="str">
        <f>MID(UPPER(kursanci3[[#This Row],[Imię kursanta]]),1,3)</f>
        <v>KAT</v>
      </c>
      <c r="O128" t="str">
        <f>MID(UPPER(kursanci3[[#This Row],[Przedmiot]]),1,3)</f>
        <v>INF</v>
      </c>
      <c r="P128" t="str">
        <f>N128&amp;O128&amp;IF(A129=kursanci3[[#This Row],[Imię kursanta]],"",kursanci3[[#This Row],[Kolumna2]])</f>
        <v>KATINF24</v>
      </c>
    </row>
    <row r="129" spans="1:16" x14ac:dyDescent="0.35">
      <c r="A129" s="1" t="s">
        <v>18</v>
      </c>
      <c r="B129" s="1" t="s">
        <v>12</v>
      </c>
      <c r="C129" s="2">
        <v>45974</v>
      </c>
      <c r="D129" s="3">
        <v>0.375</v>
      </c>
      <c r="E129" s="3">
        <v>0.45833333333333331</v>
      </c>
      <c r="F129">
        <v>40</v>
      </c>
      <c r="G129" s="3">
        <f>kursanci3[[#This Row],[Godzina zakończenia]]-kursanci3[[#This Row],[Godzina rozpoczęcia]]</f>
        <v>8.3333333333333315E-2</v>
      </c>
      <c r="H129">
        <f>HOUR(kursanci3[[#This Row],[czas]])</f>
        <v>2</v>
      </c>
      <c r="I129">
        <f>MINUTE(kursanci3[[#This Row],[czas]])</f>
        <v>0</v>
      </c>
      <c r="J129">
        <f>(kursanci3[[#This Row],[godz]]*60+kursanci3[[#This Row],[min]])*kursanci3[[#This Row],[Stawka za godzinę]]/60</f>
        <v>80</v>
      </c>
      <c r="K129">
        <f>IF(kursanci3[[#This Row],[Imię kursanta]]=A128,K128+kursanci3[[#This Row],[kwota]],kursanci3[[#This Row],[kwota]])</f>
        <v>80</v>
      </c>
      <c r="L129">
        <f>IF(kursanci3[[#This Row],[Imię kursanta]]=A128,L128+1,1)</f>
        <v>1</v>
      </c>
      <c r="N129" t="str">
        <f>MID(UPPER(kursanci3[[#This Row],[Imię kursanta]]),1,3)</f>
        <v>MAC</v>
      </c>
      <c r="O129" t="str">
        <f>MID(UPPER(kursanci3[[#This Row],[Przedmiot]]),1,3)</f>
        <v>FIZ</v>
      </c>
      <c r="P129" t="str">
        <f>N129&amp;O129&amp;IF(A130=kursanci3[[#This Row],[Imię kursanta]],"",kursanci3[[#This Row],[Kolumna2]])</f>
        <v>MACFIZ</v>
      </c>
    </row>
    <row r="130" spans="1:16" x14ac:dyDescent="0.35">
      <c r="A130" s="1" t="s">
        <v>18</v>
      </c>
      <c r="B130" s="1" t="s">
        <v>12</v>
      </c>
      <c r="C130" s="2">
        <v>45987</v>
      </c>
      <c r="D130" s="3">
        <v>0.57291666666666663</v>
      </c>
      <c r="E130" s="3">
        <v>0.65625</v>
      </c>
      <c r="F130">
        <v>40</v>
      </c>
      <c r="G130" s="3">
        <f>kursanci3[[#This Row],[Godzina zakończenia]]-kursanci3[[#This Row],[Godzina rozpoczęcia]]</f>
        <v>8.333333333333337E-2</v>
      </c>
      <c r="H130">
        <f>HOUR(kursanci3[[#This Row],[czas]])</f>
        <v>2</v>
      </c>
      <c r="I130">
        <f>MINUTE(kursanci3[[#This Row],[czas]])</f>
        <v>0</v>
      </c>
      <c r="J130">
        <f>(kursanci3[[#This Row],[godz]]*60+kursanci3[[#This Row],[min]])*kursanci3[[#This Row],[Stawka za godzinę]]/60</f>
        <v>80</v>
      </c>
      <c r="K130">
        <f>IF(kursanci3[[#This Row],[Imię kursanta]]=A129,K129+kursanci3[[#This Row],[kwota]],kursanci3[[#This Row],[kwota]])</f>
        <v>160</v>
      </c>
      <c r="L130">
        <f>IF(kursanci3[[#This Row],[Imię kursanta]]=A129,L129+1,1)</f>
        <v>2</v>
      </c>
      <c r="N130" t="str">
        <f>MID(UPPER(kursanci3[[#This Row],[Imię kursanta]]),1,3)</f>
        <v>MAC</v>
      </c>
      <c r="O130" t="str">
        <f>MID(UPPER(kursanci3[[#This Row],[Przedmiot]]),1,3)</f>
        <v>FIZ</v>
      </c>
      <c r="P130" t="str">
        <f>N130&amp;O130&amp;IF(A131=kursanci3[[#This Row],[Imię kursanta]],"",kursanci3[[#This Row],[Kolumna2]])</f>
        <v>MACFIZ</v>
      </c>
    </row>
    <row r="131" spans="1:16" x14ac:dyDescent="0.35">
      <c r="A131" s="1" t="s">
        <v>18</v>
      </c>
      <c r="B131" s="1" t="s">
        <v>12</v>
      </c>
      <c r="C131" s="2">
        <v>45961</v>
      </c>
      <c r="D131" s="3">
        <v>0.53125</v>
      </c>
      <c r="E131" s="3">
        <v>0.60416666666666663</v>
      </c>
      <c r="F131">
        <v>40</v>
      </c>
      <c r="G131" s="3">
        <f>kursanci3[[#This Row],[Godzina zakończenia]]-kursanci3[[#This Row],[Godzina rozpoczęcia]]</f>
        <v>7.291666666666663E-2</v>
      </c>
      <c r="H131">
        <f>HOUR(kursanci3[[#This Row],[czas]])</f>
        <v>1</v>
      </c>
      <c r="I131">
        <f>MINUTE(kursanci3[[#This Row],[czas]])</f>
        <v>45</v>
      </c>
      <c r="J131">
        <f>(kursanci3[[#This Row],[godz]]*60+kursanci3[[#This Row],[min]])*kursanci3[[#This Row],[Stawka za godzinę]]/60</f>
        <v>70</v>
      </c>
      <c r="K131">
        <f>IF(kursanci3[[#This Row],[Imię kursanta]]=A130,K130+kursanci3[[#This Row],[kwota]],kursanci3[[#This Row],[kwota]])</f>
        <v>230</v>
      </c>
      <c r="L131">
        <f>IF(kursanci3[[#This Row],[Imię kursanta]]=A130,L130+1,1)</f>
        <v>3</v>
      </c>
      <c r="N131" t="str">
        <f>MID(UPPER(kursanci3[[#This Row],[Imię kursanta]]),1,3)</f>
        <v>MAC</v>
      </c>
      <c r="O131" t="str">
        <f>MID(UPPER(kursanci3[[#This Row],[Przedmiot]]),1,3)</f>
        <v>FIZ</v>
      </c>
      <c r="P131" t="str">
        <f>N131&amp;O131&amp;IF(A132=kursanci3[[#This Row],[Imię kursanta]],"",kursanci3[[#This Row],[Kolumna2]])</f>
        <v>MACFIZ</v>
      </c>
    </row>
    <row r="132" spans="1:16" x14ac:dyDescent="0.35">
      <c r="A132" s="1" t="s">
        <v>18</v>
      </c>
      <c r="B132" s="1" t="s">
        <v>12</v>
      </c>
      <c r="C132" s="2">
        <v>45980</v>
      </c>
      <c r="D132" s="3">
        <v>0.54166666666666663</v>
      </c>
      <c r="E132" s="3">
        <v>0.61458333333333337</v>
      </c>
      <c r="F132">
        <v>40</v>
      </c>
      <c r="G132" s="3">
        <f>kursanci3[[#This Row],[Godzina zakończenia]]-kursanci3[[#This Row],[Godzina rozpoczęcia]]</f>
        <v>7.2916666666666741E-2</v>
      </c>
      <c r="H132">
        <f>HOUR(kursanci3[[#This Row],[czas]])</f>
        <v>1</v>
      </c>
      <c r="I132">
        <f>MINUTE(kursanci3[[#This Row],[czas]])</f>
        <v>45</v>
      </c>
      <c r="J132">
        <f>(kursanci3[[#This Row],[godz]]*60+kursanci3[[#This Row],[min]])*kursanci3[[#This Row],[Stawka za godzinę]]/60</f>
        <v>70</v>
      </c>
      <c r="K132">
        <f>IF(kursanci3[[#This Row],[Imię kursanta]]=A131,K131+kursanci3[[#This Row],[kwota]],kursanci3[[#This Row],[kwota]])</f>
        <v>300</v>
      </c>
      <c r="L132">
        <f>IF(kursanci3[[#This Row],[Imię kursanta]]=A131,L131+1,1)</f>
        <v>4</v>
      </c>
      <c r="N132" t="str">
        <f>MID(UPPER(kursanci3[[#This Row],[Imię kursanta]]),1,3)</f>
        <v>MAC</v>
      </c>
      <c r="O132" t="str">
        <f>MID(UPPER(kursanci3[[#This Row],[Przedmiot]]),1,3)</f>
        <v>FIZ</v>
      </c>
      <c r="P132" t="str">
        <f>N132&amp;O132&amp;IF(A133=kursanci3[[#This Row],[Imię kursanta]],"",kursanci3[[#This Row],[Kolumna2]])</f>
        <v>MACFIZ</v>
      </c>
    </row>
    <row r="133" spans="1:16" x14ac:dyDescent="0.35">
      <c r="A133" s="1" t="s">
        <v>18</v>
      </c>
      <c r="B133" s="1" t="s">
        <v>12</v>
      </c>
      <c r="C133" s="2">
        <v>46051</v>
      </c>
      <c r="D133" s="3">
        <v>0.4375</v>
      </c>
      <c r="E133" s="3">
        <v>0.51041666666666663</v>
      </c>
      <c r="F133">
        <v>40</v>
      </c>
      <c r="G133" s="3">
        <f>kursanci3[[#This Row],[Godzina zakończenia]]-kursanci3[[#This Row],[Godzina rozpoczęcia]]</f>
        <v>7.291666666666663E-2</v>
      </c>
      <c r="H133">
        <f>HOUR(kursanci3[[#This Row],[czas]])</f>
        <v>1</v>
      </c>
      <c r="I133">
        <f>MINUTE(kursanci3[[#This Row],[czas]])</f>
        <v>45</v>
      </c>
      <c r="J133">
        <f>(kursanci3[[#This Row],[godz]]*60+kursanci3[[#This Row],[min]])*kursanci3[[#This Row],[Stawka za godzinę]]/60</f>
        <v>70</v>
      </c>
      <c r="K133">
        <f>IF(kursanci3[[#This Row],[Imię kursanta]]=A132,K132+kursanci3[[#This Row],[kwota]],kursanci3[[#This Row],[kwota]])</f>
        <v>370</v>
      </c>
      <c r="L133">
        <f>IF(kursanci3[[#This Row],[Imię kursanta]]=A132,L132+1,1)</f>
        <v>5</v>
      </c>
      <c r="N133" t="str">
        <f>MID(UPPER(kursanci3[[#This Row],[Imię kursanta]]),1,3)</f>
        <v>MAC</v>
      </c>
      <c r="O133" t="str">
        <f>MID(UPPER(kursanci3[[#This Row],[Przedmiot]]),1,3)</f>
        <v>FIZ</v>
      </c>
      <c r="P133" t="str">
        <f>N133&amp;O133&amp;IF(A134=kursanci3[[#This Row],[Imię kursanta]],"",kursanci3[[#This Row],[Kolumna2]])</f>
        <v>MACFIZ</v>
      </c>
    </row>
    <row r="134" spans="1:16" x14ac:dyDescent="0.35">
      <c r="A134" s="1" t="s">
        <v>18</v>
      </c>
      <c r="B134" s="1" t="s">
        <v>12</v>
      </c>
      <c r="C134" s="2">
        <v>46080</v>
      </c>
      <c r="D134" s="3">
        <v>0.375</v>
      </c>
      <c r="E134" s="3">
        <v>0.44791666666666669</v>
      </c>
      <c r="F134">
        <v>40</v>
      </c>
      <c r="G134" s="3">
        <f>kursanci3[[#This Row],[Godzina zakończenia]]-kursanci3[[#This Row],[Godzina rozpoczęcia]]</f>
        <v>7.2916666666666685E-2</v>
      </c>
      <c r="H134">
        <f>HOUR(kursanci3[[#This Row],[czas]])</f>
        <v>1</v>
      </c>
      <c r="I134">
        <f>MINUTE(kursanci3[[#This Row],[czas]])</f>
        <v>45</v>
      </c>
      <c r="J134">
        <f>(kursanci3[[#This Row],[godz]]*60+kursanci3[[#This Row],[min]])*kursanci3[[#This Row],[Stawka za godzinę]]/60</f>
        <v>70</v>
      </c>
      <c r="K134">
        <f>IF(kursanci3[[#This Row],[Imię kursanta]]=A133,K133+kursanci3[[#This Row],[kwota]],kursanci3[[#This Row],[kwota]])</f>
        <v>440</v>
      </c>
      <c r="L134">
        <f>IF(kursanci3[[#This Row],[Imię kursanta]]=A133,L133+1,1)</f>
        <v>6</v>
      </c>
      <c r="N134" t="str">
        <f>MID(UPPER(kursanci3[[#This Row],[Imię kursanta]]),1,3)</f>
        <v>MAC</v>
      </c>
      <c r="O134" t="str">
        <f>MID(UPPER(kursanci3[[#This Row],[Przedmiot]]),1,3)</f>
        <v>FIZ</v>
      </c>
      <c r="P134" t="str">
        <f>N134&amp;O134&amp;IF(A135=kursanci3[[#This Row],[Imię kursanta]],"",kursanci3[[#This Row],[Kolumna2]])</f>
        <v>MACFIZ</v>
      </c>
    </row>
    <row r="135" spans="1:16" x14ac:dyDescent="0.35">
      <c r="A135" s="1" t="s">
        <v>18</v>
      </c>
      <c r="B135" s="1" t="s">
        <v>12</v>
      </c>
      <c r="C135" s="2">
        <v>45974</v>
      </c>
      <c r="D135" s="3">
        <v>0.46875</v>
      </c>
      <c r="E135" s="3">
        <v>0.53125</v>
      </c>
      <c r="F135">
        <v>40</v>
      </c>
      <c r="G135" s="3">
        <f>kursanci3[[#This Row],[Godzina zakończenia]]-kursanci3[[#This Row],[Godzina rozpoczęcia]]</f>
        <v>6.25E-2</v>
      </c>
      <c r="H135">
        <f>HOUR(kursanci3[[#This Row],[czas]])</f>
        <v>1</v>
      </c>
      <c r="I135">
        <f>MINUTE(kursanci3[[#This Row],[czas]])</f>
        <v>30</v>
      </c>
      <c r="J135">
        <f>(kursanci3[[#This Row],[godz]]*60+kursanci3[[#This Row],[min]])*kursanci3[[#This Row],[Stawka za godzinę]]/60</f>
        <v>60</v>
      </c>
      <c r="K135">
        <f>IF(kursanci3[[#This Row],[Imię kursanta]]=A134,K134+kursanci3[[#This Row],[kwota]],kursanci3[[#This Row],[kwota]])</f>
        <v>500</v>
      </c>
      <c r="L135">
        <f>IF(kursanci3[[#This Row],[Imię kursanta]]=A134,L134+1,1)</f>
        <v>7</v>
      </c>
      <c r="N135" t="str">
        <f>MID(UPPER(kursanci3[[#This Row],[Imię kursanta]]),1,3)</f>
        <v>MAC</v>
      </c>
      <c r="O135" t="str">
        <f>MID(UPPER(kursanci3[[#This Row],[Przedmiot]]),1,3)</f>
        <v>FIZ</v>
      </c>
      <c r="P135" t="str">
        <f>N135&amp;O135&amp;IF(A136=kursanci3[[#This Row],[Imię kursanta]],"",kursanci3[[#This Row],[Kolumna2]])</f>
        <v>MACFIZ</v>
      </c>
    </row>
    <row r="136" spans="1:16" x14ac:dyDescent="0.35">
      <c r="A136" s="1" t="s">
        <v>18</v>
      </c>
      <c r="B136" s="1" t="s">
        <v>12</v>
      </c>
      <c r="C136" s="2">
        <v>45994</v>
      </c>
      <c r="D136" s="3">
        <v>0.47916666666666669</v>
      </c>
      <c r="E136" s="3">
        <v>0.54166666666666663</v>
      </c>
      <c r="F136">
        <v>40</v>
      </c>
      <c r="G136" s="3">
        <f>kursanci3[[#This Row],[Godzina zakończenia]]-kursanci3[[#This Row],[Godzina rozpoczęcia]]</f>
        <v>6.2499999999999944E-2</v>
      </c>
      <c r="H136">
        <f>HOUR(kursanci3[[#This Row],[czas]])</f>
        <v>1</v>
      </c>
      <c r="I136">
        <f>MINUTE(kursanci3[[#This Row],[czas]])</f>
        <v>30</v>
      </c>
      <c r="J136">
        <f>(kursanci3[[#This Row],[godz]]*60+kursanci3[[#This Row],[min]])*kursanci3[[#This Row],[Stawka za godzinę]]/60</f>
        <v>60</v>
      </c>
      <c r="K136">
        <f>IF(kursanci3[[#This Row],[Imię kursanta]]=A135,K135+kursanci3[[#This Row],[kwota]],kursanci3[[#This Row],[kwota]])</f>
        <v>560</v>
      </c>
      <c r="L136">
        <f>IF(kursanci3[[#This Row],[Imię kursanta]]=A135,L135+1,1)</f>
        <v>8</v>
      </c>
      <c r="N136" t="str">
        <f>MID(UPPER(kursanci3[[#This Row],[Imię kursanta]]),1,3)</f>
        <v>MAC</v>
      </c>
      <c r="O136" t="str">
        <f>MID(UPPER(kursanci3[[#This Row],[Przedmiot]]),1,3)</f>
        <v>FIZ</v>
      </c>
      <c r="P136" t="str">
        <f>N136&amp;O136&amp;IF(A137=kursanci3[[#This Row],[Imię kursanta]],"",kursanci3[[#This Row],[Kolumna2]])</f>
        <v>MACFIZ</v>
      </c>
    </row>
    <row r="137" spans="1:16" x14ac:dyDescent="0.35">
      <c r="A137" s="1" t="s">
        <v>18</v>
      </c>
      <c r="B137" s="1" t="s">
        <v>12</v>
      </c>
      <c r="C137" s="2">
        <v>46001</v>
      </c>
      <c r="D137" s="3">
        <v>0.375</v>
      </c>
      <c r="E137" s="3">
        <v>0.4375</v>
      </c>
      <c r="F137">
        <v>40</v>
      </c>
      <c r="G137" s="3">
        <f>kursanci3[[#This Row],[Godzina zakończenia]]-kursanci3[[#This Row],[Godzina rozpoczęcia]]</f>
        <v>6.25E-2</v>
      </c>
      <c r="H137">
        <f>HOUR(kursanci3[[#This Row],[czas]])</f>
        <v>1</v>
      </c>
      <c r="I137">
        <f>MINUTE(kursanci3[[#This Row],[czas]])</f>
        <v>30</v>
      </c>
      <c r="J137">
        <f>(kursanci3[[#This Row],[godz]]*60+kursanci3[[#This Row],[min]])*kursanci3[[#This Row],[Stawka za godzinę]]/60</f>
        <v>60</v>
      </c>
      <c r="K137">
        <f>IF(kursanci3[[#This Row],[Imię kursanta]]=A136,K136+kursanci3[[#This Row],[kwota]],kursanci3[[#This Row],[kwota]])</f>
        <v>620</v>
      </c>
      <c r="L137">
        <f>IF(kursanci3[[#This Row],[Imię kursanta]]=A136,L136+1,1)</f>
        <v>9</v>
      </c>
      <c r="N137" t="str">
        <f>MID(UPPER(kursanci3[[#This Row],[Imię kursanta]]),1,3)</f>
        <v>MAC</v>
      </c>
      <c r="O137" t="str">
        <f>MID(UPPER(kursanci3[[#This Row],[Przedmiot]]),1,3)</f>
        <v>FIZ</v>
      </c>
      <c r="P137" t="str">
        <f>N137&amp;O137&amp;IF(A138=kursanci3[[#This Row],[Imię kursanta]],"",kursanci3[[#This Row],[Kolumna2]])</f>
        <v>MACFIZ</v>
      </c>
    </row>
    <row r="138" spans="1:16" x14ac:dyDescent="0.35">
      <c r="A138" s="1" t="s">
        <v>18</v>
      </c>
      <c r="B138" s="1" t="s">
        <v>12</v>
      </c>
      <c r="C138" s="2">
        <v>46042</v>
      </c>
      <c r="D138" s="3">
        <v>0.375</v>
      </c>
      <c r="E138" s="3">
        <v>0.4375</v>
      </c>
      <c r="F138">
        <v>40</v>
      </c>
      <c r="G138" s="3">
        <f>kursanci3[[#This Row],[Godzina zakończenia]]-kursanci3[[#This Row],[Godzina rozpoczęcia]]</f>
        <v>6.25E-2</v>
      </c>
      <c r="H138">
        <f>HOUR(kursanci3[[#This Row],[czas]])</f>
        <v>1</v>
      </c>
      <c r="I138">
        <f>MINUTE(kursanci3[[#This Row],[czas]])</f>
        <v>30</v>
      </c>
      <c r="J138">
        <f>(kursanci3[[#This Row],[godz]]*60+kursanci3[[#This Row],[min]])*kursanci3[[#This Row],[Stawka za godzinę]]/60</f>
        <v>60</v>
      </c>
      <c r="K138">
        <f>IF(kursanci3[[#This Row],[Imię kursanta]]=A137,K137+kursanci3[[#This Row],[kwota]],kursanci3[[#This Row],[kwota]])</f>
        <v>680</v>
      </c>
      <c r="L138">
        <f>IF(kursanci3[[#This Row],[Imię kursanta]]=A137,L137+1,1)</f>
        <v>10</v>
      </c>
      <c r="N138" t="str">
        <f>MID(UPPER(kursanci3[[#This Row],[Imię kursanta]]),1,3)</f>
        <v>MAC</v>
      </c>
      <c r="O138" t="str">
        <f>MID(UPPER(kursanci3[[#This Row],[Przedmiot]]),1,3)</f>
        <v>FIZ</v>
      </c>
      <c r="P138" t="str">
        <f>N138&amp;O138&amp;IF(A139=kursanci3[[#This Row],[Imię kursanta]],"",kursanci3[[#This Row],[Kolumna2]])</f>
        <v>MACFIZ</v>
      </c>
    </row>
    <row r="139" spans="1:16" x14ac:dyDescent="0.35">
      <c r="A139" s="1" t="s">
        <v>18</v>
      </c>
      <c r="B139" s="1" t="s">
        <v>12</v>
      </c>
      <c r="C139" s="2">
        <v>45944</v>
      </c>
      <c r="D139" s="3">
        <v>0.47916666666666669</v>
      </c>
      <c r="E139" s="3">
        <v>0.53125</v>
      </c>
      <c r="F139">
        <v>40</v>
      </c>
      <c r="G139" s="3">
        <f>kursanci3[[#This Row],[Godzina zakończenia]]-kursanci3[[#This Row],[Godzina rozpoczęcia]]</f>
        <v>5.2083333333333315E-2</v>
      </c>
      <c r="H139">
        <f>HOUR(kursanci3[[#This Row],[czas]])</f>
        <v>1</v>
      </c>
      <c r="I139">
        <f>MINUTE(kursanci3[[#This Row],[czas]])</f>
        <v>15</v>
      </c>
      <c r="J139">
        <f>(kursanci3[[#This Row],[godz]]*60+kursanci3[[#This Row],[min]])*kursanci3[[#This Row],[Stawka za godzinę]]/60</f>
        <v>50</v>
      </c>
      <c r="K139">
        <f>IF(kursanci3[[#This Row],[Imię kursanta]]=A138,K138+kursanci3[[#This Row],[kwota]],kursanci3[[#This Row],[kwota]])</f>
        <v>730</v>
      </c>
      <c r="L139">
        <f>IF(kursanci3[[#This Row],[Imię kursanta]]=A138,L138+1,1)</f>
        <v>11</v>
      </c>
      <c r="N139" t="str">
        <f>MID(UPPER(kursanci3[[#This Row],[Imię kursanta]]),1,3)</f>
        <v>MAC</v>
      </c>
      <c r="O139" t="str">
        <f>MID(UPPER(kursanci3[[#This Row],[Przedmiot]]),1,3)</f>
        <v>FIZ</v>
      </c>
      <c r="P139" t="str">
        <f>N139&amp;O139&amp;IF(A140=kursanci3[[#This Row],[Imię kursanta]],"",kursanci3[[#This Row],[Kolumna2]])</f>
        <v>MACFIZ</v>
      </c>
    </row>
    <row r="140" spans="1:16" x14ac:dyDescent="0.35">
      <c r="A140" s="1" t="s">
        <v>18</v>
      </c>
      <c r="B140" s="1" t="s">
        <v>12</v>
      </c>
      <c r="C140" s="2">
        <v>45979</v>
      </c>
      <c r="D140" s="3">
        <v>0.4375</v>
      </c>
      <c r="E140" s="3">
        <v>0.48958333333333331</v>
      </c>
      <c r="F140">
        <v>40</v>
      </c>
      <c r="G140" s="3">
        <f>kursanci3[[#This Row],[Godzina zakończenia]]-kursanci3[[#This Row],[Godzina rozpoczęcia]]</f>
        <v>5.2083333333333315E-2</v>
      </c>
      <c r="H140">
        <f>HOUR(kursanci3[[#This Row],[czas]])</f>
        <v>1</v>
      </c>
      <c r="I140">
        <f>MINUTE(kursanci3[[#This Row],[czas]])</f>
        <v>15</v>
      </c>
      <c r="J140">
        <f>(kursanci3[[#This Row],[godz]]*60+kursanci3[[#This Row],[min]])*kursanci3[[#This Row],[Stawka za godzinę]]/60</f>
        <v>50</v>
      </c>
      <c r="K140">
        <f>IF(kursanci3[[#This Row],[Imię kursanta]]=A139,K139+kursanci3[[#This Row],[kwota]],kursanci3[[#This Row],[kwota]])</f>
        <v>780</v>
      </c>
      <c r="L140">
        <f>IF(kursanci3[[#This Row],[Imię kursanta]]=A139,L139+1,1)</f>
        <v>12</v>
      </c>
      <c r="N140" t="str">
        <f>MID(UPPER(kursanci3[[#This Row],[Imię kursanta]]),1,3)</f>
        <v>MAC</v>
      </c>
      <c r="O140" t="str">
        <f>MID(UPPER(kursanci3[[#This Row],[Przedmiot]]),1,3)</f>
        <v>FIZ</v>
      </c>
      <c r="P140" t="str">
        <f>N140&amp;O140&amp;IF(A141=kursanci3[[#This Row],[Imię kursanta]],"",kursanci3[[#This Row],[Kolumna2]])</f>
        <v>MACFIZ</v>
      </c>
    </row>
    <row r="141" spans="1:16" x14ac:dyDescent="0.35">
      <c r="A141" s="1" t="s">
        <v>18</v>
      </c>
      <c r="B141" s="1" t="s">
        <v>12</v>
      </c>
      <c r="C141" s="2">
        <v>46041</v>
      </c>
      <c r="D141" s="3">
        <v>0.63541666666666663</v>
      </c>
      <c r="E141" s="3">
        <v>0.6875</v>
      </c>
      <c r="F141">
        <v>40</v>
      </c>
      <c r="G141" s="3">
        <f>kursanci3[[#This Row],[Godzina zakończenia]]-kursanci3[[#This Row],[Godzina rozpoczęcia]]</f>
        <v>5.208333333333337E-2</v>
      </c>
      <c r="H141">
        <f>HOUR(kursanci3[[#This Row],[czas]])</f>
        <v>1</v>
      </c>
      <c r="I141">
        <f>MINUTE(kursanci3[[#This Row],[czas]])</f>
        <v>15</v>
      </c>
      <c r="J141">
        <f>(kursanci3[[#This Row],[godz]]*60+kursanci3[[#This Row],[min]])*kursanci3[[#This Row],[Stawka za godzinę]]/60</f>
        <v>50</v>
      </c>
      <c r="K141">
        <f>IF(kursanci3[[#This Row],[Imię kursanta]]=A140,K140+kursanci3[[#This Row],[kwota]],kursanci3[[#This Row],[kwota]])</f>
        <v>830</v>
      </c>
      <c r="L141">
        <f>IF(kursanci3[[#This Row],[Imię kursanta]]=A140,L140+1,1)</f>
        <v>13</v>
      </c>
      <c r="N141" t="str">
        <f>MID(UPPER(kursanci3[[#This Row],[Imię kursanta]]),1,3)</f>
        <v>MAC</v>
      </c>
      <c r="O141" t="str">
        <f>MID(UPPER(kursanci3[[#This Row],[Przedmiot]]),1,3)</f>
        <v>FIZ</v>
      </c>
      <c r="P141" t="str">
        <f>N141&amp;O141&amp;IF(A142=kursanci3[[#This Row],[Imię kursanta]],"",kursanci3[[#This Row],[Kolumna2]])</f>
        <v>MACFIZ</v>
      </c>
    </row>
    <row r="142" spans="1:16" x14ac:dyDescent="0.35">
      <c r="A142" s="1" t="s">
        <v>18</v>
      </c>
      <c r="B142" s="1" t="s">
        <v>12</v>
      </c>
      <c r="C142" s="2">
        <v>46079</v>
      </c>
      <c r="D142" s="3">
        <v>0.45833333333333331</v>
      </c>
      <c r="E142" s="3">
        <v>0.51041666666666663</v>
      </c>
      <c r="F142">
        <v>40</v>
      </c>
      <c r="G142" s="3">
        <f>kursanci3[[#This Row],[Godzina zakończenia]]-kursanci3[[#This Row],[Godzina rozpoczęcia]]</f>
        <v>5.2083333333333315E-2</v>
      </c>
      <c r="H142">
        <f>HOUR(kursanci3[[#This Row],[czas]])</f>
        <v>1</v>
      </c>
      <c r="I142">
        <f>MINUTE(kursanci3[[#This Row],[czas]])</f>
        <v>15</v>
      </c>
      <c r="J142">
        <f>(kursanci3[[#This Row],[godz]]*60+kursanci3[[#This Row],[min]])*kursanci3[[#This Row],[Stawka za godzinę]]/60</f>
        <v>50</v>
      </c>
      <c r="K142">
        <f>IF(kursanci3[[#This Row],[Imię kursanta]]=A141,K141+kursanci3[[#This Row],[kwota]],kursanci3[[#This Row],[kwota]])</f>
        <v>880</v>
      </c>
      <c r="L142">
        <f>IF(kursanci3[[#This Row],[Imię kursanta]]=A141,L141+1,1)</f>
        <v>14</v>
      </c>
      <c r="N142" t="str">
        <f>MID(UPPER(kursanci3[[#This Row],[Imię kursanta]]),1,3)</f>
        <v>MAC</v>
      </c>
      <c r="O142" t="str">
        <f>MID(UPPER(kursanci3[[#This Row],[Przedmiot]]),1,3)</f>
        <v>FIZ</v>
      </c>
      <c r="P142" t="str">
        <f>N142&amp;O142&amp;IF(A143=kursanci3[[#This Row],[Imię kursanta]],"",kursanci3[[#This Row],[Kolumna2]])</f>
        <v>MACFIZ</v>
      </c>
    </row>
    <row r="143" spans="1:16" x14ac:dyDescent="0.35">
      <c r="A143" s="1" t="s">
        <v>18</v>
      </c>
      <c r="B143" s="1" t="s">
        <v>12</v>
      </c>
      <c r="C143" s="2">
        <v>45944</v>
      </c>
      <c r="D143" s="3">
        <v>0.4375</v>
      </c>
      <c r="E143" s="3">
        <v>0.47916666666666669</v>
      </c>
      <c r="F143">
        <v>40</v>
      </c>
      <c r="G143" s="3">
        <f>kursanci3[[#This Row],[Godzina zakończenia]]-kursanci3[[#This Row],[Godzina rozpoczęcia]]</f>
        <v>4.1666666666666685E-2</v>
      </c>
      <c r="H143">
        <f>HOUR(kursanci3[[#This Row],[czas]])</f>
        <v>1</v>
      </c>
      <c r="I143">
        <f>MINUTE(kursanci3[[#This Row],[czas]])</f>
        <v>0</v>
      </c>
      <c r="J143">
        <f>(kursanci3[[#This Row],[godz]]*60+kursanci3[[#This Row],[min]])*kursanci3[[#This Row],[Stawka za godzinę]]/60</f>
        <v>40</v>
      </c>
      <c r="K143">
        <f>IF(kursanci3[[#This Row],[Imię kursanta]]=A142,K142+kursanci3[[#This Row],[kwota]],kursanci3[[#This Row],[kwota]])</f>
        <v>920</v>
      </c>
      <c r="L143">
        <f>IF(kursanci3[[#This Row],[Imię kursanta]]=A142,L142+1,1)</f>
        <v>15</v>
      </c>
      <c r="N143" t="str">
        <f>MID(UPPER(kursanci3[[#This Row],[Imię kursanta]]),1,3)</f>
        <v>MAC</v>
      </c>
      <c r="O143" t="str">
        <f>MID(UPPER(kursanci3[[#This Row],[Przedmiot]]),1,3)</f>
        <v>FIZ</v>
      </c>
      <c r="P143" t="str">
        <f>N143&amp;O143&amp;IF(A144=kursanci3[[#This Row],[Imię kursanta]],"",kursanci3[[#This Row],[Kolumna2]])</f>
        <v>MACFIZ</v>
      </c>
    </row>
    <row r="144" spans="1:16" x14ac:dyDescent="0.35">
      <c r="A144" s="1" t="s">
        <v>18</v>
      </c>
      <c r="B144" s="1" t="s">
        <v>12</v>
      </c>
      <c r="C144" s="2">
        <v>45954</v>
      </c>
      <c r="D144" s="3">
        <v>0.4375</v>
      </c>
      <c r="E144" s="3">
        <v>0.47916666666666669</v>
      </c>
      <c r="F144">
        <v>40</v>
      </c>
      <c r="G144" s="3">
        <f>kursanci3[[#This Row],[Godzina zakończenia]]-kursanci3[[#This Row],[Godzina rozpoczęcia]]</f>
        <v>4.1666666666666685E-2</v>
      </c>
      <c r="H144">
        <f>HOUR(kursanci3[[#This Row],[czas]])</f>
        <v>1</v>
      </c>
      <c r="I144">
        <f>MINUTE(kursanci3[[#This Row],[czas]])</f>
        <v>0</v>
      </c>
      <c r="J144">
        <f>(kursanci3[[#This Row],[godz]]*60+kursanci3[[#This Row],[min]])*kursanci3[[#This Row],[Stawka za godzinę]]/60</f>
        <v>40</v>
      </c>
      <c r="K144">
        <f>IF(kursanci3[[#This Row],[Imię kursanta]]=A143,K143+kursanci3[[#This Row],[kwota]],kursanci3[[#This Row],[kwota]])</f>
        <v>960</v>
      </c>
      <c r="L144">
        <f>IF(kursanci3[[#This Row],[Imię kursanta]]=A143,L143+1,1)</f>
        <v>16</v>
      </c>
      <c r="N144" t="str">
        <f>MID(UPPER(kursanci3[[#This Row],[Imię kursanta]]),1,3)</f>
        <v>MAC</v>
      </c>
      <c r="O144" t="str">
        <f>MID(UPPER(kursanci3[[#This Row],[Przedmiot]]),1,3)</f>
        <v>FIZ</v>
      </c>
      <c r="P144" t="str">
        <f>N144&amp;O144&amp;IF(A145=kursanci3[[#This Row],[Imię kursanta]],"",kursanci3[[#This Row],[Kolumna2]])</f>
        <v>MACFIZ</v>
      </c>
    </row>
    <row r="145" spans="1:16" x14ac:dyDescent="0.35">
      <c r="A145" s="1" t="s">
        <v>18</v>
      </c>
      <c r="B145" s="1" t="s">
        <v>12</v>
      </c>
      <c r="C145" s="2">
        <v>45973</v>
      </c>
      <c r="D145" s="3">
        <v>0.375</v>
      </c>
      <c r="E145" s="3">
        <v>0.41666666666666669</v>
      </c>
      <c r="F145">
        <v>40</v>
      </c>
      <c r="G145" s="3">
        <f>kursanci3[[#This Row],[Godzina zakończenia]]-kursanci3[[#This Row],[Godzina rozpoczęcia]]</f>
        <v>4.1666666666666685E-2</v>
      </c>
      <c r="H145">
        <f>HOUR(kursanci3[[#This Row],[czas]])</f>
        <v>1</v>
      </c>
      <c r="I145">
        <f>MINUTE(kursanci3[[#This Row],[czas]])</f>
        <v>0</v>
      </c>
      <c r="J145">
        <f>(kursanci3[[#This Row],[godz]]*60+kursanci3[[#This Row],[min]])*kursanci3[[#This Row],[Stawka za godzinę]]/60</f>
        <v>40</v>
      </c>
      <c r="K145">
        <f>IF(kursanci3[[#This Row],[Imię kursanta]]=A144,K144+kursanci3[[#This Row],[kwota]],kursanci3[[#This Row],[kwota]])</f>
        <v>1000</v>
      </c>
      <c r="L145">
        <f>IF(kursanci3[[#This Row],[Imię kursanta]]=A144,L144+1,1)</f>
        <v>17</v>
      </c>
      <c r="N145" t="str">
        <f>MID(UPPER(kursanci3[[#This Row],[Imię kursanta]]),1,3)</f>
        <v>MAC</v>
      </c>
      <c r="O145" t="str">
        <f>MID(UPPER(kursanci3[[#This Row],[Przedmiot]]),1,3)</f>
        <v>FIZ</v>
      </c>
      <c r="P145" t="str">
        <f>N145&amp;O145&amp;IF(A146=kursanci3[[#This Row],[Imię kursanta]],"",kursanci3[[#This Row],[Kolumna2]])</f>
        <v>MACFIZ</v>
      </c>
    </row>
    <row r="146" spans="1:16" x14ac:dyDescent="0.35">
      <c r="A146" s="1" t="s">
        <v>18</v>
      </c>
      <c r="B146" s="1" t="s">
        <v>12</v>
      </c>
      <c r="C146" s="2">
        <v>45985</v>
      </c>
      <c r="D146" s="3">
        <v>0.52083333333333337</v>
      </c>
      <c r="E146" s="3">
        <v>0.5625</v>
      </c>
      <c r="F146">
        <v>40</v>
      </c>
      <c r="G146" s="3">
        <f>kursanci3[[#This Row],[Godzina zakończenia]]-kursanci3[[#This Row],[Godzina rozpoczęcia]]</f>
        <v>4.166666666666663E-2</v>
      </c>
      <c r="H146">
        <f>HOUR(kursanci3[[#This Row],[czas]])</f>
        <v>1</v>
      </c>
      <c r="I146">
        <f>MINUTE(kursanci3[[#This Row],[czas]])</f>
        <v>0</v>
      </c>
      <c r="J146">
        <f>(kursanci3[[#This Row],[godz]]*60+kursanci3[[#This Row],[min]])*kursanci3[[#This Row],[Stawka za godzinę]]/60</f>
        <v>40</v>
      </c>
      <c r="K146">
        <f>IF(kursanci3[[#This Row],[Imię kursanta]]=A145,K145+kursanci3[[#This Row],[kwota]],kursanci3[[#This Row],[kwota]])</f>
        <v>1040</v>
      </c>
      <c r="L146">
        <f>IF(kursanci3[[#This Row],[Imię kursanta]]=A145,L145+1,1)</f>
        <v>18</v>
      </c>
      <c r="N146" t="str">
        <f>MID(UPPER(kursanci3[[#This Row],[Imię kursanta]]),1,3)</f>
        <v>MAC</v>
      </c>
      <c r="O146" t="str">
        <f>MID(UPPER(kursanci3[[#This Row],[Przedmiot]]),1,3)</f>
        <v>FIZ</v>
      </c>
      <c r="P146" t="str">
        <f>N146&amp;O146&amp;IF(A147=kursanci3[[#This Row],[Imię kursanta]],"",kursanci3[[#This Row],[Kolumna2]])</f>
        <v>MACFIZ</v>
      </c>
    </row>
    <row r="147" spans="1:16" x14ac:dyDescent="0.35">
      <c r="A147" s="1" t="s">
        <v>18</v>
      </c>
      <c r="B147" s="1" t="s">
        <v>12</v>
      </c>
      <c r="C147" s="2">
        <v>45994</v>
      </c>
      <c r="D147" s="3">
        <v>0.75</v>
      </c>
      <c r="E147" s="3">
        <v>0.79166666666666663</v>
      </c>
      <c r="F147">
        <v>40</v>
      </c>
      <c r="G147" s="3">
        <f>kursanci3[[#This Row],[Godzina zakończenia]]-kursanci3[[#This Row],[Godzina rozpoczęcia]]</f>
        <v>4.166666666666663E-2</v>
      </c>
      <c r="H147">
        <f>HOUR(kursanci3[[#This Row],[czas]])</f>
        <v>1</v>
      </c>
      <c r="I147">
        <f>MINUTE(kursanci3[[#This Row],[czas]])</f>
        <v>0</v>
      </c>
      <c r="J147">
        <f>(kursanci3[[#This Row],[godz]]*60+kursanci3[[#This Row],[min]])*kursanci3[[#This Row],[Stawka za godzinę]]/60</f>
        <v>40</v>
      </c>
      <c r="K147">
        <f>IF(kursanci3[[#This Row],[Imię kursanta]]=A146,K146+kursanci3[[#This Row],[kwota]],kursanci3[[#This Row],[kwota]])</f>
        <v>1080</v>
      </c>
      <c r="L147">
        <f>IF(kursanci3[[#This Row],[Imię kursanta]]=A146,L146+1,1)</f>
        <v>19</v>
      </c>
      <c r="N147" t="str">
        <f>MID(UPPER(kursanci3[[#This Row],[Imię kursanta]]),1,3)</f>
        <v>MAC</v>
      </c>
      <c r="O147" t="str">
        <f>MID(UPPER(kursanci3[[#This Row],[Przedmiot]]),1,3)</f>
        <v>FIZ</v>
      </c>
      <c r="P147" t="str">
        <f>N147&amp;O147&amp;IF(A148=kursanci3[[#This Row],[Imię kursanta]],"",kursanci3[[#This Row],[Kolumna2]])</f>
        <v>MACFIZ</v>
      </c>
    </row>
    <row r="148" spans="1:16" x14ac:dyDescent="0.35">
      <c r="A148" s="1" t="s">
        <v>18</v>
      </c>
      <c r="B148" s="1" t="s">
        <v>12</v>
      </c>
      <c r="C148" s="2">
        <v>46050</v>
      </c>
      <c r="D148" s="3">
        <v>0.375</v>
      </c>
      <c r="E148" s="3">
        <v>0.41666666666666669</v>
      </c>
      <c r="F148">
        <v>40</v>
      </c>
      <c r="G148" s="3">
        <f>kursanci3[[#This Row],[Godzina zakończenia]]-kursanci3[[#This Row],[Godzina rozpoczęcia]]</f>
        <v>4.1666666666666685E-2</v>
      </c>
      <c r="H148">
        <f>HOUR(kursanci3[[#This Row],[czas]])</f>
        <v>1</v>
      </c>
      <c r="I148">
        <f>MINUTE(kursanci3[[#This Row],[czas]])</f>
        <v>0</v>
      </c>
      <c r="J148">
        <f>(kursanci3[[#This Row],[godz]]*60+kursanci3[[#This Row],[min]])*kursanci3[[#This Row],[Stawka za godzinę]]/60</f>
        <v>40</v>
      </c>
      <c r="K148">
        <f>IF(kursanci3[[#This Row],[Imię kursanta]]=A147,K147+kursanci3[[#This Row],[kwota]],kursanci3[[#This Row],[kwota]])</f>
        <v>1120</v>
      </c>
      <c r="L148">
        <f>IF(kursanci3[[#This Row],[Imię kursanta]]=A147,L147+1,1)</f>
        <v>20</v>
      </c>
      <c r="N148" t="str">
        <f>MID(UPPER(kursanci3[[#This Row],[Imię kursanta]]),1,3)</f>
        <v>MAC</v>
      </c>
      <c r="O148" t="str">
        <f>MID(UPPER(kursanci3[[#This Row],[Przedmiot]]),1,3)</f>
        <v>FIZ</v>
      </c>
      <c r="P148" t="str">
        <f>N148&amp;O148&amp;IF(A149=kursanci3[[#This Row],[Imię kursanta]],"",kursanci3[[#This Row],[Kolumna2]])</f>
        <v>MACFIZ</v>
      </c>
    </row>
    <row r="149" spans="1:16" x14ac:dyDescent="0.35">
      <c r="A149" s="1" t="s">
        <v>18</v>
      </c>
      <c r="B149" s="1" t="s">
        <v>12</v>
      </c>
      <c r="C149" s="2">
        <v>46064</v>
      </c>
      <c r="D149" s="3">
        <v>0.59375</v>
      </c>
      <c r="E149" s="3">
        <v>0.63541666666666663</v>
      </c>
      <c r="F149">
        <v>40</v>
      </c>
      <c r="G149" s="3">
        <f>kursanci3[[#This Row],[Godzina zakończenia]]-kursanci3[[#This Row],[Godzina rozpoczęcia]]</f>
        <v>4.166666666666663E-2</v>
      </c>
      <c r="H149">
        <f>HOUR(kursanci3[[#This Row],[czas]])</f>
        <v>1</v>
      </c>
      <c r="I149">
        <f>MINUTE(kursanci3[[#This Row],[czas]])</f>
        <v>0</v>
      </c>
      <c r="J149">
        <f>(kursanci3[[#This Row],[godz]]*60+kursanci3[[#This Row],[min]])*kursanci3[[#This Row],[Stawka za godzinę]]/60</f>
        <v>40</v>
      </c>
      <c r="K149">
        <f>IF(kursanci3[[#This Row],[Imię kursanta]]=A148,K148+kursanci3[[#This Row],[kwota]],kursanci3[[#This Row],[kwota]])</f>
        <v>1160</v>
      </c>
      <c r="L149">
        <f>IF(kursanci3[[#This Row],[Imię kursanta]]=A148,L148+1,1)</f>
        <v>21</v>
      </c>
      <c r="N149" t="str">
        <f>MID(UPPER(kursanci3[[#This Row],[Imię kursanta]]),1,3)</f>
        <v>MAC</v>
      </c>
      <c r="O149" t="str">
        <f>MID(UPPER(kursanci3[[#This Row],[Przedmiot]]),1,3)</f>
        <v>FIZ</v>
      </c>
      <c r="P149" t="str">
        <f>N149&amp;O149&amp;IF(A150=kursanci3[[#This Row],[Imię kursanta]],"",kursanci3[[#This Row],[Kolumna2]])</f>
        <v>MACFIZ</v>
      </c>
    </row>
    <row r="150" spans="1:16" x14ac:dyDescent="0.35">
      <c r="A150" s="1" t="s">
        <v>18</v>
      </c>
      <c r="B150" s="1" t="s">
        <v>12</v>
      </c>
      <c r="C150" s="2">
        <v>46066</v>
      </c>
      <c r="D150" s="3">
        <v>0.45833333333333331</v>
      </c>
      <c r="E150" s="3">
        <v>0.5</v>
      </c>
      <c r="F150">
        <v>40</v>
      </c>
      <c r="G150" s="3">
        <f>kursanci3[[#This Row],[Godzina zakończenia]]-kursanci3[[#This Row],[Godzina rozpoczęcia]]</f>
        <v>4.1666666666666685E-2</v>
      </c>
      <c r="H150">
        <f>HOUR(kursanci3[[#This Row],[czas]])</f>
        <v>1</v>
      </c>
      <c r="I150">
        <f>MINUTE(kursanci3[[#This Row],[czas]])</f>
        <v>0</v>
      </c>
      <c r="J150">
        <f>(kursanci3[[#This Row],[godz]]*60+kursanci3[[#This Row],[min]])*kursanci3[[#This Row],[Stawka za godzinę]]/60</f>
        <v>40</v>
      </c>
      <c r="K150">
        <f>IF(kursanci3[[#This Row],[Imię kursanta]]=A149,K149+kursanci3[[#This Row],[kwota]],kursanci3[[#This Row],[kwota]])</f>
        <v>1200</v>
      </c>
      <c r="L150">
        <f>IF(kursanci3[[#This Row],[Imię kursanta]]=A149,L149+1,1)</f>
        <v>22</v>
      </c>
      <c r="N150" t="str">
        <f>MID(UPPER(kursanci3[[#This Row],[Imię kursanta]]),1,3)</f>
        <v>MAC</v>
      </c>
      <c r="O150" t="str">
        <f>MID(UPPER(kursanci3[[#This Row],[Przedmiot]]),1,3)</f>
        <v>FIZ</v>
      </c>
      <c r="P150" t="str">
        <f>N150&amp;O150&amp;IF(A151=kursanci3[[#This Row],[Imię kursanta]],"",kursanci3[[#This Row],[Kolumna2]])</f>
        <v>MACFIZ22</v>
      </c>
    </row>
    <row r="151" spans="1:16" x14ac:dyDescent="0.35">
      <c r="A151" s="1" t="s">
        <v>22</v>
      </c>
      <c r="B151" s="1" t="s">
        <v>9</v>
      </c>
      <c r="C151" s="2">
        <v>45993</v>
      </c>
      <c r="D151" s="3">
        <v>0.375</v>
      </c>
      <c r="E151" s="3">
        <v>0.41666666666666669</v>
      </c>
      <c r="F151">
        <v>50</v>
      </c>
      <c r="G151" s="3">
        <f>kursanci3[[#This Row],[Godzina zakończenia]]-kursanci3[[#This Row],[Godzina rozpoczęcia]]</f>
        <v>4.1666666666666685E-2</v>
      </c>
      <c r="H151">
        <f>HOUR(kursanci3[[#This Row],[czas]])</f>
        <v>1</v>
      </c>
      <c r="I151">
        <f>MINUTE(kursanci3[[#This Row],[czas]])</f>
        <v>0</v>
      </c>
      <c r="J151">
        <f>(kursanci3[[#This Row],[godz]]*60+kursanci3[[#This Row],[min]])*kursanci3[[#This Row],[Stawka za godzinę]]/60</f>
        <v>50</v>
      </c>
      <c r="K151">
        <f>IF(kursanci3[[#This Row],[Imię kursanta]]=A150,K150+kursanci3[[#This Row],[kwota]],kursanci3[[#This Row],[kwota]])</f>
        <v>50</v>
      </c>
      <c r="L151">
        <f>IF(kursanci3[[#This Row],[Imię kursanta]]=A150,L150+1,1)</f>
        <v>1</v>
      </c>
      <c r="N151" t="str">
        <f>MID(UPPER(kursanci3[[#This Row],[Imię kursanta]]),1,3)</f>
        <v>MAR</v>
      </c>
      <c r="O151" t="str">
        <f>MID(UPPER(kursanci3[[#This Row],[Przedmiot]]),1,3)</f>
        <v>MAT</v>
      </c>
      <c r="P151" t="str">
        <f>N151&amp;O151&amp;IF(A152=kursanci3[[#This Row],[Imię kursanta]],"",kursanci3[[#This Row],[Kolumna2]])</f>
        <v>MARMAT1</v>
      </c>
    </row>
    <row r="152" spans="1:16" x14ac:dyDescent="0.35">
      <c r="A152" s="1" t="s">
        <v>25</v>
      </c>
      <c r="B152" s="1" t="s">
        <v>7</v>
      </c>
      <c r="C152" s="2">
        <v>46073</v>
      </c>
      <c r="D152" s="3">
        <v>0.69791666666666663</v>
      </c>
      <c r="E152" s="3">
        <v>0.76041666666666663</v>
      </c>
      <c r="F152">
        <v>60</v>
      </c>
      <c r="G152" s="3">
        <f>kursanci3[[#This Row],[Godzina zakończenia]]-kursanci3[[#This Row],[Godzina rozpoczęcia]]</f>
        <v>6.25E-2</v>
      </c>
      <c r="H152">
        <f>HOUR(kursanci3[[#This Row],[czas]])</f>
        <v>1</v>
      </c>
      <c r="I152">
        <f>MINUTE(kursanci3[[#This Row],[czas]])</f>
        <v>30</v>
      </c>
      <c r="J152">
        <f>(kursanci3[[#This Row],[godz]]*60+kursanci3[[#This Row],[min]])*kursanci3[[#This Row],[Stawka za godzinę]]/60</f>
        <v>90</v>
      </c>
      <c r="K152">
        <f>IF(kursanci3[[#This Row],[Imię kursanta]]=A151,K151+kursanci3[[#This Row],[kwota]],kursanci3[[#This Row],[kwota]])</f>
        <v>90</v>
      </c>
      <c r="L152">
        <f>IF(kursanci3[[#This Row],[Imię kursanta]]=A151,L151+1,1)</f>
        <v>1</v>
      </c>
      <c r="N152" t="str">
        <f>MID(UPPER(kursanci3[[#This Row],[Imię kursanta]]),1,3)</f>
        <v>OLA</v>
      </c>
      <c r="O152" t="str">
        <f>MID(UPPER(kursanci3[[#This Row],[Przedmiot]]),1,3)</f>
        <v>INF</v>
      </c>
      <c r="P152" t="str">
        <f>N152&amp;O152&amp;IF(A153=kursanci3[[#This Row],[Imię kursanta]],"",kursanci3[[#This Row],[Kolumna2]])</f>
        <v>OLAINF1</v>
      </c>
    </row>
    <row r="153" spans="1:16" x14ac:dyDescent="0.35">
      <c r="A153" s="1" t="s">
        <v>23</v>
      </c>
      <c r="B153" s="1" t="s">
        <v>7</v>
      </c>
      <c r="C153" s="2">
        <v>45999</v>
      </c>
      <c r="D153" s="3">
        <v>0.375</v>
      </c>
      <c r="E153" s="3">
        <v>0.44791666666666669</v>
      </c>
      <c r="F153">
        <v>60</v>
      </c>
      <c r="G153" s="3">
        <f>kursanci3[[#This Row],[Godzina zakończenia]]-kursanci3[[#This Row],[Godzina rozpoczęcia]]</f>
        <v>7.2916666666666685E-2</v>
      </c>
      <c r="H153">
        <f>HOUR(kursanci3[[#This Row],[czas]])</f>
        <v>1</v>
      </c>
      <c r="I153">
        <f>MINUTE(kursanci3[[#This Row],[czas]])</f>
        <v>45</v>
      </c>
      <c r="J153">
        <f>(kursanci3[[#This Row],[godz]]*60+kursanci3[[#This Row],[min]])*kursanci3[[#This Row],[Stawka za godzinę]]/60</f>
        <v>105</v>
      </c>
      <c r="K153">
        <f>IF(kursanci3[[#This Row],[Imię kursanta]]=A152,K152+kursanci3[[#This Row],[kwota]],kursanci3[[#This Row],[kwota]])</f>
        <v>105</v>
      </c>
      <c r="L153">
        <f>IF(kursanci3[[#This Row],[Imię kursanta]]=A152,L152+1,1)</f>
        <v>1</v>
      </c>
      <c r="N153" t="str">
        <f>MID(UPPER(kursanci3[[#This Row],[Imię kursanta]]),1,3)</f>
        <v>PAT</v>
      </c>
      <c r="O153" t="str">
        <f>MID(UPPER(kursanci3[[#This Row],[Przedmiot]]),1,3)</f>
        <v>INF</v>
      </c>
      <c r="P153" t="str">
        <f>N153&amp;O153&amp;IF(A154=kursanci3[[#This Row],[Imię kursanta]],"",kursanci3[[#This Row],[Kolumna2]])</f>
        <v>PATINF1</v>
      </c>
    </row>
    <row r="154" spans="1:16" x14ac:dyDescent="0.35">
      <c r="A154" s="1" t="s">
        <v>20</v>
      </c>
      <c r="B154" s="1" t="s">
        <v>12</v>
      </c>
      <c r="C154" s="2">
        <v>45974</v>
      </c>
      <c r="D154" s="3">
        <v>0.66666666666666663</v>
      </c>
      <c r="E154" s="3">
        <v>0.75</v>
      </c>
      <c r="F154">
        <v>40</v>
      </c>
      <c r="G154" s="3">
        <f>kursanci3[[#This Row],[Godzina zakończenia]]-kursanci3[[#This Row],[Godzina rozpoczęcia]]</f>
        <v>8.333333333333337E-2</v>
      </c>
      <c r="H154">
        <f>HOUR(kursanci3[[#This Row],[czas]])</f>
        <v>2</v>
      </c>
      <c r="I154">
        <f>MINUTE(kursanci3[[#This Row],[czas]])</f>
        <v>0</v>
      </c>
      <c r="J154">
        <f>(kursanci3[[#This Row],[godz]]*60+kursanci3[[#This Row],[min]])*kursanci3[[#This Row],[Stawka za godzinę]]/60</f>
        <v>80</v>
      </c>
      <c r="K154">
        <f>IF(kursanci3[[#This Row],[Imię kursanta]]=A153,K153+kursanci3[[#This Row],[kwota]],kursanci3[[#This Row],[kwota]])</f>
        <v>80</v>
      </c>
      <c r="L154">
        <f>IF(kursanci3[[#This Row],[Imię kursanta]]=A153,L153+1,1)</f>
        <v>1</v>
      </c>
      <c r="N154" t="str">
        <f>MID(UPPER(kursanci3[[#This Row],[Imię kursanta]]),1,3)</f>
        <v>PIO</v>
      </c>
      <c r="O154" t="str">
        <f>MID(UPPER(kursanci3[[#This Row],[Przedmiot]]),1,3)</f>
        <v>FIZ</v>
      </c>
      <c r="P154" t="str">
        <f>N154&amp;O154&amp;IF(A155=kursanci3[[#This Row],[Imię kursanta]],"",kursanci3[[#This Row],[Kolumna2]])</f>
        <v>PIOFIZ1</v>
      </c>
    </row>
    <row r="155" spans="1:16" x14ac:dyDescent="0.35">
      <c r="A155" s="1" t="s">
        <v>8</v>
      </c>
      <c r="B155" s="1" t="s">
        <v>9</v>
      </c>
      <c r="C155" s="2">
        <v>45943</v>
      </c>
      <c r="D155" s="3">
        <v>0.53125</v>
      </c>
      <c r="E155" s="3">
        <v>0.61458333333333337</v>
      </c>
      <c r="F155">
        <v>50</v>
      </c>
      <c r="G155" s="3">
        <f>kursanci3[[#This Row],[Godzina zakończenia]]-kursanci3[[#This Row],[Godzina rozpoczęcia]]</f>
        <v>8.333333333333337E-2</v>
      </c>
      <c r="H155">
        <f>HOUR(kursanci3[[#This Row],[czas]])</f>
        <v>2</v>
      </c>
      <c r="I155">
        <f>MINUTE(kursanci3[[#This Row],[czas]])</f>
        <v>0</v>
      </c>
      <c r="J155">
        <f>(kursanci3[[#This Row],[godz]]*60+kursanci3[[#This Row],[min]])*kursanci3[[#This Row],[Stawka za godzinę]]/60</f>
        <v>100</v>
      </c>
      <c r="K155">
        <f>IF(kursanci3[[#This Row],[Imię kursanta]]=A154,K154+kursanci3[[#This Row],[kwota]],kursanci3[[#This Row],[kwota]])</f>
        <v>100</v>
      </c>
      <c r="L155">
        <f>IF(kursanci3[[#This Row],[Imię kursanta]]=A154,L154+1,1)</f>
        <v>1</v>
      </c>
      <c r="N155" t="str">
        <f>MID(UPPER(kursanci3[[#This Row],[Imię kursanta]]),1,3)</f>
        <v>WIK</v>
      </c>
      <c r="O155" t="str">
        <f>MID(UPPER(kursanci3[[#This Row],[Przedmiot]]),1,3)</f>
        <v>MAT</v>
      </c>
      <c r="P155" t="str">
        <f>N155&amp;O155&amp;IF(A156=kursanci3[[#This Row],[Imię kursanta]],"",kursanci3[[#This Row],[Kolumna2]])</f>
        <v>WIKMAT</v>
      </c>
    </row>
    <row r="156" spans="1:16" x14ac:dyDescent="0.35">
      <c r="A156" s="1" t="s">
        <v>8</v>
      </c>
      <c r="B156" s="1" t="s">
        <v>9</v>
      </c>
      <c r="C156" s="2">
        <v>45966</v>
      </c>
      <c r="D156" s="3">
        <v>0.41666666666666669</v>
      </c>
      <c r="E156" s="3">
        <v>0.5</v>
      </c>
      <c r="F156">
        <v>50</v>
      </c>
      <c r="G156" s="3">
        <f>kursanci3[[#This Row],[Godzina zakończenia]]-kursanci3[[#This Row],[Godzina rozpoczęcia]]</f>
        <v>8.3333333333333315E-2</v>
      </c>
      <c r="H156">
        <f>HOUR(kursanci3[[#This Row],[czas]])</f>
        <v>2</v>
      </c>
      <c r="I156">
        <f>MINUTE(kursanci3[[#This Row],[czas]])</f>
        <v>0</v>
      </c>
      <c r="J156">
        <f>(kursanci3[[#This Row],[godz]]*60+kursanci3[[#This Row],[min]])*kursanci3[[#This Row],[Stawka za godzinę]]/60</f>
        <v>100</v>
      </c>
      <c r="K156">
        <f>IF(kursanci3[[#This Row],[Imię kursanta]]=A155,K155+kursanci3[[#This Row],[kwota]],kursanci3[[#This Row],[kwota]])</f>
        <v>200</v>
      </c>
      <c r="L156">
        <f>IF(kursanci3[[#This Row],[Imię kursanta]]=A155,L155+1,1)</f>
        <v>2</v>
      </c>
      <c r="N156" t="str">
        <f>MID(UPPER(kursanci3[[#This Row],[Imię kursanta]]),1,3)</f>
        <v>WIK</v>
      </c>
      <c r="O156" t="str">
        <f>MID(UPPER(kursanci3[[#This Row],[Przedmiot]]),1,3)</f>
        <v>MAT</v>
      </c>
      <c r="P156" t="str">
        <f>N156&amp;O156&amp;IF(A157=kursanci3[[#This Row],[Imię kursanta]],"",kursanci3[[#This Row],[Kolumna2]])</f>
        <v>WIKMAT</v>
      </c>
    </row>
    <row r="157" spans="1:16" x14ac:dyDescent="0.35">
      <c r="A157" s="1" t="s">
        <v>8</v>
      </c>
      <c r="B157" s="1" t="s">
        <v>9</v>
      </c>
      <c r="C157" s="2">
        <v>46059</v>
      </c>
      <c r="D157" s="3">
        <v>0.45833333333333331</v>
      </c>
      <c r="E157" s="3">
        <v>0.54166666666666663</v>
      </c>
      <c r="F157">
        <v>50</v>
      </c>
      <c r="G157" s="3">
        <f>kursanci3[[#This Row],[Godzina zakończenia]]-kursanci3[[#This Row],[Godzina rozpoczęcia]]</f>
        <v>8.3333333333333315E-2</v>
      </c>
      <c r="H157">
        <f>HOUR(kursanci3[[#This Row],[czas]])</f>
        <v>2</v>
      </c>
      <c r="I157">
        <f>MINUTE(kursanci3[[#This Row],[czas]])</f>
        <v>0</v>
      </c>
      <c r="J157">
        <f>(kursanci3[[#This Row],[godz]]*60+kursanci3[[#This Row],[min]])*kursanci3[[#This Row],[Stawka za godzinę]]/60</f>
        <v>100</v>
      </c>
      <c r="K157">
        <f>IF(kursanci3[[#This Row],[Imię kursanta]]=A156,K156+kursanci3[[#This Row],[kwota]],kursanci3[[#This Row],[kwota]])</f>
        <v>300</v>
      </c>
      <c r="L157">
        <f>IF(kursanci3[[#This Row],[Imię kursanta]]=A156,L156+1,1)</f>
        <v>3</v>
      </c>
      <c r="N157" t="str">
        <f>MID(UPPER(kursanci3[[#This Row],[Imię kursanta]]),1,3)</f>
        <v>WIK</v>
      </c>
      <c r="O157" t="str">
        <f>MID(UPPER(kursanci3[[#This Row],[Przedmiot]]),1,3)</f>
        <v>MAT</v>
      </c>
      <c r="P157" t="str">
        <f>N157&amp;O157&amp;IF(A158=kursanci3[[#This Row],[Imię kursanta]],"",kursanci3[[#This Row],[Kolumna2]])</f>
        <v>WIKMAT</v>
      </c>
    </row>
    <row r="158" spans="1:16" x14ac:dyDescent="0.35">
      <c r="A158" s="1" t="s">
        <v>8</v>
      </c>
      <c r="B158" s="1" t="s">
        <v>9</v>
      </c>
      <c r="C158" s="2">
        <v>46072</v>
      </c>
      <c r="D158" s="3">
        <v>0.375</v>
      </c>
      <c r="E158" s="3">
        <v>0.45833333333333331</v>
      </c>
      <c r="F158">
        <v>50</v>
      </c>
      <c r="G158" s="3">
        <f>kursanci3[[#This Row],[Godzina zakończenia]]-kursanci3[[#This Row],[Godzina rozpoczęcia]]</f>
        <v>8.3333333333333315E-2</v>
      </c>
      <c r="H158">
        <f>HOUR(kursanci3[[#This Row],[czas]])</f>
        <v>2</v>
      </c>
      <c r="I158">
        <f>MINUTE(kursanci3[[#This Row],[czas]])</f>
        <v>0</v>
      </c>
      <c r="J158">
        <f>(kursanci3[[#This Row],[godz]]*60+kursanci3[[#This Row],[min]])*kursanci3[[#This Row],[Stawka za godzinę]]/60</f>
        <v>100</v>
      </c>
      <c r="K158">
        <f>IF(kursanci3[[#This Row],[Imię kursanta]]=A157,K157+kursanci3[[#This Row],[kwota]],kursanci3[[#This Row],[kwota]])</f>
        <v>400</v>
      </c>
      <c r="L158">
        <f>IF(kursanci3[[#This Row],[Imię kursanta]]=A157,L157+1,1)</f>
        <v>4</v>
      </c>
      <c r="N158" t="str">
        <f>MID(UPPER(kursanci3[[#This Row],[Imię kursanta]]),1,3)</f>
        <v>WIK</v>
      </c>
      <c r="O158" t="str">
        <f>MID(UPPER(kursanci3[[#This Row],[Przedmiot]]),1,3)</f>
        <v>MAT</v>
      </c>
      <c r="P158" t="str">
        <f>N158&amp;O158&amp;IF(A159=kursanci3[[#This Row],[Imię kursanta]],"",kursanci3[[#This Row],[Kolumna2]])</f>
        <v>WIKMAT</v>
      </c>
    </row>
    <row r="159" spans="1:16" x14ac:dyDescent="0.35">
      <c r="A159" s="1" t="s">
        <v>8</v>
      </c>
      <c r="B159" s="1" t="s">
        <v>9</v>
      </c>
      <c r="C159" s="2">
        <v>45932</v>
      </c>
      <c r="D159" s="3">
        <v>0.375</v>
      </c>
      <c r="E159" s="3">
        <v>0.44791666666666669</v>
      </c>
      <c r="F159">
        <v>50</v>
      </c>
      <c r="G159" s="3">
        <f>kursanci3[[#This Row],[Godzina zakończenia]]-kursanci3[[#This Row],[Godzina rozpoczęcia]]</f>
        <v>7.2916666666666685E-2</v>
      </c>
      <c r="H159">
        <f>HOUR(kursanci3[[#This Row],[czas]])</f>
        <v>1</v>
      </c>
      <c r="I159">
        <f>MINUTE(kursanci3[[#This Row],[czas]])</f>
        <v>45</v>
      </c>
      <c r="J159">
        <f>(kursanci3[[#This Row],[godz]]*60+kursanci3[[#This Row],[min]])*kursanci3[[#This Row],[Stawka za godzinę]]/60</f>
        <v>87.5</v>
      </c>
      <c r="K159">
        <f>IF(kursanci3[[#This Row],[Imię kursanta]]=A158,K158+kursanci3[[#This Row],[kwota]],kursanci3[[#This Row],[kwota]])</f>
        <v>487.5</v>
      </c>
      <c r="L159">
        <f>IF(kursanci3[[#This Row],[Imię kursanta]]=A158,L158+1,1)</f>
        <v>5</v>
      </c>
      <c r="N159" t="str">
        <f>MID(UPPER(kursanci3[[#This Row],[Imię kursanta]]),1,3)</f>
        <v>WIK</v>
      </c>
      <c r="O159" t="str">
        <f>MID(UPPER(kursanci3[[#This Row],[Przedmiot]]),1,3)</f>
        <v>MAT</v>
      </c>
      <c r="P159" t="str">
        <f>N159&amp;O159&amp;IF(A160=kursanci3[[#This Row],[Imię kursanta]],"",kursanci3[[#This Row],[Kolumna2]])</f>
        <v>WIKMAT</v>
      </c>
    </row>
    <row r="160" spans="1:16" x14ac:dyDescent="0.35">
      <c r="A160" s="1" t="s">
        <v>8</v>
      </c>
      <c r="B160" s="1" t="s">
        <v>9</v>
      </c>
      <c r="C160" s="2">
        <v>46044</v>
      </c>
      <c r="D160" s="3">
        <v>0.66666666666666663</v>
      </c>
      <c r="E160" s="3">
        <v>0.73958333333333337</v>
      </c>
      <c r="F160">
        <v>50</v>
      </c>
      <c r="G160" s="3">
        <f>kursanci3[[#This Row],[Godzina zakończenia]]-kursanci3[[#This Row],[Godzina rozpoczęcia]]</f>
        <v>7.2916666666666741E-2</v>
      </c>
      <c r="H160">
        <f>HOUR(kursanci3[[#This Row],[czas]])</f>
        <v>1</v>
      </c>
      <c r="I160">
        <f>MINUTE(kursanci3[[#This Row],[czas]])</f>
        <v>45</v>
      </c>
      <c r="J160">
        <f>(kursanci3[[#This Row],[godz]]*60+kursanci3[[#This Row],[min]])*kursanci3[[#This Row],[Stawka za godzinę]]/60</f>
        <v>87.5</v>
      </c>
      <c r="K160">
        <f>IF(kursanci3[[#This Row],[Imię kursanta]]=A159,K159+kursanci3[[#This Row],[kwota]],kursanci3[[#This Row],[kwota]])</f>
        <v>575</v>
      </c>
      <c r="L160">
        <f>IF(kursanci3[[#This Row],[Imię kursanta]]=A159,L159+1,1)</f>
        <v>6</v>
      </c>
      <c r="N160" t="str">
        <f>MID(UPPER(kursanci3[[#This Row],[Imię kursanta]]),1,3)</f>
        <v>WIK</v>
      </c>
      <c r="O160" t="str">
        <f>MID(UPPER(kursanci3[[#This Row],[Przedmiot]]),1,3)</f>
        <v>MAT</v>
      </c>
      <c r="P160" t="str">
        <f>N160&amp;O160&amp;IF(A161=kursanci3[[#This Row],[Imię kursanta]],"",kursanci3[[#This Row],[Kolumna2]])</f>
        <v>WIKMAT</v>
      </c>
    </row>
    <row r="161" spans="1:16" x14ac:dyDescent="0.35">
      <c r="A161" s="1" t="s">
        <v>8</v>
      </c>
      <c r="B161" s="1" t="s">
        <v>9</v>
      </c>
      <c r="C161" s="2">
        <v>46063</v>
      </c>
      <c r="D161" s="3">
        <v>0.5625</v>
      </c>
      <c r="E161" s="3">
        <v>0.63541666666666663</v>
      </c>
      <c r="F161">
        <v>50</v>
      </c>
      <c r="G161" s="3">
        <f>kursanci3[[#This Row],[Godzina zakończenia]]-kursanci3[[#This Row],[Godzina rozpoczęcia]]</f>
        <v>7.291666666666663E-2</v>
      </c>
      <c r="H161">
        <f>HOUR(kursanci3[[#This Row],[czas]])</f>
        <v>1</v>
      </c>
      <c r="I161">
        <f>MINUTE(kursanci3[[#This Row],[czas]])</f>
        <v>45</v>
      </c>
      <c r="J161">
        <f>(kursanci3[[#This Row],[godz]]*60+kursanci3[[#This Row],[min]])*kursanci3[[#This Row],[Stawka za godzinę]]/60</f>
        <v>87.5</v>
      </c>
      <c r="K161">
        <f>IF(kursanci3[[#This Row],[Imię kursanta]]=A160,K160+kursanci3[[#This Row],[kwota]],kursanci3[[#This Row],[kwota]])</f>
        <v>662.5</v>
      </c>
      <c r="L161">
        <f>IF(kursanci3[[#This Row],[Imię kursanta]]=A160,L160+1,1)</f>
        <v>7</v>
      </c>
      <c r="N161" t="str">
        <f>MID(UPPER(kursanci3[[#This Row],[Imię kursanta]]),1,3)</f>
        <v>WIK</v>
      </c>
      <c r="O161" t="str">
        <f>MID(UPPER(kursanci3[[#This Row],[Przedmiot]]),1,3)</f>
        <v>MAT</v>
      </c>
      <c r="P161" t="str">
        <f>N161&amp;O161&amp;IF(A162=kursanci3[[#This Row],[Imię kursanta]],"",kursanci3[[#This Row],[Kolumna2]])</f>
        <v>WIKMAT</v>
      </c>
    </row>
    <row r="162" spans="1:16" x14ac:dyDescent="0.35">
      <c r="A162" s="1" t="s">
        <v>8</v>
      </c>
      <c r="B162" s="1" t="s">
        <v>9</v>
      </c>
      <c r="C162" s="2">
        <v>46066</v>
      </c>
      <c r="D162" s="3">
        <v>0.60416666666666663</v>
      </c>
      <c r="E162" s="3">
        <v>0.67708333333333337</v>
      </c>
      <c r="F162">
        <v>50</v>
      </c>
      <c r="G162" s="3">
        <f>kursanci3[[#This Row],[Godzina zakończenia]]-kursanci3[[#This Row],[Godzina rozpoczęcia]]</f>
        <v>7.2916666666666741E-2</v>
      </c>
      <c r="H162">
        <f>HOUR(kursanci3[[#This Row],[czas]])</f>
        <v>1</v>
      </c>
      <c r="I162">
        <f>MINUTE(kursanci3[[#This Row],[czas]])</f>
        <v>45</v>
      </c>
      <c r="J162">
        <f>(kursanci3[[#This Row],[godz]]*60+kursanci3[[#This Row],[min]])*kursanci3[[#This Row],[Stawka za godzinę]]/60</f>
        <v>87.5</v>
      </c>
      <c r="K162">
        <f>IF(kursanci3[[#This Row],[Imię kursanta]]=A161,K161+kursanci3[[#This Row],[kwota]],kursanci3[[#This Row],[kwota]])</f>
        <v>750</v>
      </c>
      <c r="L162">
        <f>IF(kursanci3[[#This Row],[Imię kursanta]]=A161,L161+1,1)</f>
        <v>8</v>
      </c>
      <c r="N162" t="str">
        <f>MID(UPPER(kursanci3[[#This Row],[Imię kursanta]]),1,3)</f>
        <v>WIK</v>
      </c>
      <c r="O162" t="str">
        <f>MID(UPPER(kursanci3[[#This Row],[Przedmiot]]),1,3)</f>
        <v>MAT</v>
      </c>
      <c r="P162" t="str">
        <f>N162&amp;O162&amp;IF(A163=kursanci3[[#This Row],[Imię kursanta]],"",kursanci3[[#This Row],[Kolumna2]])</f>
        <v>WIKMAT</v>
      </c>
    </row>
    <row r="163" spans="1:16" x14ac:dyDescent="0.35">
      <c r="A163" s="1" t="s">
        <v>8</v>
      </c>
      <c r="B163" s="1" t="s">
        <v>9</v>
      </c>
      <c r="C163" s="2">
        <v>46070</v>
      </c>
      <c r="D163" s="3">
        <v>0.4375</v>
      </c>
      <c r="E163" s="3">
        <v>0.51041666666666663</v>
      </c>
      <c r="F163">
        <v>50</v>
      </c>
      <c r="G163" s="3">
        <f>kursanci3[[#This Row],[Godzina zakończenia]]-kursanci3[[#This Row],[Godzina rozpoczęcia]]</f>
        <v>7.291666666666663E-2</v>
      </c>
      <c r="H163">
        <f>HOUR(kursanci3[[#This Row],[czas]])</f>
        <v>1</v>
      </c>
      <c r="I163">
        <f>MINUTE(kursanci3[[#This Row],[czas]])</f>
        <v>45</v>
      </c>
      <c r="J163">
        <f>(kursanci3[[#This Row],[godz]]*60+kursanci3[[#This Row],[min]])*kursanci3[[#This Row],[Stawka za godzinę]]/60</f>
        <v>87.5</v>
      </c>
      <c r="K163">
        <f>IF(kursanci3[[#This Row],[Imię kursanta]]=A162,K162+kursanci3[[#This Row],[kwota]],kursanci3[[#This Row],[kwota]])</f>
        <v>837.5</v>
      </c>
      <c r="L163">
        <f>IF(kursanci3[[#This Row],[Imię kursanta]]=A162,L162+1,1)</f>
        <v>9</v>
      </c>
      <c r="N163" t="str">
        <f>MID(UPPER(kursanci3[[#This Row],[Imię kursanta]]),1,3)</f>
        <v>WIK</v>
      </c>
      <c r="O163" t="str">
        <f>MID(UPPER(kursanci3[[#This Row],[Przedmiot]]),1,3)</f>
        <v>MAT</v>
      </c>
      <c r="P163" t="str">
        <f>N163&amp;O163&amp;IF(A164=kursanci3[[#This Row],[Imię kursanta]],"",kursanci3[[#This Row],[Kolumna2]])</f>
        <v>WIKMAT</v>
      </c>
    </row>
    <row r="164" spans="1:16" x14ac:dyDescent="0.35">
      <c r="A164" s="1" t="s">
        <v>8</v>
      </c>
      <c r="B164" s="1" t="s">
        <v>9</v>
      </c>
      <c r="C164" s="2">
        <v>45944</v>
      </c>
      <c r="D164" s="3">
        <v>0.53125</v>
      </c>
      <c r="E164" s="3">
        <v>0.59375</v>
      </c>
      <c r="F164">
        <v>50</v>
      </c>
      <c r="G164" s="3">
        <f>kursanci3[[#This Row],[Godzina zakończenia]]-kursanci3[[#This Row],[Godzina rozpoczęcia]]</f>
        <v>6.25E-2</v>
      </c>
      <c r="H164">
        <f>HOUR(kursanci3[[#This Row],[czas]])</f>
        <v>1</v>
      </c>
      <c r="I164">
        <f>MINUTE(kursanci3[[#This Row],[czas]])</f>
        <v>30</v>
      </c>
      <c r="J164">
        <f>(kursanci3[[#This Row],[godz]]*60+kursanci3[[#This Row],[min]])*kursanci3[[#This Row],[Stawka za godzinę]]/60</f>
        <v>75</v>
      </c>
      <c r="K164">
        <f>IF(kursanci3[[#This Row],[Imię kursanta]]=A163,K163+kursanci3[[#This Row],[kwota]],kursanci3[[#This Row],[kwota]])</f>
        <v>912.5</v>
      </c>
      <c r="L164">
        <f>IF(kursanci3[[#This Row],[Imię kursanta]]=A163,L163+1,1)</f>
        <v>10</v>
      </c>
      <c r="N164" t="str">
        <f>MID(UPPER(kursanci3[[#This Row],[Imię kursanta]]),1,3)</f>
        <v>WIK</v>
      </c>
      <c r="O164" t="str">
        <f>MID(UPPER(kursanci3[[#This Row],[Przedmiot]]),1,3)</f>
        <v>MAT</v>
      </c>
      <c r="P164" t="str">
        <f>N164&amp;O164&amp;IF(A165=kursanci3[[#This Row],[Imię kursanta]],"",kursanci3[[#This Row],[Kolumna2]])</f>
        <v>WIKMAT</v>
      </c>
    </row>
    <row r="165" spans="1:16" x14ac:dyDescent="0.35">
      <c r="A165" s="1" t="s">
        <v>8</v>
      </c>
      <c r="B165" s="1" t="s">
        <v>9</v>
      </c>
      <c r="C165" s="2">
        <v>45950</v>
      </c>
      <c r="D165" s="3">
        <v>0.375</v>
      </c>
      <c r="E165" s="3">
        <v>0.4375</v>
      </c>
      <c r="F165">
        <v>50</v>
      </c>
      <c r="G165" s="3">
        <f>kursanci3[[#This Row],[Godzina zakończenia]]-kursanci3[[#This Row],[Godzina rozpoczęcia]]</f>
        <v>6.25E-2</v>
      </c>
      <c r="H165">
        <f>HOUR(kursanci3[[#This Row],[czas]])</f>
        <v>1</v>
      </c>
      <c r="I165">
        <f>MINUTE(kursanci3[[#This Row],[czas]])</f>
        <v>30</v>
      </c>
      <c r="J165">
        <f>(kursanci3[[#This Row],[godz]]*60+kursanci3[[#This Row],[min]])*kursanci3[[#This Row],[Stawka za godzinę]]/60</f>
        <v>75</v>
      </c>
      <c r="K165">
        <f>IF(kursanci3[[#This Row],[Imię kursanta]]=A164,K164+kursanci3[[#This Row],[kwota]],kursanci3[[#This Row],[kwota]])</f>
        <v>987.5</v>
      </c>
      <c r="L165">
        <f>IF(kursanci3[[#This Row],[Imię kursanta]]=A164,L164+1,1)</f>
        <v>11</v>
      </c>
      <c r="N165" t="str">
        <f>MID(UPPER(kursanci3[[#This Row],[Imię kursanta]]),1,3)</f>
        <v>WIK</v>
      </c>
      <c r="O165" t="str">
        <f>MID(UPPER(kursanci3[[#This Row],[Przedmiot]]),1,3)</f>
        <v>MAT</v>
      </c>
      <c r="P165" t="str">
        <f>N165&amp;O165&amp;IF(A166=kursanci3[[#This Row],[Imię kursanta]],"",kursanci3[[#This Row],[Kolumna2]])</f>
        <v>WIKMAT</v>
      </c>
    </row>
    <row r="166" spans="1:16" x14ac:dyDescent="0.35">
      <c r="A166" s="1" t="s">
        <v>8</v>
      </c>
      <c r="B166" s="1" t="s">
        <v>9</v>
      </c>
      <c r="C166" s="2">
        <v>46034</v>
      </c>
      <c r="D166" s="3">
        <v>0.375</v>
      </c>
      <c r="E166" s="3">
        <v>0.4375</v>
      </c>
      <c r="F166">
        <v>50</v>
      </c>
      <c r="G166" s="3">
        <f>kursanci3[[#This Row],[Godzina zakończenia]]-kursanci3[[#This Row],[Godzina rozpoczęcia]]</f>
        <v>6.25E-2</v>
      </c>
      <c r="H166">
        <f>HOUR(kursanci3[[#This Row],[czas]])</f>
        <v>1</v>
      </c>
      <c r="I166">
        <f>MINUTE(kursanci3[[#This Row],[czas]])</f>
        <v>30</v>
      </c>
      <c r="J166">
        <f>(kursanci3[[#This Row],[godz]]*60+kursanci3[[#This Row],[min]])*kursanci3[[#This Row],[Stawka za godzinę]]/60</f>
        <v>75</v>
      </c>
      <c r="K166">
        <f>IF(kursanci3[[#This Row],[Imię kursanta]]=A165,K165+kursanci3[[#This Row],[kwota]],kursanci3[[#This Row],[kwota]])</f>
        <v>1062.5</v>
      </c>
      <c r="L166">
        <f>IF(kursanci3[[#This Row],[Imię kursanta]]=A165,L165+1,1)</f>
        <v>12</v>
      </c>
      <c r="N166" t="str">
        <f>MID(UPPER(kursanci3[[#This Row],[Imię kursanta]]),1,3)</f>
        <v>WIK</v>
      </c>
      <c r="O166" t="str">
        <f>MID(UPPER(kursanci3[[#This Row],[Przedmiot]]),1,3)</f>
        <v>MAT</v>
      </c>
      <c r="P166" t="str">
        <f>N166&amp;O166&amp;IF(A167=kursanci3[[#This Row],[Imię kursanta]],"",kursanci3[[#This Row],[Kolumna2]])</f>
        <v>WIKMAT</v>
      </c>
    </row>
    <row r="167" spans="1:16" x14ac:dyDescent="0.35">
      <c r="A167" s="1" t="s">
        <v>8</v>
      </c>
      <c r="B167" s="1" t="s">
        <v>9</v>
      </c>
      <c r="C167" s="2">
        <v>46037</v>
      </c>
      <c r="D167" s="3">
        <v>0.52083333333333337</v>
      </c>
      <c r="E167" s="3">
        <v>0.58333333333333337</v>
      </c>
      <c r="F167">
        <v>50</v>
      </c>
      <c r="G167" s="3">
        <f>kursanci3[[#This Row],[Godzina zakończenia]]-kursanci3[[#This Row],[Godzina rozpoczęcia]]</f>
        <v>6.25E-2</v>
      </c>
      <c r="H167">
        <f>HOUR(kursanci3[[#This Row],[czas]])</f>
        <v>1</v>
      </c>
      <c r="I167">
        <f>MINUTE(kursanci3[[#This Row],[czas]])</f>
        <v>30</v>
      </c>
      <c r="J167">
        <f>(kursanci3[[#This Row],[godz]]*60+kursanci3[[#This Row],[min]])*kursanci3[[#This Row],[Stawka za godzinę]]/60</f>
        <v>75</v>
      </c>
      <c r="K167">
        <f>IF(kursanci3[[#This Row],[Imię kursanta]]=A166,K166+kursanci3[[#This Row],[kwota]],kursanci3[[#This Row],[kwota]])</f>
        <v>1137.5</v>
      </c>
      <c r="L167">
        <f>IF(kursanci3[[#This Row],[Imię kursanta]]=A166,L166+1,1)</f>
        <v>13</v>
      </c>
      <c r="N167" t="str">
        <f>MID(UPPER(kursanci3[[#This Row],[Imię kursanta]]),1,3)</f>
        <v>WIK</v>
      </c>
      <c r="O167" t="str">
        <f>MID(UPPER(kursanci3[[#This Row],[Przedmiot]]),1,3)</f>
        <v>MAT</v>
      </c>
      <c r="P167" t="str">
        <f>N167&amp;O167&amp;IF(A168=kursanci3[[#This Row],[Imię kursanta]],"",kursanci3[[#This Row],[Kolumna2]])</f>
        <v>WIKMAT</v>
      </c>
    </row>
    <row r="168" spans="1:16" x14ac:dyDescent="0.35">
      <c r="A168" s="1" t="s">
        <v>8</v>
      </c>
      <c r="B168" s="1" t="s">
        <v>9</v>
      </c>
      <c r="C168" s="2">
        <v>46041</v>
      </c>
      <c r="D168" s="3">
        <v>0.375</v>
      </c>
      <c r="E168" s="3">
        <v>0.4375</v>
      </c>
      <c r="F168">
        <v>50</v>
      </c>
      <c r="G168" s="3">
        <f>kursanci3[[#This Row],[Godzina zakończenia]]-kursanci3[[#This Row],[Godzina rozpoczęcia]]</f>
        <v>6.25E-2</v>
      </c>
      <c r="H168">
        <f>HOUR(kursanci3[[#This Row],[czas]])</f>
        <v>1</v>
      </c>
      <c r="I168">
        <f>MINUTE(kursanci3[[#This Row],[czas]])</f>
        <v>30</v>
      </c>
      <c r="J168">
        <f>(kursanci3[[#This Row],[godz]]*60+kursanci3[[#This Row],[min]])*kursanci3[[#This Row],[Stawka za godzinę]]/60</f>
        <v>75</v>
      </c>
      <c r="K168">
        <f>IF(kursanci3[[#This Row],[Imię kursanta]]=A167,K167+kursanci3[[#This Row],[kwota]],kursanci3[[#This Row],[kwota]])</f>
        <v>1212.5</v>
      </c>
      <c r="L168">
        <f>IF(kursanci3[[#This Row],[Imię kursanta]]=A167,L167+1,1)</f>
        <v>14</v>
      </c>
      <c r="N168" t="str">
        <f>MID(UPPER(kursanci3[[#This Row],[Imię kursanta]]),1,3)</f>
        <v>WIK</v>
      </c>
      <c r="O168" t="str">
        <f>MID(UPPER(kursanci3[[#This Row],[Przedmiot]]),1,3)</f>
        <v>MAT</v>
      </c>
      <c r="P168" t="str">
        <f>N168&amp;O168&amp;IF(A169=kursanci3[[#This Row],[Imię kursanta]],"",kursanci3[[#This Row],[Kolumna2]])</f>
        <v>WIKMAT</v>
      </c>
    </row>
    <row r="169" spans="1:16" x14ac:dyDescent="0.35">
      <c r="A169" s="1" t="s">
        <v>8</v>
      </c>
      <c r="B169" s="1" t="s">
        <v>9</v>
      </c>
      <c r="C169" s="2">
        <v>46051</v>
      </c>
      <c r="D169" s="3">
        <v>0.375</v>
      </c>
      <c r="E169" s="3">
        <v>0.4375</v>
      </c>
      <c r="F169">
        <v>50</v>
      </c>
      <c r="G169" s="3">
        <f>kursanci3[[#This Row],[Godzina zakończenia]]-kursanci3[[#This Row],[Godzina rozpoczęcia]]</f>
        <v>6.25E-2</v>
      </c>
      <c r="H169">
        <f>HOUR(kursanci3[[#This Row],[czas]])</f>
        <v>1</v>
      </c>
      <c r="I169">
        <f>MINUTE(kursanci3[[#This Row],[czas]])</f>
        <v>30</v>
      </c>
      <c r="J169">
        <f>(kursanci3[[#This Row],[godz]]*60+kursanci3[[#This Row],[min]])*kursanci3[[#This Row],[Stawka za godzinę]]/60</f>
        <v>75</v>
      </c>
      <c r="K169">
        <f>IF(kursanci3[[#This Row],[Imię kursanta]]=A168,K168+kursanci3[[#This Row],[kwota]],kursanci3[[#This Row],[kwota]])</f>
        <v>1287.5</v>
      </c>
      <c r="L169">
        <f>IF(kursanci3[[#This Row],[Imię kursanta]]=A168,L168+1,1)</f>
        <v>15</v>
      </c>
      <c r="N169" t="str">
        <f>MID(UPPER(kursanci3[[#This Row],[Imię kursanta]]),1,3)</f>
        <v>WIK</v>
      </c>
      <c r="O169" t="str">
        <f>MID(UPPER(kursanci3[[#This Row],[Przedmiot]]),1,3)</f>
        <v>MAT</v>
      </c>
      <c r="P169" t="str">
        <f>N169&amp;O169&amp;IF(A170=kursanci3[[#This Row],[Imię kursanta]],"",kursanci3[[#This Row],[Kolumna2]])</f>
        <v>WIKMAT</v>
      </c>
    </row>
    <row r="170" spans="1:16" x14ac:dyDescent="0.35">
      <c r="A170" s="1" t="s">
        <v>8</v>
      </c>
      <c r="B170" s="1" t="s">
        <v>9</v>
      </c>
      <c r="C170" s="2">
        <v>46069</v>
      </c>
      <c r="D170" s="3">
        <v>0.47916666666666669</v>
      </c>
      <c r="E170" s="3">
        <v>0.54166666666666663</v>
      </c>
      <c r="F170">
        <v>50</v>
      </c>
      <c r="G170" s="3">
        <f>kursanci3[[#This Row],[Godzina zakończenia]]-kursanci3[[#This Row],[Godzina rozpoczęcia]]</f>
        <v>6.2499999999999944E-2</v>
      </c>
      <c r="H170">
        <f>HOUR(kursanci3[[#This Row],[czas]])</f>
        <v>1</v>
      </c>
      <c r="I170">
        <f>MINUTE(kursanci3[[#This Row],[czas]])</f>
        <v>30</v>
      </c>
      <c r="J170">
        <f>(kursanci3[[#This Row],[godz]]*60+kursanci3[[#This Row],[min]])*kursanci3[[#This Row],[Stawka za godzinę]]/60</f>
        <v>75</v>
      </c>
      <c r="K170">
        <f>IF(kursanci3[[#This Row],[Imię kursanta]]=A169,K169+kursanci3[[#This Row],[kwota]],kursanci3[[#This Row],[kwota]])</f>
        <v>1362.5</v>
      </c>
      <c r="L170">
        <f>IF(kursanci3[[#This Row],[Imię kursanta]]=A169,L169+1,1)</f>
        <v>16</v>
      </c>
      <c r="N170" t="str">
        <f>MID(UPPER(kursanci3[[#This Row],[Imię kursanta]]),1,3)</f>
        <v>WIK</v>
      </c>
      <c r="O170" t="str">
        <f>MID(UPPER(kursanci3[[#This Row],[Przedmiot]]),1,3)</f>
        <v>MAT</v>
      </c>
      <c r="P170" t="str">
        <f>N170&amp;O170&amp;IF(A171=kursanci3[[#This Row],[Imię kursanta]],"",kursanci3[[#This Row],[Kolumna2]])</f>
        <v>WIKMAT</v>
      </c>
    </row>
    <row r="171" spans="1:16" x14ac:dyDescent="0.35">
      <c r="A171" s="1" t="s">
        <v>8</v>
      </c>
      <c r="B171" s="1" t="s">
        <v>9</v>
      </c>
      <c r="C171" s="2">
        <v>46071</v>
      </c>
      <c r="D171" s="3">
        <v>0.375</v>
      </c>
      <c r="E171" s="3">
        <v>0.4375</v>
      </c>
      <c r="F171">
        <v>50</v>
      </c>
      <c r="G171" s="3">
        <f>kursanci3[[#This Row],[Godzina zakończenia]]-kursanci3[[#This Row],[Godzina rozpoczęcia]]</f>
        <v>6.25E-2</v>
      </c>
      <c r="H171">
        <f>HOUR(kursanci3[[#This Row],[czas]])</f>
        <v>1</v>
      </c>
      <c r="I171">
        <f>MINUTE(kursanci3[[#This Row],[czas]])</f>
        <v>30</v>
      </c>
      <c r="J171">
        <f>(kursanci3[[#This Row],[godz]]*60+kursanci3[[#This Row],[min]])*kursanci3[[#This Row],[Stawka za godzinę]]/60</f>
        <v>75</v>
      </c>
      <c r="K171">
        <f>IF(kursanci3[[#This Row],[Imię kursanta]]=A170,K170+kursanci3[[#This Row],[kwota]],kursanci3[[#This Row],[kwota]])</f>
        <v>1437.5</v>
      </c>
      <c r="L171">
        <f>IF(kursanci3[[#This Row],[Imię kursanta]]=A170,L170+1,1)</f>
        <v>17</v>
      </c>
      <c r="N171" t="str">
        <f>MID(UPPER(kursanci3[[#This Row],[Imię kursanta]]),1,3)</f>
        <v>WIK</v>
      </c>
      <c r="O171" t="str">
        <f>MID(UPPER(kursanci3[[#This Row],[Przedmiot]]),1,3)</f>
        <v>MAT</v>
      </c>
      <c r="P171" t="str">
        <f>N171&amp;O171&amp;IF(A172=kursanci3[[#This Row],[Imię kursanta]],"",kursanci3[[#This Row],[Kolumna2]])</f>
        <v>WIKMAT</v>
      </c>
    </row>
    <row r="172" spans="1:16" x14ac:dyDescent="0.35">
      <c r="A172" s="1" t="s">
        <v>8</v>
      </c>
      <c r="B172" s="1" t="s">
        <v>9</v>
      </c>
      <c r="C172" s="2">
        <v>45975</v>
      </c>
      <c r="D172" s="3">
        <v>0.4375</v>
      </c>
      <c r="E172" s="3">
        <v>0.48958333333333331</v>
      </c>
      <c r="F172">
        <v>50</v>
      </c>
      <c r="G172" s="3">
        <f>kursanci3[[#This Row],[Godzina zakończenia]]-kursanci3[[#This Row],[Godzina rozpoczęcia]]</f>
        <v>5.2083333333333315E-2</v>
      </c>
      <c r="H172">
        <f>HOUR(kursanci3[[#This Row],[czas]])</f>
        <v>1</v>
      </c>
      <c r="I172">
        <f>MINUTE(kursanci3[[#This Row],[czas]])</f>
        <v>15</v>
      </c>
      <c r="J172">
        <f>(kursanci3[[#This Row],[godz]]*60+kursanci3[[#This Row],[min]])*kursanci3[[#This Row],[Stawka za godzinę]]/60</f>
        <v>62.5</v>
      </c>
      <c r="K172">
        <f>IF(kursanci3[[#This Row],[Imię kursanta]]=A171,K171+kursanci3[[#This Row],[kwota]],kursanci3[[#This Row],[kwota]])</f>
        <v>1500</v>
      </c>
      <c r="L172">
        <f>IF(kursanci3[[#This Row],[Imię kursanta]]=A171,L171+1,1)</f>
        <v>18</v>
      </c>
      <c r="N172" t="str">
        <f>MID(UPPER(kursanci3[[#This Row],[Imię kursanta]]),1,3)</f>
        <v>WIK</v>
      </c>
      <c r="O172" t="str">
        <f>MID(UPPER(kursanci3[[#This Row],[Przedmiot]]),1,3)</f>
        <v>MAT</v>
      </c>
      <c r="P172" t="str">
        <f>N172&amp;O172&amp;IF(A173=kursanci3[[#This Row],[Imię kursanta]],"",kursanci3[[#This Row],[Kolumna2]])</f>
        <v>WIKMAT</v>
      </c>
    </row>
    <row r="173" spans="1:16" x14ac:dyDescent="0.35">
      <c r="A173" s="1" t="s">
        <v>8</v>
      </c>
      <c r="B173" s="1" t="s">
        <v>9</v>
      </c>
      <c r="C173" s="2">
        <v>46062</v>
      </c>
      <c r="D173" s="3">
        <v>0.375</v>
      </c>
      <c r="E173" s="3">
        <v>0.42708333333333331</v>
      </c>
      <c r="F173">
        <v>50</v>
      </c>
      <c r="G173" s="3">
        <f>kursanci3[[#This Row],[Godzina zakończenia]]-kursanci3[[#This Row],[Godzina rozpoczęcia]]</f>
        <v>5.2083333333333315E-2</v>
      </c>
      <c r="H173">
        <f>HOUR(kursanci3[[#This Row],[czas]])</f>
        <v>1</v>
      </c>
      <c r="I173">
        <f>MINUTE(kursanci3[[#This Row],[czas]])</f>
        <v>15</v>
      </c>
      <c r="J173">
        <f>(kursanci3[[#This Row],[godz]]*60+kursanci3[[#This Row],[min]])*kursanci3[[#This Row],[Stawka za godzinę]]/60</f>
        <v>62.5</v>
      </c>
      <c r="K173">
        <f>IF(kursanci3[[#This Row],[Imię kursanta]]=A172,K172+kursanci3[[#This Row],[kwota]],kursanci3[[#This Row],[kwota]])</f>
        <v>1562.5</v>
      </c>
      <c r="L173">
        <f>IF(kursanci3[[#This Row],[Imię kursanta]]=A172,L172+1,1)</f>
        <v>19</v>
      </c>
      <c r="N173" t="str">
        <f>MID(UPPER(kursanci3[[#This Row],[Imię kursanta]]),1,3)</f>
        <v>WIK</v>
      </c>
      <c r="O173" t="str">
        <f>MID(UPPER(kursanci3[[#This Row],[Przedmiot]]),1,3)</f>
        <v>MAT</v>
      </c>
      <c r="P173" t="str">
        <f>N173&amp;O173&amp;IF(A174=kursanci3[[#This Row],[Imię kursanta]],"",kursanci3[[#This Row],[Kolumna2]])</f>
        <v>WIKMAT</v>
      </c>
    </row>
    <row r="174" spans="1:16" x14ac:dyDescent="0.35">
      <c r="A174" s="1" t="s">
        <v>8</v>
      </c>
      <c r="B174" s="1" t="s">
        <v>9</v>
      </c>
      <c r="C174" s="2">
        <v>45936</v>
      </c>
      <c r="D174" s="3">
        <v>0.47916666666666669</v>
      </c>
      <c r="E174" s="3">
        <v>0.52083333333333337</v>
      </c>
      <c r="F174">
        <v>50</v>
      </c>
      <c r="G174" s="3">
        <f>kursanci3[[#This Row],[Godzina zakończenia]]-kursanci3[[#This Row],[Godzina rozpoczęcia]]</f>
        <v>4.1666666666666685E-2</v>
      </c>
      <c r="H174">
        <f>HOUR(kursanci3[[#This Row],[czas]])</f>
        <v>1</v>
      </c>
      <c r="I174">
        <f>MINUTE(kursanci3[[#This Row],[czas]])</f>
        <v>0</v>
      </c>
      <c r="J174">
        <f>(kursanci3[[#This Row],[godz]]*60+kursanci3[[#This Row],[min]])*kursanci3[[#This Row],[Stawka za godzinę]]/60</f>
        <v>50</v>
      </c>
      <c r="K174">
        <f>IF(kursanci3[[#This Row],[Imię kursanta]]=A173,K173+kursanci3[[#This Row],[kwota]],kursanci3[[#This Row],[kwota]])</f>
        <v>1612.5</v>
      </c>
      <c r="L174">
        <f>IF(kursanci3[[#This Row],[Imię kursanta]]=A173,L173+1,1)</f>
        <v>20</v>
      </c>
      <c r="N174" t="str">
        <f>MID(UPPER(kursanci3[[#This Row],[Imię kursanta]]),1,3)</f>
        <v>WIK</v>
      </c>
      <c r="O174" t="str">
        <f>MID(UPPER(kursanci3[[#This Row],[Przedmiot]]),1,3)</f>
        <v>MAT</v>
      </c>
      <c r="P174" t="str">
        <f>N174&amp;O174&amp;IF(A175=kursanci3[[#This Row],[Imię kursanta]],"",kursanci3[[#This Row],[Kolumna2]])</f>
        <v>WIKMAT</v>
      </c>
    </row>
    <row r="175" spans="1:16" x14ac:dyDescent="0.35">
      <c r="A175" s="1" t="s">
        <v>8</v>
      </c>
      <c r="B175" s="1" t="s">
        <v>9</v>
      </c>
      <c r="C175" s="2">
        <v>45940</v>
      </c>
      <c r="D175" s="3">
        <v>0.375</v>
      </c>
      <c r="E175" s="3">
        <v>0.41666666666666669</v>
      </c>
      <c r="F175">
        <v>50</v>
      </c>
      <c r="G175" s="3">
        <f>kursanci3[[#This Row],[Godzina zakończenia]]-kursanci3[[#This Row],[Godzina rozpoczęcia]]</f>
        <v>4.1666666666666685E-2</v>
      </c>
      <c r="H175">
        <f>HOUR(kursanci3[[#This Row],[czas]])</f>
        <v>1</v>
      </c>
      <c r="I175">
        <f>MINUTE(kursanci3[[#This Row],[czas]])</f>
        <v>0</v>
      </c>
      <c r="J175">
        <f>(kursanci3[[#This Row],[godz]]*60+kursanci3[[#This Row],[min]])*kursanci3[[#This Row],[Stawka za godzinę]]/60</f>
        <v>50</v>
      </c>
      <c r="K175">
        <f>IF(kursanci3[[#This Row],[Imię kursanta]]=A174,K174+kursanci3[[#This Row],[kwota]],kursanci3[[#This Row],[kwota]])</f>
        <v>1662.5</v>
      </c>
      <c r="L175">
        <f>IF(kursanci3[[#This Row],[Imię kursanta]]=A174,L174+1,1)</f>
        <v>21</v>
      </c>
      <c r="N175" t="str">
        <f>MID(UPPER(kursanci3[[#This Row],[Imię kursanta]]),1,3)</f>
        <v>WIK</v>
      </c>
      <c r="O175" t="str">
        <f>MID(UPPER(kursanci3[[#This Row],[Przedmiot]]),1,3)</f>
        <v>MAT</v>
      </c>
      <c r="P175" t="str">
        <f>N175&amp;O175&amp;IF(A176=kursanci3[[#This Row],[Imię kursanta]],"",kursanci3[[#This Row],[Kolumna2]])</f>
        <v>WIKMAT</v>
      </c>
    </row>
    <row r="176" spans="1:16" x14ac:dyDescent="0.35">
      <c r="A176" s="1" t="s">
        <v>8</v>
      </c>
      <c r="B176" s="1" t="s">
        <v>9</v>
      </c>
      <c r="C176" s="2">
        <v>45966</v>
      </c>
      <c r="D176" s="3">
        <v>0.375</v>
      </c>
      <c r="E176" s="3">
        <v>0.41666666666666669</v>
      </c>
      <c r="F176">
        <v>50</v>
      </c>
      <c r="G176" s="3">
        <f>kursanci3[[#This Row],[Godzina zakończenia]]-kursanci3[[#This Row],[Godzina rozpoczęcia]]</f>
        <v>4.1666666666666685E-2</v>
      </c>
      <c r="H176">
        <f>HOUR(kursanci3[[#This Row],[czas]])</f>
        <v>1</v>
      </c>
      <c r="I176">
        <f>MINUTE(kursanci3[[#This Row],[czas]])</f>
        <v>0</v>
      </c>
      <c r="J176">
        <f>(kursanci3[[#This Row],[godz]]*60+kursanci3[[#This Row],[min]])*kursanci3[[#This Row],[Stawka za godzinę]]/60</f>
        <v>50</v>
      </c>
      <c r="K176">
        <f>IF(kursanci3[[#This Row],[Imię kursanta]]=A175,K175+kursanci3[[#This Row],[kwota]],kursanci3[[#This Row],[kwota]])</f>
        <v>1712.5</v>
      </c>
      <c r="L176">
        <f>IF(kursanci3[[#This Row],[Imię kursanta]]=A175,L175+1,1)</f>
        <v>22</v>
      </c>
      <c r="N176" t="str">
        <f>MID(UPPER(kursanci3[[#This Row],[Imię kursanta]]),1,3)</f>
        <v>WIK</v>
      </c>
      <c r="O176" t="str">
        <f>MID(UPPER(kursanci3[[#This Row],[Przedmiot]]),1,3)</f>
        <v>MAT</v>
      </c>
      <c r="P176" t="str">
        <f>N176&amp;O176&amp;IF(A177=kursanci3[[#This Row],[Imię kursanta]],"",kursanci3[[#This Row],[Kolumna2]])</f>
        <v>WIKMAT</v>
      </c>
    </row>
    <row r="177" spans="1:16" x14ac:dyDescent="0.35">
      <c r="A177" s="1" t="s">
        <v>8</v>
      </c>
      <c r="B177" s="1" t="s">
        <v>9</v>
      </c>
      <c r="C177" s="2">
        <v>45981</v>
      </c>
      <c r="D177" s="3">
        <v>0.375</v>
      </c>
      <c r="E177" s="3">
        <v>0.41666666666666669</v>
      </c>
      <c r="F177">
        <v>50</v>
      </c>
      <c r="G177" s="3">
        <f>kursanci3[[#This Row],[Godzina zakończenia]]-kursanci3[[#This Row],[Godzina rozpoczęcia]]</f>
        <v>4.1666666666666685E-2</v>
      </c>
      <c r="H177">
        <f>HOUR(kursanci3[[#This Row],[czas]])</f>
        <v>1</v>
      </c>
      <c r="I177">
        <f>MINUTE(kursanci3[[#This Row],[czas]])</f>
        <v>0</v>
      </c>
      <c r="J177">
        <f>(kursanci3[[#This Row],[godz]]*60+kursanci3[[#This Row],[min]])*kursanci3[[#This Row],[Stawka za godzinę]]/60</f>
        <v>50</v>
      </c>
      <c r="K177">
        <f>IF(kursanci3[[#This Row],[Imię kursanta]]=A176,K176+kursanci3[[#This Row],[kwota]],kursanci3[[#This Row],[kwota]])</f>
        <v>1762.5</v>
      </c>
      <c r="L177">
        <f>IF(kursanci3[[#This Row],[Imię kursanta]]=A176,L176+1,1)</f>
        <v>23</v>
      </c>
      <c r="N177" t="str">
        <f>MID(UPPER(kursanci3[[#This Row],[Imię kursanta]]),1,3)</f>
        <v>WIK</v>
      </c>
      <c r="O177" t="str">
        <f>MID(UPPER(kursanci3[[#This Row],[Przedmiot]]),1,3)</f>
        <v>MAT</v>
      </c>
      <c r="P177" t="str">
        <f>N177&amp;O177&amp;IF(A178=kursanci3[[#This Row],[Imię kursanta]],"",kursanci3[[#This Row],[Kolumna2]])</f>
        <v>WIKMAT</v>
      </c>
    </row>
    <row r="178" spans="1:16" x14ac:dyDescent="0.35">
      <c r="A178" s="1" t="s">
        <v>8</v>
      </c>
      <c r="B178" s="1" t="s">
        <v>9</v>
      </c>
      <c r="C178" s="2">
        <v>45981</v>
      </c>
      <c r="D178" s="3">
        <v>0.59375</v>
      </c>
      <c r="E178" s="3">
        <v>0.63541666666666663</v>
      </c>
      <c r="F178">
        <v>50</v>
      </c>
      <c r="G178" s="3">
        <f>kursanci3[[#This Row],[Godzina zakończenia]]-kursanci3[[#This Row],[Godzina rozpoczęcia]]</f>
        <v>4.166666666666663E-2</v>
      </c>
      <c r="H178">
        <f>HOUR(kursanci3[[#This Row],[czas]])</f>
        <v>1</v>
      </c>
      <c r="I178">
        <f>MINUTE(kursanci3[[#This Row],[czas]])</f>
        <v>0</v>
      </c>
      <c r="J178">
        <f>(kursanci3[[#This Row],[godz]]*60+kursanci3[[#This Row],[min]])*kursanci3[[#This Row],[Stawka za godzinę]]/60</f>
        <v>50</v>
      </c>
      <c r="K178">
        <f>IF(kursanci3[[#This Row],[Imię kursanta]]=A177,K177+kursanci3[[#This Row],[kwota]],kursanci3[[#This Row],[kwota]])</f>
        <v>1812.5</v>
      </c>
      <c r="L178">
        <f>IF(kursanci3[[#This Row],[Imię kursanta]]=A177,L177+1,1)</f>
        <v>24</v>
      </c>
      <c r="N178" t="str">
        <f>MID(UPPER(kursanci3[[#This Row],[Imię kursanta]]),1,3)</f>
        <v>WIK</v>
      </c>
      <c r="O178" t="str">
        <f>MID(UPPER(kursanci3[[#This Row],[Przedmiot]]),1,3)</f>
        <v>MAT</v>
      </c>
      <c r="P178" t="str">
        <f>N178&amp;O178&amp;IF(A179=kursanci3[[#This Row],[Imię kursanta]],"",kursanci3[[#This Row],[Kolumna2]])</f>
        <v>WIKMAT</v>
      </c>
    </row>
    <row r="179" spans="1:16" x14ac:dyDescent="0.35">
      <c r="A179" s="1" t="s">
        <v>8</v>
      </c>
      <c r="B179" s="1" t="s">
        <v>9</v>
      </c>
      <c r="C179" s="2">
        <v>46029</v>
      </c>
      <c r="D179" s="3">
        <v>0.58333333333333337</v>
      </c>
      <c r="E179" s="3">
        <v>0.625</v>
      </c>
      <c r="F179">
        <v>50</v>
      </c>
      <c r="G179" s="3">
        <f>kursanci3[[#This Row],[Godzina zakończenia]]-kursanci3[[#This Row],[Godzina rozpoczęcia]]</f>
        <v>4.166666666666663E-2</v>
      </c>
      <c r="H179">
        <f>HOUR(kursanci3[[#This Row],[czas]])</f>
        <v>1</v>
      </c>
      <c r="I179">
        <f>MINUTE(kursanci3[[#This Row],[czas]])</f>
        <v>0</v>
      </c>
      <c r="J179">
        <f>(kursanci3[[#This Row],[godz]]*60+kursanci3[[#This Row],[min]])*kursanci3[[#This Row],[Stawka za godzinę]]/60</f>
        <v>50</v>
      </c>
      <c r="K179">
        <f>IF(kursanci3[[#This Row],[Imię kursanta]]=A178,K178+kursanci3[[#This Row],[kwota]],kursanci3[[#This Row],[kwota]])</f>
        <v>1862.5</v>
      </c>
      <c r="L179">
        <f>IF(kursanci3[[#This Row],[Imię kursanta]]=A178,L178+1,1)</f>
        <v>25</v>
      </c>
      <c r="N179" t="str">
        <f>MID(UPPER(kursanci3[[#This Row],[Imię kursanta]]),1,3)</f>
        <v>WIK</v>
      </c>
      <c r="O179" t="str">
        <f>MID(UPPER(kursanci3[[#This Row],[Przedmiot]]),1,3)</f>
        <v>MAT</v>
      </c>
      <c r="P179" t="str">
        <f>N179&amp;O179&amp;IF(A180=kursanci3[[#This Row],[Imię kursanta]],"",kursanci3[[#This Row],[Kolumna2]])</f>
        <v>WIKMAT</v>
      </c>
    </row>
    <row r="180" spans="1:16" x14ac:dyDescent="0.35">
      <c r="A180" s="1" t="s">
        <v>8</v>
      </c>
      <c r="B180" s="1" t="s">
        <v>9</v>
      </c>
      <c r="C180" s="2">
        <v>46044</v>
      </c>
      <c r="D180" s="3">
        <v>0.59375</v>
      </c>
      <c r="E180" s="3">
        <v>0.63541666666666663</v>
      </c>
      <c r="F180">
        <v>50</v>
      </c>
      <c r="G180" s="3">
        <f>kursanci3[[#This Row],[Godzina zakończenia]]-kursanci3[[#This Row],[Godzina rozpoczęcia]]</f>
        <v>4.166666666666663E-2</v>
      </c>
      <c r="H180">
        <f>HOUR(kursanci3[[#This Row],[czas]])</f>
        <v>1</v>
      </c>
      <c r="I180">
        <f>MINUTE(kursanci3[[#This Row],[czas]])</f>
        <v>0</v>
      </c>
      <c r="J180">
        <f>(kursanci3[[#This Row],[godz]]*60+kursanci3[[#This Row],[min]])*kursanci3[[#This Row],[Stawka za godzinę]]/60</f>
        <v>50</v>
      </c>
      <c r="K180">
        <f>IF(kursanci3[[#This Row],[Imię kursanta]]=A179,K179+kursanci3[[#This Row],[kwota]],kursanci3[[#This Row],[kwota]])</f>
        <v>1912.5</v>
      </c>
      <c r="L180">
        <f>IF(kursanci3[[#This Row],[Imię kursanta]]=A179,L179+1,1)</f>
        <v>26</v>
      </c>
      <c r="N180" t="str">
        <f>MID(UPPER(kursanci3[[#This Row],[Imię kursanta]]),1,3)</f>
        <v>WIK</v>
      </c>
      <c r="O180" t="str">
        <f>MID(UPPER(kursanci3[[#This Row],[Przedmiot]]),1,3)</f>
        <v>MAT</v>
      </c>
      <c r="P180" t="str">
        <f>N180&amp;O180&amp;IF(A181=kursanci3[[#This Row],[Imię kursanta]],"",kursanci3[[#This Row],[Kolumna2]])</f>
        <v>WIKMAT</v>
      </c>
    </row>
    <row r="181" spans="1:16" x14ac:dyDescent="0.35">
      <c r="A181" s="1" t="s">
        <v>8</v>
      </c>
      <c r="B181" s="1" t="s">
        <v>9</v>
      </c>
      <c r="C181" s="2">
        <v>46045</v>
      </c>
      <c r="D181" s="3">
        <v>0.65625</v>
      </c>
      <c r="E181" s="3">
        <v>0.69791666666666663</v>
      </c>
      <c r="F181">
        <v>50</v>
      </c>
      <c r="G181" s="3">
        <f>kursanci3[[#This Row],[Godzina zakończenia]]-kursanci3[[#This Row],[Godzina rozpoczęcia]]</f>
        <v>4.166666666666663E-2</v>
      </c>
      <c r="H181">
        <f>HOUR(kursanci3[[#This Row],[czas]])</f>
        <v>1</v>
      </c>
      <c r="I181">
        <f>MINUTE(kursanci3[[#This Row],[czas]])</f>
        <v>0</v>
      </c>
      <c r="J181">
        <f>(kursanci3[[#This Row],[godz]]*60+kursanci3[[#This Row],[min]])*kursanci3[[#This Row],[Stawka za godzinę]]/60</f>
        <v>50</v>
      </c>
      <c r="K181">
        <f>IF(kursanci3[[#This Row],[Imię kursanta]]=A180,K180+kursanci3[[#This Row],[kwota]],kursanci3[[#This Row],[kwota]])</f>
        <v>1962.5</v>
      </c>
      <c r="L181">
        <f>IF(kursanci3[[#This Row],[Imię kursanta]]=A180,L180+1,1)</f>
        <v>27</v>
      </c>
      <c r="N181" t="str">
        <f>MID(UPPER(kursanci3[[#This Row],[Imię kursanta]]),1,3)</f>
        <v>WIK</v>
      </c>
      <c r="O181" t="str">
        <f>MID(UPPER(kursanci3[[#This Row],[Przedmiot]]),1,3)</f>
        <v>MAT</v>
      </c>
      <c r="P181" t="str">
        <f>N181&amp;O181&amp;IF(A182=kursanci3[[#This Row],[Imię kursanta]],"",kursanci3[[#This Row],[Kolumna2]])</f>
        <v>WIKMAT</v>
      </c>
    </row>
    <row r="182" spans="1:16" x14ac:dyDescent="0.35">
      <c r="A182" s="1" t="s">
        <v>8</v>
      </c>
      <c r="B182" s="1" t="s">
        <v>9</v>
      </c>
      <c r="C182" s="2">
        <v>46057</v>
      </c>
      <c r="D182" s="3">
        <v>0.59375</v>
      </c>
      <c r="E182" s="3">
        <v>0.63541666666666663</v>
      </c>
      <c r="F182">
        <v>50</v>
      </c>
      <c r="G182" s="3">
        <f>kursanci3[[#This Row],[Godzina zakończenia]]-kursanci3[[#This Row],[Godzina rozpoczęcia]]</f>
        <v>4.166666666666663E-2</v>
      </c>
      <c r="H182">
        <f>HOUR(kursanci3[[#This Row],[czas]])</f>
        <v>1</v>
      </c>
      <c r="I182">
        <f>MINUTE(kursanci3[[#This Row],[czas]])</f>
        <v>0</v>
      </c>
      <c r="J182">
        <f>(kursanci3[[#This Row],[godz]]*60+kursanci3[[#This Row],[min]])*kursanci3[[#This Row],[Stawka za godzinę]]/60</f>
        <v>50</v>
      </c>
      <c r="K182">
        <f>IF(kursanci3[[#This Row],[Imię kursanta]]=A181,K181+kursanci3[[#This Row],[kwota]],kursanci3[[#This Row],[kwota]])</f>
        <v>2012.5</v>
      </c>
      <c r="L182">
        <f>IF(kursanci3[[#This Row],[Imię kursanta]]=A181,L181+1,1)</f>
        <v>28</v>
      </c>
      <c r="N182" t="str">
        <f>MID(UPPER(kursanci3[[#This Row],[Imię kursanta]]),1,3)</f>
        <v>WIK</v>
      </c>
      <c r="O182" t="str">
        <f>MID(UPPER(kursanci3[[#This Row],[Przedmiot]]),1,3)</f>
        <v>MAT</v>
      </c>
      <c r="P182" t="str">
        <f>N182&amp;O182&amp;IF(A183=kursanci3[[#This Row],[Imię kursanta]],"",kursanci3[[#This Row],[Kolumna2]])</f>
        <v>WIKMAT</v>
      </c>
    </row>
    <row r="183" spans="1:16" x14ac:dyDescent="0.35">
      <c r="A183" s="1" t="s">
        <v>8</v>
      </c>
      <c r="B183" s="1" t="s">
        <v>9</v>
      </c>
      <c r="C183" s="2">
        <v>46064</v>
      </c>
      <c r="D183" s="3">
        <v>0.5</v>
      </c>
      <c r="E183" s="3">
        <v>0.54166666666666663</v>
      </c>
      <c r="F183">
        <v>50</v>
      </c>
      <c r="G183" s="3">
        <f>kursanci3[[#This Row],[Godzina zakończenia]]-kursanci3[[#This Row],[Godzina rozpoczęcia]]</f>
        <v>4.166666666666663E-2</v>
      </c>
      <c r="H183">
        <f>HOUR(kursanci3[[#This Row],[czas]])</f>
        <v>1</v>
      </c>
      <c r="I183">
        <f>MINUTE(kursanci3[[#This Row],[czas]])</f>
        <v>0</v>
      </c>
      <c r="J183">
        <f>(kursanci3[[#This Row],[godz]]*60+kursanci3[[#This Row],[min]])*kursanci3[[#This Row],[Stawka za godzinę]]/60</f>
        <v>50</v>
      </c>
      <c r="K183">
        <f>IF(kursanci3[[#This Row],[Imię kursanta]]=A182,K182+kursanci3[[#This Row],[kwota]],kursanci3[[#This Row],[kwota]])</f>
        <v>2062.5</v>
      </c>
      <c r="L183">
        <f>IF(kursanci3[[#This Row],[Imię kursanta]]=A182,L182+1,1)</f>
        <v>29</v>
      </c>
      <c r="N183" t="str">
        <f>MID(UPPER(kursanci3[[#This Row],[Imię kursanta]]),1,3)</f>
        <v>WIK</v>
      </c>
      <c r="O183" t="str">
        <f>MID(UPPER(kursanci3[[#This Row],[Przedmiot]]),1,3)</f>
        <v>MAT</v>
      </c>
      <c r="P183" t="str">
        <f>N183&amp;O183&amp;IF(A184=kursanci3[[#This Row],[Imię kursanta]],"",kursanci3[[#This Row],[Kolumna2]])</f>
        <v>WIKMAT29</v>
      </c>
    </row>
    <row r="184" spans="1:16" x14ac:dyDescent="0.35">
      <c r="A184" s="1" t="s">
        <v>15</v>
      </c>
      <c r="B184" s="1" t="s">
        <v>7</v>
      </c>
      <c r="C184" s="2">
        <v>45945</v>
      </c>
      <c r="D184" s="3">
        <v>0.51041666666666663</v>
      </c>
      <c r="E184" s="3">
        <v>0.58333333333333337</v>
      </c>
      <c r="F184">
        <v>60</v>
      </c>
      <c r="G184" s="3">
        <f>kursanci3[[#This Row],[Godzina zakończenia]]-kursanci3[[#This Row],[Godzina rozpoczęcia]]</f>
        <v>7.2916666666666741E-2</v>
      </c>
      <c r="H184">
        <f>HOUR(kursanci3[[#This Row],[czas]])</f>
        <v>1</v>
      </c>
      <c r="I184">
        <f>MINUTE(kursanci3[[#This Row],[czas]])</f>
        <v>45</v>
      </c>
      <c r="J184">
        <f>(kursanci3[[#This Row],[godz]]*60+kursanci3[[#This Row],[min]])*kursanci3[[#This Row],[Stawka za godzinę]]/60</f>
        <v>105</v>
      </c>
      <c r="K184">
        <f>IF(kursanci3[[#This Row],[Imię kursanta]]=A183,K183+kursanci3[[#This Row],[kwota]],kursanci3[[#This Row],[kwota]])</f>
        <v>105</v>
      </c>
      <c r="L184">
        <f>IF(kursanci3[[#This Row],[Imię kursanta]]=A183,L183+1,1)</f>
        <v>1</v>
      </c>
      <c r="N184" t="str">
        <f>MID(UPPER(kursanci3[[#This Row],[Imię kursanta]]),1,3)</f>
        <v>ZBI</v>
      </c>
      <c r="O184" t="str">
        <f>MID(UPPER(kursanci3[[#This Row],[Przedmiot]]),1,3)</f>
        <v>INF</v>
      </c>
      <c r="P184" t="str">
        <f>N184&amp;O184&amp;IF(A185=kursanci3[[#This Row],[Imię kursanta]],"",kursanci3[[#This Row],[Kolumna2]])</f>
        <v>ZBIINF</v>
      </c>
    </row>
    <row r="185" spans="1:16" x14ac:dyDescent="0.35">
      <c r="A185" s="1" t="s">
        <v>15</v>
      </c>
      <c r="B185" s="1" t="s">
        <v>7</v>
      </c>
      <c r="C185" s="2">
        <v>45961</v>
      </c>
      <c r="D185" s="3">
        <v>0.375</v>
      </c>
      <c r="E185" s="3">
        <v>0.44791666666666669</v>
      </c>
      <c r="F185">
        <v>60</v>
      </c>
      <c r="G185" s="3">
        <f>kursanci3[[#This Row],[Godzina zakończenia]]-kursanci3[[#This Row],[Godzina rozpoczęcia]]</f>
        <v>7.2916666666666685E-2</v>
      </c>
      <c r="H185">
        <f>HOUR(kursanci3[[#This Row],[czas]])</f>
        <v>1</v>
      </c>
      <c r="I185">
        <f>MINUTE(kursanci3[[#This Row],[czas]])</f>
        <v>45</v>
      </c>
      <c r="J185">
        <f>(kursanci3[[#This Row],[godz]]*60+kursanci3[[#This Row],[min]])*kursanci3[[#This Row],[Stawka za godzinę]]/60</f>
        <v>105</v>
      </c>
      <c r="K185">
        <f>IF(kursanci3[[#This Row],[Imię kursanta]]=A184,K184+kursanci3[[#This Row],[kwota]],kursanci3[[#This Row],[kwota]])</f>
        <v>210</v>
      </c>
      <c r="L185">
        <f>IF(kursanci3[[#This Row],[Imię kursanta]]=A184,L184+1,1)</f>
        <v>2</v>
      </c>
      <c r="N185" t="str">
        <f>MID(UPPER(kursanci3[[#This Row],[Imię kursanta]]),1,3)</f>
        <v>ZBI</v>
      </c>
      <c r="O185" t="str">
        <f>MID(UPPER(kursanci3[[#This Row],[Przedmiot]]),1,3)</f>
        <v>INF</v>
      </c>
      <c r="P185" t="str">
        <f>N185&amp;O185&amp;IF(A186=kursanci3[[#This Row],[Imię kursanta]],"",kursanci3[[#This Row],[Kolumna2]])</f>
        <v>ZBIINF</v>
      </c>
    </row>
    <row r="186" spans="1:16" x14ac:dyDescent="0.35">
      <c r="A186" s="1" t="s">
        <v>15</v>
      </c>
      <c r="B186" s="1" t="s">
        <v>7</v>
      </c>
      <c r="C186" s="2">
        <v>45985</v>
      </c>
      <c r="D186" s="3">
        <v>0.6875</v>
      </c>
      <c r="E186" s="3">
        <v>0.75</v>
      </c>
      <c r="F186">
        <v>60</v>
      </c>
      <c r="G186" s="3">
        <f>kursanci3[[#This Row],[Godzina zakończenia]]-kursanci3[[#This Row],[Godzina rozpoczęcia]]</f>
        <v>6.25E-2</v>
      </c>
      <c r="H186">
        <f>HOUR(kursanci3[[#This Row],[czas]])</f>
        <v>1</v>
      </c>
      <c r="I186">
        <f>MINUTE(kursanci3[[#This Row],[czas]])</f>
        <v>30</v>
      </c>
      <c r="J186">
        <f>(kursanci3[[#This Row],[godz]]*60+kursanci3[[#This Row],[min]])*kursanci3[[#This Row],[Stawka za godzinę]]/60</f>
        <v>90</v>
      </c>
      <c r="K186">
        <f>IF(kursanci3[[#This Row],[Imię kursanta]]=A185,K185+kursanci3[[#This Row],[kwota]],kursanci3[[#This Row],[kwota]])</f>
        <v>300</v>
      </c>
      <c r="L186">
        <f>IF(kursanci3[[#This Row],[Imię kursanta]]=A185,L185+1,1)</f>
        <v>3</v>
      </c>
      <c r="N186" t="str">
        <f>MID(UPPER(kursanci3[[#This Row],[Imię kursanta]]),1,3)</f>
        <v>ZBI</v>
      </c>
      <c r="O186" t="str">
        <f>MID(UPPER(kursanci3[[#This Row],[Przedmiot]]),1,3)</f>
        <v>INF</v>
      </c>
      <c r="P186" t="str">
        <f>N186&amp;O186&amp;IF(A187=kursanci3[[#This Row],[Imię kursanta]],"",kursanci3[[#This Row],[Kolumna2]])</f>
        <v>ZBIINF</v>
      </c>
    </row>
    <row r="187" spans="1:16" x14ac:dyDescent="0.35">
      <c r="A187" s="1" t="s">
        <v>15</v>
      </c>
      <c r="B187" s="1" t="s">
        <v>7</v>
      </c>
      <c r="C187" s="2">
        <v>46065</v>
      </c>
      <c r="D187" s="3">
        <v>0.39583333333333331</v>
      </c>
      <c r="E187" s="3">
        <v>0.45833333333333331</v>
      </c>
      <c r="F187">
        <v>60</v>
      </c>
      <c r="G187" s="3">
        <f>kursanci3[[#This Row],[Godzina zakończenia]]-kursanci3[[#This Row],[Godzina rozpoczęcia]]</f>
        <v>6.25E-2</v>
      </c>
      <c r="H187">
        <f>HOUR(kursanci3[[#This Row],[czas]])</f>
        <v>1</v>
      </c>
      <c r="I187">
        <f>MINUTE(kursanci3[[#This Row],[czas]])</f>
        <v>30</v>
      </c>
      <c r="J187">
        <f>(kursanci3[[#This Row],[godz]]*60+kursanci3[[#This Row],[min]])*kursanci3[[#This Row],[Stawka za godzinę]]/60</f>
        <v>90</v>
      </c>
      <c r="K187">
        <f>IF(kursanci3[[#This Row],[Imię kursanta]]=A186,K186+kursanci3[[#This Row],[kwota]],kursanci3[[#This Row],[kwota]])</f>
        <v>390</v>
      </c>
      <c r="L187">
        <f>IF(kursanci3[[#This Row],[Imię kursanta]]=A186,L186+1,1)</f>
        <v>4</v>
      </c>
      <c r="N187" t="str">
        <f>MID(UPPER(kursanci3[[#This Row],[Imię kursanta]]),1,3)</f>
        <v>ZBI</v>
      </c>
      <c r="O187" t="str">
        <f>MID(UPPER(kursanci3[[#This Row],[Przedmiot]]),1,3)</f>
        <v>INF</v>
      </c>
      <c r="P187" t="str">
        <f>N187&amp;O187&amp;IF(A188=kursanci3[[#This Row],[Imię kursanta]],"",kursanci3[[#This Row],[Kolumna2]])</f>
        <v>ZBIINF</v>
      </c>
    </row>
    <row r="188" spans="1:16" x14ac:dyDescent="0.35">
      <c r="A188" s="1" t="s">
        <v>15</v>
      </c>
      <c r="B188" s="1" t="s">
        <v>7</v>
      </c>
      <c r="C188" s="2">
        <v>46070</v>
      </c>
      <c r="D188" s="3">
        <v>0.375</v>
      </c>
      <c r="E188" s="3">
        <v>0.42708333333333331</v>
      </c>
      <c r="F188">
        <v>60</v>
      </c>
      <c r="G188" s="3">
        <f>kursanci3[[#This Row],[Godzina zakończenia]]-kursanci3[[#This Row],[Godzina rozpoczęcia]]</f>
        <v>5.2083333333333315E-2</v>
      </c>
      <c r="H188">
        <f>HOUR(kursanci3[[#This Row],[czas]])</f>
        <v>1</v>
      </c>
      <c r="I188">
        <f>MINUTE(kursanci3[[#This Row],[czas]])</f>
        <v>15</v>
      </c>
      <c r="J188">
        <f>(kursanci3[[#This Row],[godz]]*60+kursanci3[[#This Row],[min]])*kursanci3[[#This Row],[Stawka za godzinę]]/60</f>
        <v>75</v>
      </c>
      <c r="K188">
        <f>IF(kursanci3[[#This Row],[Imię kursanta]]=A187,K187+kursanci3[[#This Row],[kwota]],kursanci3[[#This Row],[kwota]])</f>
        <v>465</v>
      </c>
      <c r="L188">
        <f>IF(kursanci3[[#This Row],[Imię kursanta]]=A187,L187+1,1)</f>
        <v>5</v>
      </c>
      <c r="N188" t="str">
        <f>MID(UPPER(kursanci3[[#This Row],[Imię kursanta]]),1,3)</f>
        <v>ZBI</v>
      </c>
      <c r="O188" t="str">
        <f>MID(UPPER(kursanci3[[#This Row],[Przedmiot]]),1,3)</f>
        <v>INF</v>
      </c>
      <c r="P188" t="str">
        <f>N188&amp;O188&amp;IF(A189=kursanci3[[#This Row],[Imię kursanta]],"",kursanci3[[#This Row],[Kolumna2]])</f>
        <v>ZBIINF</v>
      </c>
    </row>
    <row r="189" spans="1:16" x14ac:dyDescent="0.35">
      <c r="A189" s="1" t="s">
        <v>15</v>
      </c>
      <c r="B189" s="1" t="s">
        <v>12</v>
      </c>
      <c r="C189" s="2">
        <v>45967</v>
      </c>
      <c r="D189" s="3">
        <v>0.57291666666666663</v>
      </c>
      <c r="E189" s="3">
        <v>0.64583333333333337</v>
      </c>
      <c r="F189">
        <v>40</v>
      </c>
      <c r="G189" s="3">
        <f>kursanci3[[#This Row],[Godzina zakończenia]]-kursanci3[[#This Row],[Godzina rozpoczęcia]]</f>
        <v>7.2916666666666741E-2</v>
      </c>
      <c r="H189">
        <f>HOUR(kursanci3[[#This Row],[czas]])</f>
        <v>1</v>
      </c>
      <c r="I189">
        <f>MINUTE(kursanci3[[#This Row],[czas]])</f>
        <v>45</v>
      </c>
      <c r="J189">
        <f>(kursanci3[[#This Row],[godz]]*60+kursanci3[[#This Row],[min]])*kursanci3[[#This Row],[Stawka za godzinę]]/60</f>
        <v>70</v>
      </c>
      <c r="K189">
        <f>IF(kursanci3[[#This Row],[Imię kursanta]]=A188,K188+kursanci3[[#This Row],[kwota]],kursanci3[[#This Row],[kwota]])</f>
        <v>535</v>
      </c>
      <c r="L189">
        <f>IF(kursanci3[[#This Row],[Imię kursanta]]=A188,L188+1,1)</f>
        <v>6</v>
      </c>
      <c r="N189" t="str">
        <f>MID(UPPER(kursanci3[[#This Row],[Imię kursanta]]),1,3)</f>
        <v>ZBI</v>
      </c>
      <c r="O189" t="str">
        <f>MID(UPPER(kursanci3[[#This Row],[Przedmiot]]),1,3)</f>
        <v>FIZ</v>
      </c>
      <c r="P189" t="str">
        <f>N189&amp;O189&amp;IF(A190=kursanci3[[#This Row],[Imię kursanta]],"",kursanci3[[#This Row],[Kolumna2]])</f>
        <v>ZBIFIZ</v>
      </c>
    </row>
    <row r="190" spans="1:16" x14ac:dyDescent="0.35">
      <c r="A190" s="1" t="s">
        <v>15</v>
      </c>
      <c r="B190" s="1" t="s">
        <v>12</v>
      </c>
      <c r="C190" s="2">
        <v>46029</v>
      </c>
      <c r="D190" s="3">
        <v>0.375</v>
      </c>
      <c r="E190" s="3">
        <v>0.44791666666666669</v>
      </c>
      <c r="F190">
        <v>40</v>
      </c>
      <c r="G190" s="3">
        <f>kursanci3[[#This Row],[Godzina zakończenia]]-kursanci3[[#This Row],[Godzina rozpoczęcia]]</f>
        <v>7.2916666666666685E-2</v>
      </c>
      <c r="H190">
        <f>HOUR(kursanci3[[#This Row],[czas]])</f>
        <v>1</v>
      </c>
      <c r="I190">
        <f>MINUTE(kursanci3[[#This Row],[czas]])</f>
        <v>45</v>
      </c>
      <c r="J190">
        <f>(kursanci3[[#This Row],[godz]]*60+kursanci3[[#This Row],[min]])*kursanci3[[#This Row],[Stawka za godzinę]]/60</f>
        <v>70</v>
      </c>
      <c r="K190">
        <f>IF(kursanci3[[#This Row],[Imię kursanta]]=A189,K189+kursanci3[[#This Row],[kwota]],kursanci3[[#This Row],[kwota]])</f>
        <v>605</v>
      </c>
      <c r="L190">
        <f>IF(kursanci3[[#This Row],[Imię kursanta]]=A189,L189+1,1)</f>
        <v>7</v>
      </c>
      <c r="N190" t="str">
        <f>MID(UPPER(kursanci3[[#This Row],[Imię kursanta]]),1,3)</f>
        <v>ZBI</v>
      </c>
      <c r="O190" t="str">
        <f>MID(UPPER(kursanci3[[#This Row],[Przedmiot]]),1,3)</f>
        <v>FIZ</v>
      </c>
      <c r="P190" t="str">
        <f>N190&amp;O190&amp;IF(A191=kursanci3[[#This Row],[Imię kursanta]],"",kursanci3[[#This Row],[Kolumna2]])</f>
        <v>ZBIFIZ</v>
      </c>
    </row>
    <row r="191" spans="1:16" x14ac:dyDescent="0.35">
      <c r="A191" s="1" t="s">
        <v>15</v>
      </c>
      <c r="B191" s="1" t="s">
        <v>7</v>
      </c>
      <c r="C191" s="2">
        <v>45993</v>
      </c>
      <c r="D191" s="3">
        <v>0.4375</v>
      </c>
      <c r="E191" s="3">
        <v>0.47916666666666669</v>
      </c>
      <c r="F191">
        <v>60</v>
      </c>
      <c r="G191" s="3">
        <f>kursanci3[[#This Row],[Godzina zakończenia]]-kursanci3[[#This Row],[Godzina rozpoczęcia]]</f>
        <v>4.1666666666666685E-2</v>
      </c>
      <c r="H191">
        <f>HOUR(kursanci3[[#This Row],[czas]])</f>
        <v>1</v>
      </c>
      <c r="I191">
        <f>MINUTE(kursanci3[[#This Row],[czas]])</f>
        <v>0</v>
      </c>
      <c r="J191">
        <f>(kursanci3[[#This Row],[godz]]*60+kursanci3[[#This Row],[min]])*kursanci3[[#This Row],[Stawka za godzinę]]/60</f>
        <v>60</v>
      </c>
      <c r="K191">
        <f>IF(kursanci3[[#This Row],[Imię kursanta]]=A190,K190+kursanci3[[#This Row],[kwota]],kursanci3[[#This Row],[kwota]])</f>
        <v>665</v>
      </c>
      <c r="L191">
        <f>IF(kursanci3[[#This Row],[Imię kursanta]]=A190,L190+1,1)</f>
        <v>8</v>
      </c>
      <c r="N191" t="str">
        <f>MID(UPPER(kursanci3[[#This Row],[Imię kursanta]]),1,3)</f>
        <v>ZBI</v>
      </c>
      <c r="O191" t="str">
        <f>MID(UPPER(kursanci3[[#This Row],[Przedmiot]]),1,3)</f>
        <v>INF</v>
      </c>
      <c r="P191" t="str">
        <f>N191&amp;O191&amp;IF(A192=kursanci3[[#This Row],[Imię kursanta]],"",kursanci3[[#This Row],[Kolumna2]])</f>
        <v>ZBIINF</v>
      </c>
    </row>
    <row r="192" spans="1:16" x14ac:dyDescent="0.35">
      <c r="A192" s="1" t="s">
        <v>15</v>
      </c>
      <c r="B192" s="1" t="s">
        <v>7</v>
      </c>
      <c r="C192" s="2">
        <v>46003</v>
      </c>
      <c r="D192" s="3">
        <v>0.4375</v>
      </c>
      <c r="E192" s="3">
        <v>0.47916666666666669</v>
      </c>
      <c r="F192">
        <v>60</v>
      </c>
      <c r="G192" s="3">
        <f>kursanci3[[#This Row],[Godzina zakończenia]]-kursanci3[[#This Row],[Godzina rozpoczęcia]]</f>
        <v>4.1666666666666685E-2</v>
      </c>
      <c r="H192">
        <f>HOUR(kursanci3[[#This Row],[czas]])</f>
        <v>1</v>
      </c>
      <c r="I192">
        <f>MINUTE(kursanci3[[#This Row],[czas]])</f>
        <v>0</v>
      </c>
      <c r="J192">
        <f>(kursanci3[[#This Row],[godz]]*60+kursanci3[[#This Row],[min]])*kursanci3[[#This Row],[Stawka za godzinę]]/60</f>
        <v>60</v>
      </c>
      <c r="K192">
        <f>IF(kursanci3[[#This Row],[Imię kursanta]]=A191,K191+kursanci3[[#This Row],[kwota]],kursanci3[[#This Row],[kwota]])</f>
        <v>725</v>
      </c>
      <c r="L192">
        <f>IF(kursanci3[[#This Row],[Imię kursanta]]=A191,L191+1,1)</f>
        <v>9</v>
      </c>
      <c r="N192" t="str">
        <f>MID(UPPER(kursanci3[[#This Row],[Imię kursanta]]),1,3)</f>
        <v>ZBI</v>
      </c>
      <c r="O192" t="str">
        <f>MID(UPPER(kursanci3[[#This Row],[Przedmiot]]),1,3)</f>
        <v>INF</v>
      </c>
      <c r="P192" t="str">
        <f>N192&amp;O192&amp;IF(A193=kursanci3[[#This Row],[Imię kursanta]],"",kursanci3[[#This Row],[Kolumna2]])</f>
        <v>ZBIINF</v>
      </c>
    </row>
    <row r="193" spans="1:16" x14ac:dyDescent="0.35">
      <c r="A193" s="1" t="s">
        <v>15</v>
      </c>
      <c r="B193" s="1" t="s">
        <v>7</v>
      </c>
      <c r="C193" s="2">
        <v>46051</v>
      </c>
      <c r="D193" s="3">
        <v>0.53125</v>
      </c>
      <c r="E193" s="3">
        <v>0.57291666666666663</v>
      </c>
      <c r="F193">
        <v>60</v>
      </c>
      <c r="G193" s="3">
        <f>kursanci3[[#This Row],[Godzina zakończenia]]-kursanci3[[#This Row],[Godzina rozpoczęcia]]</f>
        <v>4.166666666666663E-2</v>
      </c>
      <c r="H193">
        <f>HOUR(kursanci3[[#This Row],[czas]])</f>
        <v>1</v>
      </c>
      <c r="I193">
        <f>MINUTE(kursanci3[[#This Row],[czas]])</f>
        <v>0</v>
      </c>
      <c r="J193">
        <f>(kursanci3[[#This Row],[godz]]*60+kursanci3[[#This Row],[min]])*kursanci3[[#This Row],[Stawka za godzinę]]/60</f>
        <v>60</v>
      </c>
      <c r="K193">
        <f>IF(kursanci3[[#This Row],[Imię kursanta]]=A192,K192+kursanci3[[#This Row],[kwota]],kursanci3[[#This Row],[kwota]])</f>
        <v>785</v>
      </c>
      <c r="L193">
        <f>IF(kursanci3[[#This Row],[Imię kursanta]]=A192,L192+1,1)</f>
        <v>10</v>
      </c>
      <c r="N193" t="str">
        <f>MID(UPPER(kursanci3[[#This Row],[Imię kursanta]]),1,3)</f>
        <v>ZBI</v>
      </c>
      <c r="O193" t="str">
        <f>MID(UPPER(kursanci3[[#This Row],[Przedmiot]]),1,3)</f>
        <v>INF</v>
      </c>
      <c r="P193" t="str">
        <f>N193&amp;O193&amp;IF(A194=kursanci3[[#This Row],[Imię kursanta]],"",kursanci3[[#This Row],[Kolumna2]])</f>
        <v>ZBIINF</v>
      </c>
    </row>
    <row r="194" spans="1:16" x14ac:dyDescent="0.35">
      <c r="A194" s="1" t="s">
        <v>15</v>
      </c>
      <c r="B194" s="1" t="s">
        <v>12</v>
      </c>
      <c r="C194" s="2">
        <v>46069</v>
      </c>
      <c r="D194" s="3">
        <v>0.375</v>
      </c>
      <c r="E194" s="3">
        <v>0.4375</v>
      </c>
      <c r="F194">
        <v>40</v>
      </c>
      <c r="G194" s="3">
        <f>kursanci3[[#This Row],[Godzina zakończenia]]-kursanci3[[#This Row],[Godzina rozpoczęcia]]</f>
        <v>6.25E-2</v>
      </c>
      <c r="H194">
        <f>HOUR(kursanci3[[#This Row],[czas]])</f>
        <v>1</v>
      </c>
      <c r="I194">
        <f>MINUTE(kursanci3[[#This Row],[czas]])</f>
        <v>30</v>
      </c>
      <c r="J194">
        <f>(kursanci3[[#This Row],[godz]]*60+kursanci3[[#This Row],[min]])*kursanci3[[#This Row],[Stawka za godzinę]]/60</f>
        <v>60</v>
      </c>
      <c r="K194">
        <f>IF(kursanci3[[#This Row],[Imię kursanta]]=A193,K193+kursanci3[[#This Row],[kwota]],kursanci3[[#This Row],[kwota]])</f>
        <v>845</v>
      </c>
      <c r="L194">
        <f>IF(kursanci3[[#This Row],[Imię kursanta]]=A193,L193+1,1)</f>
        <v>11</v>
      </c>
      <c r="N194" t="str">
        <f>MID(UPPER(kursanci3[[#This Row],[Imię kursanta]]),1,3)</f>
        <v>ZBI</v>
      </c>
      <c r="O194" t="str">
        <f>MID(UPPER(kursanci3[[#This Row],[Przedmiot]]),1,3)</f>
        <v>FIZ</v>
      </c>
      <c r="P194" t="str">
        <f>N194&amp;O194&amp;IF(A195=kursanci3[[#This Row],[Imię kursanta]],"",kursanci3[[#This Row],[Kolumna2]])</f>
        <v>ZBIFIZ</v>
      </c>
    </row>
    <row r="195" spans="1:16" x14ac:dyDescent="0.35">
      <c r="A195" s="1" t="s">
        <v>15</v>
      </c>
      <c r="B195" s="1" t="s">
        <v>12</v>
      </c>
      <c r="C195" s="2">
        <v>46077</v>
      </c>
      <c r="D195" s="3">
        <v>0.375</v>
      </c>
      <c r="E195" s="3">
        <v>0.4375</v>
      </c>
      <c r="F195">
        <v>40</v>
      </c>
      <c r="G195" s="3">
        <f>kursanci3[[#This Row],[Godzina zakończenia]]-kursanci3[[#This Row],[Godzina rozpoczęcia]]</f>
        <v>6.25E-2</v>
      </c>
      <c r="H195">
        <f>HOUR(kursanci3[[#This Row],[czas]])</f>
        <v>1</v>
      </c>
      <c r="I195">
        <f>MINUTE(kursanci3[[#This Row],[czas]])</f>
        <v>30</v>
      </c>
      <c r="J195">
        <f>(kursanci3[[#This Row],[godz]]*60+kursanci3[[#This Row],[min]])*kursanci3[[#This Row],[Stawka za godzinę]]/60</f>
        <v>60</v>
      </c>
      <c r="K195">
        <f>IF(kursanci3[[#This Row],[Imię kursanta]]=A194,K194+kursanci3[[#This Row],[kwota]],kursanci3[[#This Row],[kwota]])</f>
        <v>905</v>
      </c>
      <c r="L195">
        <f>IF(kursanci3[[#This Row],[Imię kursanta]]=A194,L194+1,1)</f>
        <v>12</v>
      </c>
      <c r="N195" t="str">
        <f>MID(UPPER(kursanci3[[#This Row],[Imię kursanta]]),1,3)</f>
        <v>ZBI</v>
      </c>
      <c r="O195" t="str">
        <f>MID(UPPER(kursanci3[[#This Row],[Przedmiot]]),1,3)</f>
        <v>FIZ</v>
      </c>
      <c r="P195" t="str">
        <f>N195&amp;O195&amp;IF(A196=kursanci3[[#This Row],[Imię kursanta]],"",kursanci3[[#This Row],[Kolumna2]])</f>
        <v>ZBIFIZ</v>
      </c>
    </row>
    <row r="196" spans="1:16" x14ac:dyDescent="0.35">
      <c r="A196" s="1" t="s">
        <v>15</v>
      </c>
      <c r="B196" s="1" t="s">
        <v>12</v>
      </c>
      <c r="C196" s="2">
        <v>45937</v>
      </c>
      <c r="D196" s="3">
        <v>0.5625</v>
      </c>
      <c r="E196" s="3">
        <v>0.61458333333333337</v>
      </c>
      <c r="F196">
        <v>40</v>
      </c>
      <c r="G196" s="3">
        <f>kursanci3[[#This Row],[Godzina zakończenia]]-kursanci3[[#This Row],[Godzina rozpoczęcia]]</f>
        <v>5.208333333333337E-2</v>
      </c>
      <c r="H196">
        <f>HOUR(kursanci3[[#This Row],[czas]])</f>
        <v>1</v>
      </c>
      <c r="I196">
        <f>MINUTE(kursanci3[[#This Row],[czas]])</f>
        <v>15</v>
      </c>
      <c r="J196">
        <f>(kursanci3[[#This Row],[godz]]*60+kursanci3[[#This Row],[min]])*kursanci3[[#This Row],[Stawka za godzinę]]/60</f>
        <v>50</v>
      </c>
      <c r="K196">
        <f>IF(kursanci3[[#This Row],[Imię kursanta]]=A195,K195+kursanci3[[#This Row],[kwota]],kursanci3[[#This Row],[kwota]])</f>
        <v>955</v>
      </c>
      <c r="L196">
        <f>IF(kursanci3[[#This Row],[Imię kursanta]]=A195,L195+1,1)</f>
        <v>13</v>
      </c>
      <c r="N196" t="str">
        <f>MID(UPPER(kursanci3[[#This Row],[Imię kursanta]]),1,3)</f>
        <v>ZBI</v>
      </c>
      <c r="O196" t="str">
        <f>MID(UPPER(kursanci3[[#This Row],[Przedmiot]]),1,3)</f>
        <v>FIZ</v>
      </c>
      <c r="P196" t="str">
        <f>N196&amp;O196&amp;IF(A197=kursanci3[[#This Row],[Imię kursanta]],"",kursanci3[[#This Row],[Kolumna2]])</f>
        <v>ZBIFIZ</v>
      </c>
    </row>
    <row r="197" spans="1:16" x14ac:dyDescent="0.35">
      <c r="A197" s="1" t="s">
        <v>15</v>
      </c>
      <c r="B197" s="1" t="s">
        <v>12</v>
      </c>
      <c r="C197" s="2">
        <v>45985</v>
      </c>
      <c r="D197" s="3">
        <v>0.44791666666666669</v>
      </c>
      <c r="E197" s="3">
        <v>0.5</v>
      </c>
      <c r="F197">
        <v>40</v>
      </c>
      <c r="G197" s="3">
        <f>kursanci3[[#This Row],[Godzina zakończenia]]-kursanci3[[#This Row],[Godzina rozpoczęcia]]</f>
        <v>5.2083333333333315E-2</v>
      </c>
      <c r="H197">
        <f>HOUR(kursanci3[[#This Row],[czas]])</f>
        <v>1</v>
      </c>
      <c r="I197">
        <f>MINUTE(kursanci3[[#This Row],[czas]])</f>
        <v>15</v>
      </c>
      <c r="J197">
        <f>(kursanci3[[#This Row],[godz]]*60+kursanci3[[#This Row],[min]])*kursanci3[[#This Row],[Stawka za godzinę]]/60</f>
        <v>50</v>
      </c>
      <c r="K197">
        <f>IF(kursanci3[[#This Row],[Imię kursanta]]=A196,K196+kursanci3[[#This Row],[kwota]],kursanci3[[#This Row],[kwota]])</f>
        <v>1005</v>
      </c>
      <c r="L197">
        <f>IF(kursanci3[[#This Row],[Imię kursanta]]=A196,L196+1,1)</f>
        <v>14</v>
      </c>
      <c r="N197" t="str">
        <f>MID(UPPER(kursanci3[[#This Row],[Imię kursanta]]),1,3)</f>
        <v>ZBI</v>
      </c>
      <c r="O197" t="str">
        <f>MID(UPPER(kursanci3[[#This Row],[Przedmiot]]),1,3)</f>
        <v>FIZ</v>
      </c>
      <c r="P197" t="str">
        <f>N197&amp;O197&amp;IF(A198=kursanci3[[#This Row],[Imię kursanta]],"",kursanci3[[#This Row],[Kolumna2]])</f>
        <v>ZBIFIZ</v>
      </c>
    </row>
    <row r="198" spans="1:16" x14ac:dyDescent="0.35">
      <c r="A198" s="1" t="s">
        <v>15</v>
      </c>
      <c r="B198" s="1" t="s">
        <v>12</v>
      </c>
      <c r="C198" s="2">
        <v>46002</v>
      </c>
      <c r="D198" s="3">
        <v>0.375</v>
      </c>
      <c r="E198" s="3">
        <v>0.42708333333333331</v>
      </c>
      <c r="F198">
        <v>40</v>
      </c>
      <c r="G198" s="3">
        <f>kursanci3[[#This Row],[Godzina zakończenia]]-kursanci3[[#This Row],[Godzina rozpoczęcia]]</f>
        <v>5.2083333333333315E-2</v>
      </c>
      <c r="H198">
        <f>HOUR(kursanci3[[#This Row],[czas]])</f>
        <v>1</v>
      </c>
      <c r="I198">
        <f>MINUTE(kursanci3[[#This Row],[czas]])</f>
        <v>15</v>
      </c>
      <c r="J198">
        <f>(kursanci3[[#This Row],[godz]]*60+kursanci3[[#This Row],[min]])*kursanci3[[#This Row],[Stawka za godzinę]]/60</f>
        <v>50</v>
      </c>
      <c r="K198">
        <f>IF(kursanci3[[#This Row],[Imię kursanta]]=A197,K197+kursanci3[[#This Row],[kwota]],kursanci3[[#This Row],[kwota]])</f>
        <v>1055</v>
      </c>
      <c r="L198">
        <f>IF(kursanci3[[#This Row],[Imię kursanta]]=A197,L197+1,1)</f>
        <v>15</v>
      </c>
      <c r="N198" t="str">
        <f>MID(UPPER(kursanci3[[#This Row],[Imię kursanta]]),1,3)</f>
        <v>ZBI</v>
      </c>
      <c r="O198" t="str">
        <f>MID(UPPER(kursanci3[[#This Row],[Przedmiot]]),1,3)</f>
        <v>FIZ</v>
      </c>
      <c r="P198" t="str">
        <f>N198&amp;O198&amp;IF(A199=kursanci3[[#This Row],[Imię kursanta]],"",kursanci3[[#This Row],[Kolumna2]])</f>
        <v>ZBIFIZ</v>
      </c>
    </row>
    <row r="199" spans="1:16" x14ac:dyDescent="0.35">
      <c r="A199" s="1" t="s">
        <v>15</v>
      </c>
      <c r="B199" s="1" t="s">
        <v>12</v>
      </c>
      <c r="C199" s="2">
        <v>45981</v>
      </c>
      <c r="D199" s="3">
        <v>0.53125</v>
      </c>
      <c r="E199" s="3">
        <v>0.57291666666666663</v>
      </c>
      <c r="F199">
        <v>40</v>
      </c>
      <c r="G199" s="3">
        <f>kursanci3[[#This Row],[Godzina zakończenia]]-kursanci3[[#This Row],[Godzina rozpoczęcia]]</f>
        <v>4.166666666666663E-2</v>
      </c>
      <c r="H199">
        <f>HOUR(kursanci3[[#This Row],[czas]])</f>
        <v>1</v>
      </c>
      <c r="I199">
        <f>MINUTE(kursanci3[[#This Row],[czas]])</f>
        <v>0</v>
      </c>
      <c r="J199">
        <f>(kursanci3[[#This Row],[godz]]*60+kursanci3[[#This Row],[min]])*kursanci3[[#This Row],[Stawka za godzinę]]/60</f>
        <v>40</v>
      </c>
      <c r="K199">
        <f>IF(kursanci3[[#This Row],[Imię kursanta]]=A198,K198+kursanci3[[#This Row],[kwota]],kursanci3[[#This Row],[kwota]])</f>
        <v>1095</v>
      </c>
      <c r="L199">
        <f>IF(kursanci3[[#This Row],[Imię kursanta]]=A198,L198+1,1)</f>
        <v>16</v>
      </c>
      <c r="N199" t="str">
        <f>MID(UPPER(kursanci3[[#This Row],[Imię kursanta]]),1,3)</f>
        <v>ZBI</v>
      </c>
      <c r="O199" t="str">
        <f>MID(UPPER(kursanci3[[#This Row],[Przedmiot]]),1,3)</f>
        <v>FIZ</v>
      </c>
      <c r="P199" t="str">
        <f>N199&amp;O199&amp;IF(A200=kursanci3[[#This Row],[Imię kursanta]],"",kursanci3[[#This Row],[Kolumna2]])</f>
        <v>ZBIFIZ16</v>
      </c>
    </row>
    <row r="200" spans="1:16" x14ac:dyDescent="0.35">
      <c r="A200" s="1" t="s">
        <v>19</v>
      </c>
      <c r="B200" s="1" t="s">
        <v>9</v>
      </c>
      <c r="C200" s="2">
        <v>45950</v>
      </c>
      <c r="D200" s="3">
        <v>0.45833333333333331</v>
      </c>
      <c r="E200" s="3">
        <v>0.54166666666666663</v>
      </c>
      <c r="F200">
        <v>50</v>
      </c>
      <c r="G200" s="3">
        <f>kursanci3[[#This Row],[Godzina zakończenia]]-kursanci3[[#This Row],[Godzina rozpoczęcia]]</f>
        <v>8.3333333333333315E-2</v>
      </c>
      <c r="H200">
        <f>HOUR(kursanci3[[#This Row],[czas]])</f>
        <v>2</v>
      </c>
      <c r="I200">
        <f>MINUTE(kursanci3[[#This Row],[czas]])</f>
        <v>0</v>
      </c>
      <c r="J200">
        <f>(kursanci3[[#This Row],[godz]]*60+kursanci3[[#This Row],[min]])*kursanci3[[#This Row],[Stawka za godzinę]]/60</f>
        <v>100</v>
      </c>
      <c r="K200">
        <f>IF(kursanci3[[#This Row],[Imię kursanta]]=A199,K199+kursanci3[[#This Row],[kwota]],kursanci3[[#This Row],[kwota]])</f>
        <v>100</v>
      </c>
      <c r="L200">
        <f>IF(kursanci3[[#This Row],[Imię kursanta]]=A199,L199+1,1)</f>
        <v>1</v>
      </c>
      <c r="N200" t="str">
        <f>MID(UPPER(kursanci3[[#This Row],[Imię kursanta]]),1,3)</f>
        <v>ZDZ</v>
      </c>
      <c r="O200" t="str">
        <f>MID(UPPER(kursanci3[[#This Row],[Przedmiot]]),1,3)</f>
        <v>MAT</v>
      </c>
      <c r="P200" t="str">
        <f>N200&amp;O200&amp;IF(A201=kursanci3[[#This Row],[Imię kursanta]],"",kursanci3[[#This Row],[Kolumna2]])</f>
        <v>ZDZMAT</v>
      </c>
    </row>
    <row r="201" spans="1:16" x14ac:dyDescent="0.35">
      <c r="A201" s="1" t="s">
        <v>19</v>
      </c>
      <c r="B201" s="1" t="s">
        <v>9</v>
      </c>
      <c r="C201" s="2">
        <v>45978</v>
      </c>
      <c r="D201" s="3">
        <v>0.67708333333333337</v>
      </c>
      <c r="E201" s="3">
        <v>0.76041666666666663</v>
      </c>
      <c r="F201">
        <v>50</v>
      </c>
      <c r="G201" s="3">
        <f>kursanci3[[#This Row],[Godzina zakończenia]]-kursanci3[[#This Row],[Godzina rozpoczęcia]]</f>
        <v>8.3333333333333259E-2</v>
      </c>
      <c r="H201">
        <f>HOUR(kursanci3[[#This Row],[czas]])</f>
        <v>2</v>
      </c>
      <c r="I201">
        <f>MINUTE(kursanci3[[#This Row],[czas]])</f>
        <v>0</v>
      </c>
      <c r="J201">
        <f>(kursanci3[[#This Row],[godz]]*60+kursanci3[[#This Row],[min]])*kursanci3[[#This Row],[Stawka za godzinę]]/60</f>
        <v>100</v>
      </c>
      <c r="K201">
        <f>IF(kursanci3[[#This Row],[Imię kursanta]]=A200,K200+kursanci3[[#This Row],[kwota]],kursanci3[[#This Row],[kwota]])</f>
        <v>200</v>
      </c>
      <c r="L201">
        <f>IF(kursanci3[[#This Row],[Imię kursanta]]=A200,L200+1,1)</f>
        <v>2</v>
      </c>
      <c r="N201" t="str">
        <f>MID(UPPER(kursanci3[[#This Row],[Imię kursanta]]),1,3)</f>
        <v>ZDZ</v>
      </c>
      <c r="O201" t="str">
        <f>MID(UPPER(kursanci3[[#This Row],[Przedmiot]]),1,3)</f>
        <v>MAT</v>
      </c>
      <c r="P201" t="str">
        <f>N201&amp;O201&amp;IF(A202=kursanci3[[#This Row],[Imię kursanta]],"",kursanci3[[#This Row],[Kolumna2]])</f>
        <v>ZDZMAT</v>
      </c>
    </row>
    <row r="202" spans="1:16" x14ac:dyDescent="0.35">
      <c r="A202" s="1" t="s">
        <v>19</v>
      </c>
      <c r="B202" s="1" t="s">
        <v>9</v>
      </c>
      <c r="C202" s="2">
        <v>46059</v>
      </c>
      <c r="D202" s="3">
        <v>0.375</v>
      </c>
      <c r="E202" s="3">
        <v>0.44791666666666669</v>
      </c>
      <c r="F202">
        <v>50</v>
      </c>
      <c r="G202" s="3">
        <f>kursanci3[[#This Row],[Godzina zakończenia]]-kursanci3[[#This Row],[Godzina rozpoczęcia]]</f>
        <v>7.2916666666666685E-2</v>
      </c>
      <c r="H202">
        <f>HOUR(kursanci3[[#This Row],[czas]])</f>
        <v>1</v>
      </c>
      <c r="I202">
        <f>MINUTE(kursanci3[[#This Row],[czas]])</f>
        <v>45</v>
      </c>
      <c r="J202">
        <f>(kursanci3[[#This Row],[godz]]*60+kursanci3[[#This Row],[min]])*kursanci3[[#This Row],[Stawka za godzinę]]/60</f>
        <v>87.5</v>
      </c>
      <c r="K202">
        <f>IF(kursanci3[[#This Row],[Imię kursanta]]=A201,K201+kursanci3[[#This Row],[kwota]],kursanci3[[#This Row],[kwota]])</f>
        <v>287.5</v>
      </c>
      <c r="L202">
        <f>IF(kursanci3[[#This Row],[Imię kursanta]]=A201,L201+1,1)</f>
        <v>3</v>
      </c>
      <c r="N202" t="str">
        <f>MID(UPPER(kursanci3[[#This Row],[Imię kursanta]]),1,3)</f>
        <v>ZDZ</v>
      </c>
      <c r="O202" t="str">
        <f>MID(UPPER(kursanci3[[#This Row],[Przedmiot]]),1,3)</f>
        <v>MAT</v>
      </c>
      <c r="P202" t="str">
        <f>N202&amp;O202&amp;IF(A203=kursanci3[[#This Row],[Imię kursanta]],"",kursanci3[[#This Row],[Kolumna2]])</f>
        <v>ZDZMAT</v>
      </c>
    </row>
    <row r="203" spans="1:16" x14ac:dyDescent="0.35">
      <c r="A203" s="1" t="s">
        <v>19</v>
      </c>
      <c r="B203" s="1" t="s">
        <v>12</v>
      </c>
      <c r="C203" s="2">
        <v>46043</v>
      </c>
      <c r="D203" s="3">
        <v>0.48958333333333331</v>
      </c>
      <c r="E203" s="3">
        <v>0.57291666666666663</v>
      </c>
      <c r="F203">
        <v>40</v>
      </c>
      <c r="G203" s="3">
        <f>kursanci3[[#This Row],[Godzina zakończenia]]-kursanci3[[#This Row],[Godzina rozpoczęcia]]</f>
        <v>8.3333333333333315E-2</v>
      </c>
      <c r="H203">
        <f>HOUR(kursanci3[[#This Row],[czas]])</f>
        <v>2</v>
      </c>
      <c r="I203">
        <f>MINUTE(kursanci3[[#This Row],[czas]])</f>
        <v>0</v>
      </c>
      <c r="J203">
        <f>(kursanci3[[#This Row],[godz]]*60+kursanci3[[#This Row],[min]])*kursanci3[[#This Row],[Stawka za godzinę]]/60</f>
        <v>80</v>
      </c>
      <c r="K203">
        <f>IF(kursanci3[[#This Row],[Imię kursanta]]=A202,K202+kursanci3[[#This Row],[kwota]],kursanci3[[#This Row],[kwota]])</f>
        <v>367.5</v>
      </c>
      <c r="L203">
        <f>IF(kursanci3[[#This Row],[Imię kursanta]]=A202,L202+1,1)</f>
        <v>4</v>
      </c>
      <c r="N203" t="str">
        <f>MID(UPPER(kursanci3[[#This Row],[Imię kursanta]]),1,3)</f>
        <v>ZDZ</v>
      </c>
      <c r="O203" t="str">
        <f>MID(UPPER(kursanci3[[#This Row],[Przedmiot]]),1,3)</f>
        <v>FIZ</v>
      </c>
      <c r="P203" t="str">
        <f>N203&amp;O203&amp;IF(A204=kursanci3[[#This Row],[Imię kursanta]],"",kursanci3[[#This Row],[Kolumna2]])</f>
        <v>ZDZFIZ</v>
      </c>
    </row>
    <row r="204" spans="1:16" x14ac:dyDescent="0.35">
      <c r="A204" s="1" t="s">
        <v>19</v>
      </c>
      <c r="B204" s="1" t="s">
        <v>12</v>
      </c>
      <c r="C204" s="2">
        <v>46049</v>
      </c>
      <c r="D204" s="3">
        <v>0.375</v>
      </c>
      <c r="E204" s="3">
        <v>0.45833333333333331</v>
      </c>
      <c r="F204">
        <v>40</v>
      </c>
      <c r="G204" s="3">
        <f>kursanci3[[#This Row],[Godzina zakończenia]]-kursanci3[[#This Row],[Godzina rozpoczęcia]]</f>
        <v>8.3333333333333315E-2</v>
      </c>
      <c r="H204">
        <f>HOUR(kursanci3[[#This Row],[czas]])</f>
        <v>2</v>
      </c>
      <c r="I204">
        <f>MINUTE(kursanci3[[#This Row],[czas]])</f>
        <v>0</v>
      </c>
      <c r="J204">
        <f>(kursanci3[[#This Row],[godz]]*60+kursanci3[[#This Row],[min]])*kursanci3[[#This Row],[Stawka za godzinę]]/60</f>
        <v>80</v>
      </c>
      <c r="K204">
        <f>IF(kursanci3[[#This Row],[Imię kursanta]]=A203,K203+kursanci3[[#This Row],[kwota]],kursanci3[[#This Row],[kwota]])</f>
        <v>447.5</v>
      </c>
      <c r="L204">
        <f>IF(kursanci3[[#This Row],[Imię kursanta]]=A203,L203+1,1)</f>
        <v>5</v>
      </c>
      <c r="N204" t="str">
        <f>MID(UPPER(kursanci3[[#This Row],[Imię kursanta]]),1,3)</f>
        <v>ZDZ</v>
      </c>
      <c r="O204" t="str">
        <f>MID(UPPER(kursanci3[[#This Row],[Przedmiot]]),1,3)</f>
        <v>FIZ</v>
      </c>
      <c r="P204" t="str">
        <f>N204&amp;O204&amp;IF(A205=kursanci3[[#This Row],[Imię kursanta]],"",kursanci3[[#This Row],[Kolumna2]])</f>
        <v>ZDZFIZ</v>
      </c>
    </row>
    <row r="205" spans="1:16" x14ac:dyDescent="0.35">
      <c r="A205" s="1" t="s">
        <v>19</v>
      </c>
      <c r="B205" s="1" t="s">
        <v>9</v>
      </c>
      <c r="C205" s="2">
        <v>45994</v>
      </c>
      <c r="D205" s="3">
        <v>0.65625</v>
      </c>
      <c r="E205" s="3">
        <v>0.71875</v>
      </c>
      <c r="F205">
        <v>50</v>
      </c>
      <c r="G205" s="3">
        <f>kursanci3[[#This Row],[Godzina zakończenia]]-kursanci3[[#This Row],[Godzina rozpoczęcia]]</f>
        <v>6.25E-2</v>
      </c>
      <c r="H205">
        <f>HOUR(kursanci3[[#This Row],[czas]])</f>
        <v>1</v>
      </c>
      <c r="I205">
        <f>MINUTE(kursanci3[[#This Row],[czas]])</f>
        <v>30</v>
      </c>
      <c r="J205">
        <f>(kursanci3[[#This Row],[godz]]*60+kursanci3[[#This Row],[min]])*kursanci3[[#This Row],[Stawka za godzinę]]/60</f>
        <v>75</v>
      </c>
      <c r="K205">
        <f>IF(kursanci3[[#This Row],[Imię kursanta]]=A204,K204+kursanci3[[#This Row],[kwota]],kursanci3[[#This Row],[kwota]])</f>
        <v>522.5</v>
      </c>
      <c r="L205">
        <f>IF(kursanci3[[#This Row],[Imię kursanta]]=A204,L204+1,1)</f>
        <v>6</v>
      </c>
      <c r="N205" t="str">
        <f>MID(UPPER(kursanci3[[#This Row],[Imię kursanta]]),1,3)</f>
        <v>ZDZ</v>
      </c>
      <c r="O205" t="str">
        <f>MID(UPPER(kursanci3[[#This Row],[Przedmiot]]),1,3)</f>
        <v>MAT</v>
      </c>
      <c r="P205" t="str">
        <f>N205&amp;O205&amp;IF(A206=kursanci3[[#This Row],[Imię kursanta]],"",kursanci3[[#This Row],[Kolumna2]])</f>
        <v>ZDZMAT</v>
      </c>
    </row>
    <row r="206" spans="1:16" x14ac:dyDescent="0.35">
      <c r="A206" s="1" t="s">
        <v>19</v>
      </c>
      <c r="B206" s="1" t="s">
        <v>12</v>
      </c>
      <c r="C206" s="2">
        <v>45987</v>
      </c>
      <c r="D206" s="3">
        <v>0.45833333333333331</v>
      </c>
      <c r="E206" s="3">
        <v>0.53125</v>
      </c>
      <c r="F206">
        <v>40</v>
      </c>
      <c r="G206" s="3">
        <f>kursanci3[[#This Row],[Godzina zakończenia]]-kursanci3[[#This Row],[Godzina rozpoczęcia]]</f>
        <v>7.2916666666666685E-2</v>
      </c>
      <c r="H206">
        <f>HOUR(kursanci3[[#This Row],[czas]])</f>
        <v>1</v>
      </c>
      <c r="I206">
        <f>MINUTE(kursanci3[[#This Row],[czas]])</f>
        <v>45</v>
      </c>
      <c r="J206">
        <f>(kursanci3[[#This Row],[godz]]*60+kursanci3[[#This Row],[min]])*kursanci3[[#This Row],[Stawka za godzinę]]/60</f>
        <v>70</v>
      </c>
      <c r="K206">
        <f>IF(kursanci3[[#This Row],[Imię kursanta]]=A205,K205+kursanci3[[#This Row],[kwota]],kursanci3[[#This Row],[kwota]])</f>
        <v>592.5</v>
      </c>
      <c r="L206">
        <f>IF(kursanci3[[#This Row],[Imię kursanta]]=A205,L205+1,1)</f>
        <v>7</v>
      </c>
      <c r="N206" t="str">
        <f>MID(UPPER(kursanci3[[#This Row],[Imię kursanta]]),1,3)</f>
        <v>ZDZ</v>
      </c>
      <c r="O206" t="str">
        <f>MID(UPPER(kursanci3[[#This Row],[Przedmiot]]),1,3)</f>
        <v>FIZ</v>
      </c>
      <c r="P206" t="str">
        <f>N206&amp;O206&amp;IF(A207=kursanci3[[#This Row],[Imię kursanta]],"",kursanci3[[#This Row],[Kolumna2]])</f>
        <v>ZDZFIZ</v>
      </c>
    </row>
    <row r="207" spans="1:16" x14ac:dyDescent="0.35">
      <c r="A207" s="1" t="s">
        <v>19</v>
      </c>
      <c r="B207" s="1" t="s">
        <v>12</v>
      </c>
      <c r="C207" s="2">
        <v>46080</v>
      </c>
      <c r="D207" s="3">
        <v>0.45833333333333331</v>
      </c>
      <c r="E207" s="3">
        <v>0.53125</v>
      </c>
      <c r="F207">
        <v>40</v>
      </c>
      <c r="G207" s="3">
        <f>kursanci3[[#This Row],[Godzina zakończenia]]-kursanci3[[#This Row],[Godzina rozpoczęcia]]</f>
        <v>7.2916666666666685E-2</v>
      </c>
      <c r="H207">
        <f>HOUR(kursanci3[[#This Row],[czas]])</f>
        <v>1</v>
      </c>
      <c r="I207">
        <f>MINUTE(kursanci3[[#This Row],[czas]])</f>
        <v>45</v>
      </c>
      <c r="J207">
        <f>(kursanci3[[#This Row],[godz]]*60+kursanci3[[#This Row],[min]])*kursanci3[[#This Row],[Stawka za godzinę]]/60</f>
        <v>70</v>
      </c>
      <c r="K207">
        <f>IF(kursanci3[[#This Row],[Imię kursanta]]=A206,K206+kursanci3[[#This Row],[kwota]],kursanci3[[#This Row],[kwota]])</f>
        <v>662.5</v>
      </c>
      <c r="L207">
        <f>IF(kursanci3[[#This Row],[Imię kursanta]]=A206,L206+1,1)</f>
        <v>8</v>
      </c>
      <c r="N207" t="str">
        <f>MID(UPPER(kursanci3[[#This Row],[Imię kursanta]]),1,3)</f>
        <v>ZDZ</v>
      </c>
      <c r="O207" t="str">
        <f>MID(UPPER(kursanci3[[#This Row],[Przedmiot]]),1,3)</f>
        <v>FIZ</v>
      </c>
      <c r="P207" t="str">
        <f>N207&amp;O207&amp;IF(A208=kursanci3[[#This Row],[Imię kursanta]],"",kursanci3[[#This Row],[Kolumna2]])</f>
        <v>ZDZFIZ</v>
      </c>
    </row>
    <row r="208" spans="1:16" x14ac:dyDescent="0.35">
      <c r="A208" s="1" t="s">
        <v>19</v>
      </c>
      <c r="B208" s="1" t="s">
        <v>9</v>
      </c>
      <c r="C208" s="2">
        <v>45952</v>
      </c>
      <c r="D208" s="3">
        <v>0.375</v>
      </c>
      <c r="E208" s="3">
        <v>0.42708333333333331</v>
      </c>
      <c r="F208">
        <v>50</v>
      </c>
      <c r="G208" s="3">
        <f>kursanci3[[#This Row],[Godzina zakończenia]]-kursanci3[[#This Row],[Godzina rozpoczęcia]]</f>
        <v>5.2083333333333315E-2</v>
      </c>
      <c r="H208">
        <f>HOUR(kursanci3[[#This Row],[czas]])</f>
        <v>1</v>
      </c>
      <c r="I208">
        <f>MINUTE(kursanci3[[#This Row],[czas]])</f>
        <v>15</v>
      </c>
      <c r="J208">
        <f>(kursanci3[[#This Row],[godz]]*60+kursanci3[[#This Row],[min]])*kursanci3[[#This Row],[Stawka za godzinę]]/60</f>
        <v>62.5</v>
      </c>
      <c r="K208">
        <f>IF(kursanci3[[#This Row],[Imię kursanta]]=A207,K207+kursanci3[[#This Row],[kwota]],kursanci3[[#This Row],[kwota]])</f>
        <v>725</v>
      </c>
      <c r="L208">
        <f>IF(kursanci3[[#This Row],[Imię kursanta]]=A207,L207+1,1)</f>
        <v>9</v>
      </c>
      <c r="N208" t="str">
        <f>MID(UPPER(kursanci3[[#This Row],[Imię kursanta]]),1,3)</f>
        <v>ZDZ</v>
      </c>
      <c r="O208" t="str">
        <f>MID(UPPER(kursanci3[[#This Row],[Przedmiot]]),1,3)</f>
        <v>MAT</v>
      </c>
      <c r="P208" t="str">
        <f>N208&amp;O208&amp;IF(A209=kursanci3[[#This Row],[Imię kursanta]],"",kursanci3[[#This Row],[Kolumna2]])</f>
        <v>ZDZMAT</v>
      </c>
    </row>
    <row r="209" spans="1:16" x14ac:dyDescent="0.35">
      <c r="A209" s="1" t="s">
        <v>19</v>
      </c>
      <c r="B209" s="1" t="s">
        <v>12</v>
      </c>
      <c r="C209" s="2">
        <v>46057</v>
      </c>
      <c r="D209" s="3">
        <v>0.42708333333333331</v>
      </c>
      <c r="E209" s="3">
        <v>0.48958333333333331</v>
      </c>
      <c r="F209">
        <v>40</v>
      </c>
      <c r="G209" s="3">
        <f>kursanci3[[#This Row],[Godzina zakończenia]]-kursanci3[[#This Row],[Godzina rozpoczęcia]]</f>
        <v>6.25E-2</v>
      </c>
      <c r="H209">
        <f>HOUR(kursanci3[[#This Row],[czas]])</f>
        <v>1</v>
      </c>
      <c r="I209">
        <f>MINUTE(kursanci3[[#This Row],[czas]])</f>
        <v>30</v>
      </c>
      <c r="J209">
        <f>(kursanci3[[#This Row],[godz]]*60+kursanci3[[#This Row],[min]])*kursanci3[[#This Row],[Stawka za godzinę]]/60</f>
        <v>60</v>
      </c>
      <c r="K209">
        <f>IF(kursanci3[[#This Row],[Imię kursanta]]=A208,K208+kursanci3[[#This Row],[kwota]],kursanci3[[#This Row],[kwota]])</f>
        <v>785</v>
      </c>
      <c r="L209">
        <f>IF(kursanci3[[#This Row],[Imię kursanta]]=A208,L208+1,1)</f>
        <v>10</v>
      </c>
      <c r="N209" t="str">
        <f>MID(UPPER(kursanci3[[#This Row],[Imię kursanta]]),1,3)</f>
        <v>ZDZ</v>
      </c>
      <c r="O209" t="str">
        <f>MID(UPPER(kursanci3[[#This Row],[Przedmiot]]),1,3)</f>
        <v>FIZ</v>
      </c>
      <c r="P209" t="str">
        <f>N209&amp;O209&amp;IF(A210=kursanci3[[#This Row],[Imię kursanta]],"",kursanci3[[#This Row],[Kolumna2]])</f>
        <v>ZDZFIZ</v>
      </c>
    </row>
    <row r="210" spans="1:16" x14ac:dyDescent="0.35">
      <c r="A210" s="1" t="s">
        <v>19</v>
      </c>
      <c r="B210" s="1" t="s">
        <v>12</v>
      </c>
      <c r="C210" s="2">
        <v>46077</v>
      </c>
      <c r="D210" s="3">
        <v>0.52083333333333337</v>
      </c>
      <c r="E210" s="3">
        <v>0.58333333333333337</v>
      </c>
      <c r="F210">
        <v>40</v>
      </c>
      <c r="G210" s="3">
        <f>kursanci3[[#This Row],[Godzina zakończenia]]-kursanci3[[#This Row],[Godzina rozpoczęcia]]</f>
        <v>6.25E-2</v>
      </c>
      <c r="H210">
        <f>HOUR(kursanci3[[#This Row],[czas]])</f>
        <v>1</v>
      </c>
      <c r="I210">
        <f>MINUTE(kursanci3[[#This Row],[czas]])</f>
        <v>30</v>
      </c>
      <c r="J210">
        <f>(kursanci3[[#This Row],[godz]]*60+kursanci3[[#This Row],[min]])*kursanci3[[#This Row],[Stawka za godzinę]]/60</f>
        <v>60</v>
      </c>
      <c r="K210">
        <f>IF(kursanci3[[#This Row],[Imię kursanta]]=A209,K209+kursanci3[[#This Row],[kwota]],kursanci3[[#This Row],[kwota]])</f>
        <v>845</v>
      </c>
      <c r="L210">
        <f>IF(kursanci3[[#This Row],[Imię kursanta]]=A209,L209+1,1)</f>
        <v>11</v>
      </c>
      <c r="N210" t="str">
        <f>MID(UPPER(kursanci3[[#This Row],[Imię kursanta]]),1,3)</f>
        <v>ZDZ</v>
      </c>
      <c r="O210" t="str">
        <f>MID(UPPER(kursanci3[[#This Row],[Przedmiot]]),1,3)</f>
        <v>FIZ</v>
      </c>
      <c r="P210" t="str">
        <f>N210&amp;O210&amp;IF(A211=kursanci3[[#This Row],[Imię kursanta]],"",kursanci3[[#This Row],[Kolumna2]])</f>
        <v>ZDZFIZ</v>
      </c>
    </row>
    <row r="211" spans="1:16" x14ac:dyDescent="0.35">
      <c r="A211" s="1" t="s">
        <v>19</v>
      </c>
      <c r="B211" s="1" t="s">
        <v>9</v>
      </c>
      <c r="C211" s="2">
        <v>45944</v>
      </c>
      <c r="D211" s="3">
        <v>0.60416666666666663</v>
      </c>
      <c r="E211" s="3">
        <v>0.64583333333333337</v>
      </c>
      <c r="F211">
        <v>50</v>
      </c>
      <c r="G211" s="3">
        <f>kursanci3[[#This Row],[Godzina zakończenia]]-kursanci3[[#This Row],[Godzina rozpoczęcia]]</f>
        <v>4.1666666666666741E-2</v>
      </c>
      <c r="H211">
        <f>HOUR(kursanci3[[#This Row],[czas]])</f>
        <v>1</v>
      </c>
      <c r="I211">
        <f>MINUTE(kursanci3[[#This Row],[czas]])</f>
        <v>0</v>
      </c>
      <c r="J211">
        <f>(kursanci3[[#This Row],[godz]]*60+kursanci3[[#This Row],[min]])*kursanci3[[#This Row],[Stawka za godzinę]]/60</f>
        <v>50</v>
      </c>
      <c r="K211">
        <f>IF(kursanci3[[#This Row],[Imię kursanta]]=A210,K210+kursanci3[[#This Row],[kwota]],kursanci3[[#This Row],[kwota]])</f>
        <v>895</v>
      </c>
      <c r="L211">
        <f>IF(kursanci3[[#This Row],[Imię kursanta]]=A210,L210+1,1)</f>
        <v>12</v>
      </c>
      <c r="N211" t="str">
        <f>MID(UPPER(kursanci3[[#This Row],[Imię kursanta]]),1,3)</f>
        <v>ZDZ</v>
      </c>
      <c r="O211" t="str">
        <f>MID(UPPER(kursanci3[[#This Row],[Przedmiot]]),1,3)</f>
        <v>MAT</v>
      </c>
      <c r="P211" t="str">
        <f>N211&amp;O211&amp;IF(A212=kursanci3[[#This Row],[Imię kursanta]],"",kursanci3[[#This Row],[Kolumna2]])</f>
        <v>ZDZMAT</v>
      </c>
    </row>
    <row r="212" spans="1:16" x14ac:dyDescent="0.35">
      <c r="A212" s="1" t="s">
        <v>19</v>
      </c>
      <c r="B212" s="1" t="s">
        <v>9</v>
      </c>
      <c r="C212" s="2">
        <v>45981</v>
      </c>
      <c r="D212" s="3">
        <v>0.63541666666666663</v>
      </c>
      <c r="E212" s="3">
        <v>0.67708333333333337</v>
      </c>
      <c r="F212">
        <v>50</v>
      </c>
      <c r="G212" s="3">
        <f>kursanci3[[#This Row],[Godzina zakończenia]]-kursanci3[[#This Row],[Godzina rozpoczęcia]]</f>
        <v>4.1666666666666741E-2</v>
      </c>
      <c r="H212">
        <f>HOUR(kursanci3[[#This Row],[czas]])</f>
        <v>1</v>
      </c>
      <c r="I212">
        <f>MINUTE(kursanci3[[#This Row],[czas]])</f>
        <v>0</v>
      </c>
      <c r="J212">
        <f>(kursanci3[[#This Row],[godz]]*60+kursanci3[[#This Row],[min]])*kursanci3[[#This Row],[Stawka za godzinę]]/60</f>
        <v>50</v>
      </c>
      <c r="K212">
        <f>IF(kursanci3[[#This Row],[Imię kursanta]]=A211,K211+kursanci3[[#This Row],[kwota]],kursanci3[[#This Row],[kwota]])</f>
        <v>945</v>
      </c>
      <c r="L212">
        <f>IF(kursanci3[[#This Row],[Imię kursanta]]=A211,L211+1,1)</f>
        <v>13</v>
      </c>
      <c r="N212" t="str">
        <f>MID(UPPER(kursanci3[[#This Row],[Imię kursanta]]),1,3)</f>
        <v>ZDZ</v>
      </c>
      <c r="O212" t="str">
        <f>MID(UPPER(kursanci3[[#This Row],[Przedmiot]]),1,3)</f>
        <v>MAT</v>
      </c>
      <c r="P212" t="str">
        <f>N212&amp;O212&amp;IF(A213=kursanci3[[#This Row],[Imię kursanta]],"",kursanci3[[#This Row],[Kolumna2]])</f>
        <v>ZDZMAT</v>
      </c>
    </row>
    <row r="213" spans="1:16" x14ac:dyDescent="0.35">
      <c r="A213" s="1" t="s">
        <v>19</v>
      </c>
      <c r="B213" s="1" t="s">
        <v>9</v>
      </c>
      <c r="C213" s="2">
        <v>46000</v>
      </c>
      <c r="D213" s="3">
        <v>0.4375</v>
      </c>
      <c r="E213" s="3">
        <v>0.47916666666666669</v>
      </c>
      <c r="F213">
        <v>50</v>
      </c>
      <c r="G213" s="3">
        <f>kursanci3[[#This Row],[Godzina zakończenia]]-kursanci3[[#This Row],[Godzina rozpoczęcia]]</f>
        <v>4.1666666666666685E-2</v>
      </c>
      <c r="H213">
        <f>HOUR(kursanci3[[#This Row],[czas]])</f>
        <v>1</v>
      </c>
      <c r="I213">
        <f>MINUTE(kursanci3[[#This Row],[czas]])</f>
        <v>0</v>
      </c>
      <c r="J213">
        <f>(kursanci3[[#This Row],[godz]]*60+kursanci3[[#This Row],[min]])*kursanci3[[#This Row],[Stawka za godzinę]]/60</f>
        <v>50</v>
      </c>
      <c r="K213">
        <f>IF(kursanci3[[#This Row],[Imię kursanta]]=A212,K212+kursanci3[[#This Row],[kwota]],kursanci3[[#This Row],[kwota]])</f>
        <v>995</v>
      </c>
      <c r="L213">
        <f>IF(kursanci3[[#This Row],[Imię kursanta]]=A212,L212+1,1)</f>
        <v>14</v>
      </c>
      <c r="N213" t="str">
        <f>MID(UPPER(kursanci3[[#This Row],[Imię kursanta]]),1,3)</f>
        <v>ZDZ</v>
      </c>
      <c r="O213" t="str">
        <f>MID(UPPER(kursanci3[[#This Row],[Przedmiot]]),1,3)</f>
        <v>MAT</v>
      </c>
      <c r="P213" t="str">
        <f>N213&amp;O213&amp;IF(A214=kursanci3[[#This Row],[Imię kursanta]],"",kursanci3[[#This Row],[Kolumna2]])</f>
        <v>ZDZMAT</v>
      </c>
    </row>
    <row r="214" spans="1:16" x14ac:dyDescent="0.35">
      <c r="A214" s="1" t="s">
        <v>19</v>
      </c>
      <c r="B214" s="1" t="s">
        <v>9</v>
      </c>
      <c r="C214" s="2">
        <v>46035</v>
      </c>
      <c r="D214" s="3">
        <v>0.45833333333333331</v>
      </c>
      <c r="E214" s="3">
        <v>0.5</v>
      </c>
      <c r="F214">
        <v>50</v>
      </c>
      <c r="G214" s="3">
        <f>kursanci3[[#This Row],[Godzina zakończenia]]-kursanci3[[#This Row],[Godzina rozpoczęcia]]</f>
        <v>4.1666666666666685E-2</v>
      </c>
      <c r="H214">
        <f>HOUR(kursanci3[[#This Row],[czas]])</f>
        <v>1</v>
      </c>
      <c r="I214">
        <f>MINUTE(kursanci3[[#This Row],[czas]])</f>
        <v>0</v>
      </c>
      <c r="J214">
        <f>(kursanci3[[#This Row],[godz]]*60+kursanci3[[#This Row],[min]])*kursanci3[[#This Row],[Stawka za godzinę]]/60</f>
        <v>50</v>
      </c>
      <c r="K214">
        <f>IF(kursanci3[[#This Row],[Imię kursanta]]=A213,K213+kursanci3[[#This Row],[kwota]],kursanci3[[#This Row],[kwota]])</f>
        <v>1045</v>
      </c>
      <c r="L214">
        <f>IF(kursanci3[[#This Row],[Imię kursanta]]=A213,L213+1,1)</f>
        <v>15</v>
      </c>
      <c r="N214" t="str">
        <f>MID(UPPER(kursanci3[[#This Row],[Imię kursanta]]),1,3)</f>
        <v>ZDZ</v>
      </c>
      <c r="O214" t="str">
        <f>MID(UPPER(kursanci3[[#This Row],[Przedmiot]]),1,3)</f>
        <v>MAT</v>
      </c>
      <c r="P214" t="str">
        <f>N214&amp;O214&amp;IF(A215=kursanci3[[#This Row],[Imię kursanta]],"",kursanci3[[#This Row],[Kolumna2]])</f>
        <v>ZDZMAT</v>
      </c>
    </row>
    <row r="215" spans="1:16" x14ac:dyDescent="0.35">
      <c r="A215" s="1" t="s">
        <v>19</v>
      </c>
      <c r="B215" s="1" t="s">
        <v>9</v>
      </c>
      <c r="C215" s="2">
        <v>46063</v>
      </c>
      <c r="D215" s="3">
        <v>0.64583333333333337</v>
      </c>
      <c r="E215" s="3">
        <v>0.6875</v>
      </c>
      <c r="F215">
        <v>50</v>
      </c>
      <c r="G215" s="3">
        <f>kursanci3[[#This Row],[Godzina zakończenia]]-kursanci3[[#This Row],[Godzina rozpoczęcia]]</f>
        <v>4.166666666666663E-2</v>
      </c>
      <c r="H215">
        <f>HOUR(kursanci3[[#This Row],[czas]])</f>
        <v>1</v>
      </c>
      <c r="I215">
        <f>MINUTE(kursanci3[[#This Row],[czas]])</f>
        <v>0</v>
      </c>
      <c r="J215">
        <f>(kursanci3[[#This Row],[godz]]*60+kursanci3[[#This Row],[min]])*kursanci3[[#This Row],[Stawka za godzinę]]/60</f>
        <v>50</v>
      </c>
      <c r="K215">
        <f>IF(kursanci3[[#This Row],[Imię kursanta]]=A214,K214+kursanci3[[#This Row],[kwota]],kursanci3[[#This Row],[kwota]])</f>
        <v>1095</v>
      </c>
      <c r="L215">
        <f>IF(kursanci3[[#This Row],[Imię kursanta]]=A214,L214+1,1)</f>
        <v>16</v>
      </c>
      <c r="N215" t="str">
        <f>MID(UPPER(kursanci3[[#This Row],[Imię kursanta]]),1,3)</f>
        <v>ZDZ</v>
      </c>
      <c r="O215" t="str">
        <f>MID(UPPER(kursanci3[[#This Row],[Przedmiot]]),1,3)</f>
        <v>MAT</v>
      </c>
      <c r="P215" t="str">
        <f>N215&amp;O215&amp;IF(A216=kursanci3[[#This Row],[Imię kursanta]],"",kursanci3[[#This Row],[Kolumna2]])</f>
        <v>ZDZMAT</v>
      </c>
    </row>
    <row r="216" spans="1:16" x14ac:dyDescent="0.35">
      <c r="A216" s="1" t="s">
        <v>19</v>
      </c>
      <c r="B216" s="1" t="s">
        <v>12</v>
      </c>
      <c r="C216" s="2">
        <v>45953</v>
      </c>
      <c r="D216" s="3">
        <v>0.375</v>
      </c>
      <c r="E216" s="3">
        <v>0.41666666666666669</v>
      </c>
      <c r="F216">
        <v>40</v>
      </c>
      <c r="G216" s="3">
        <f>kursanci3[[#This Row],[Godzina zakończenia]]-kursanci3[[#This Row],[Godzina rozpoczęcia]]</f>
        <v>4.1666666666666685E-2</v>
      </c>
      <c r="H216">
        <f>HOUR(kursanci3[[#This Row],[czas]])</f>
        <v>1</v>
      </c>
      <c r="I216">
        <f>MINUTE(kursanci3[[#This Row],[czas]])</f>
        <v>0</v>
      </c>
      <c r="J216">
        <f>(kursanci3[[#This Row],[godz]]*60+kursanci3[[#This Row],[min]])*kursanci3[[#This Row],[Stawka za godzinę]]/60</f>
        <v>40</v>
      </c>
      <c r="K216">
        <f>IF(kursanci3[[#This Row],[Imię kursanta]]=A215,K215+kursanci3[[#This Row],[kwota]],kursanci3[[#This Row],[kwota]])</f>
        <v>1135</v>
      </c>
      <c r="L216">
        <f>IF(kursanci3[[#This Row],[Imię kursanta]]=A215,L215+1,1)</f>
        <v>17</v>
      </c>
      <c r="N216" t="str">
        <f>MID(UPPER(kursanci3[[#This Row],[Imię kursanta]]),1,3)</f>
        <v>ZDZ</v>
      </c>
      <c r="O216" t="str">
        <f>MID(UPPER(kursanci3[[#This Row],[Przedmiot]]),1,3)</f>
        <v>FIZ</v>
      </c>
      <c r="P216" t="str">
        <f>N216&amp;O216&amp;IF(A217=kursanci3[[#This Row],[Imię kursanta]],"",kursanci3[[#This Row],[Kolumna2]])</f>
        <v>ZDZFIZ</v>
      </c>
    </row>
    <row r="217" spans="1:16" x14ac:dyDescent="0.35">
      <c r="A217" s="1" t="s">
        <v>19</v>
      </c>
      <c r="B217" s="1" t="s">
        <v>12</v>
      </c>
      <c r="C217" s="2">
        <v>46058</v>
      </c>
      <c r="D217" s="3">
        <v>0.53125</v>
      </c>
      <c r="E217" s="3">
        <v>0.57291666666666663</v>
      </c>
      <c r="F217">
        <v>40</v>
      </c>
      <c r="G217" s="3">
        <f>kursanci3[[#This Row],[Godzina zakończenia]]-kursanci3[[#This Row],[Godzina rozpoczęcia]]</f>
        <v>4.166666666666663E-2</v>
      </c>
      <c r="H217">
        <f>HOUR(kursanci3[[#This Row],[czas]])</f>
        <v>1</v>
      </c>
      <c r="I217">
        <f>MINUTE(kursanci3[[#This Row],[czas]])</f>
        <v>0</v>
      </c>
      <c r="J217">
        <f>(kursanci3[[#This Row],[godz]]*60+kursanci3[[#This Row],[min]])*kursanci3[[#This Row],[Stawka za godzinę]]/60</f>
        <v>40</v>
      </c>
      <c r="K217">
        <f>IF(kursanci3[[#This Row],[Imię kursanta]]=A216,K216+kursanci3[[#This Row],[kwota]],kursanci3[[#This Row],[kwota]])</f>
        <v>1175</v>
      </c>
      <c r="L217">
        <f>IF(kursanci3[[#This Row],[Imię kursanta]]=A216,L216+1,1)</f>
        <v>18</v>
      </c>
      <c r="N217" t="str">
        <f>MID(UPPER(kursanci3[[#This Row],[Imię kursanta]]),1,3)</f>
        <v>ZDZ</v>
      </c>
      <c r="O217" t="str">
        <f>MID(UPPER(kursanci3[[#This Row],[Przedmiot]]),1,3)</f>
        <v>FIZ</v>
      </c>
      <c r="P217" t="str">
        <f>N217&amp;O217&amp;IF(A218=kursanci3[[#This Row],[Imię kursanta]],"",kursanci3[[#This Row],[Kolumna2]])</f>
        <v>ZDZFIZ18</v>
      </c>
    </row>
    <row r="218" spans="1:16" x14ac:dyDescent="0.35">
      <c r="A218" s="1" t="s">
        <v>10</v>
      </c>
      <c r="B218" s="1" t="s">
        <v>7</v>
      </c>
      <c r="C218" s="2">
        <v>45951</v>
      </c>
      <c r="D218" s="3">
        <v>0.47916666666666669</v>
      </c>
      <c r="E218" s="3">
        <v>0.55208333333333337</v>
      </c>
      <c r="F218">
        <v>60</v>
      </c>
      <c r="G218" s="3">
        <f>kursanci3[[#This Row],[Godzina zakończenia]]-kursanci3[[#This Row],[Godzina rozpoczęcia]]</f>
        <v>7.2916666666666685E-2</v>
      </c>
      <c r="H218">
        <f>HOUR(kursanci3[[#This Row],[czas]])</f>
        <v>1</v>
      </c>
      <c r="I218">
        <f>MINUTE(kursanci3[[#This Row],[czas]])</f>
        <v>45</v>
      </c>
      <c r="J218">
        <f>(kursanci3[[#This Row],[godz]]*60+kursanci3[[#This Row],[min]])*kursanci3[[#This Row],[Stawka za godzinę]]/60</f>
        <v>105</v>
      </c>
      <c r="K218">
        <f>IF(kursanci3[[#This Row],[Imię kursanta]]=A217,K217+kursanci3[[#This Row],[kwota]],kursanci3[[#This Row],[kwota]])</f>
        <v>105</v>
      </c>
      <c r="L218">
        <f>IF(kursanci3[[#This Row],[Imię kursanta]]=A217,L217+1,1)</f>
        <v>1</v>
      </c>
      <c r="N218" t="str">
        <f>MID(UPPER(kursanci3[[#This Row],[Imię kursanta]]),1,3)</f>
        <v>ZUZ</v>
      </c>
      <c r="O218" t="str">
        <f>MID(UPPER(kursanci3[[#This Row],[Przedmiot]]),1,3)</f>
        <v>INF</v>
      </c>
      <c r="P218" t="str">
        <f>N218&amp;O218&amp;IF(A219=kursanci3[[#This Row],[Imię kursanta]],"",kursanci3[[#This Row],[Kolumna2]])</f>
        <v>ZUZINF</v>
      </c>
    </row>
    <row r="219" spans="1:16" x14ac:dyDescent="0.35">
      <c r="A219" s="1" t="s">
        <v>10</v>
      </c>
      <c r="B219" s="1" t="s">
        <v>9</v>
      </c>
      <c r="C219" s="2">
        <v>45932</v>
      </c>
      <c r="D219" s="3">
        <v>0.46875</v>
      </c>
      <c r="E219" s="3">
        <v>0.55208333333333337</v>
      </c>
      <c r="F219">
        <v>50</v>
      </c>
      <c r="G219" s="3">
        <f>kursanci3[[#This Row],[Godzina zakończenia]]-kursanci3[[#This Row],[Godzina rozpoczęcia]]</f>
        <v>8.333333333333337E-2</v>
      </c>
      <c r="H219">
        <f>HOUR(kursanci3[[#This Row],[czas]])</f>
        <v>2</v>
      </c>
      <c r="I219">
        <f>MINUTE(kursanci3[[#This Row],[czas]])</f>
        <v>0</v>
      </c>
      <c r="J219">
        <f>(kursanci3[[#This Row],[godz]]*60+kursanci3[[#This Row],[min]])*kursanci3[[#This Row],[Stawka za godzinę]]/60</f>
        <v>100</v>
      </c>
      <c r="K219">
        <f>IF(kursanci3[[#This Row],[Imię kursanta]]=A218,K218+kursanci3[[#This Row],[kwota]],kursanci3[[#This Row],[kwota]])</f>
        <v>205</v>
      </c>
      <c r="L219">
        <f>IF(kursanci3[[#This Row],[Imię kursanta]]=A218,L218+1,1)</f>
        <v>2</v>
      </c>
      <c r="N219" t="str">
        <f>MID(UPPER(kursanci3[[#This Row],[Imię kursanta]]),1,3)</f>
        <v>ZUZ</v>
      </c>
      <c r="O219" t="str">
        <f>MID(UPPER(kursanci3[[#This Row],[Przedmiot]]),1,3)</f>
        <v>MAT</v>
      </c>
      <c r="P219" t="str">
        <f>N219&amp;O219&amp;IF(A220=kursanci3[[#This Row],[Imię kursanta]],"",kursanci3[[#This Row],[Kolumna2]])</f>
        <v>ZUZMAT</v>
      </c>
    </row>
    <row r="220" spans="1:16" x14ac:dyDescent="0.35">
      <c r="A220" s="1" t="s">
        <v>10</v>
      </c>
      <c r="B220" s="1" t="s">
        <v>9</v>
      </c>
      <c r="C220" s="2">
        <v>45951</v>
      </c>
      <c r="D220" s="3">
        <v>0.375</v>
      </c>
      <c r="E220" s="3">
        <v>0.45833333333333331</v>
      </c>
      <c r="F220">
        <v>50</v>
      </c>
      <c r="G220" s="3">
        <f>kursanci3[[#This Row],[Godzina zakończenia]]-kursanci3[[#This Row],[Godzina rozpoczęcia]]</f>
        <v>8.3333333333333315E-2</v>
      </c>
      <c r="H220">
        <f>HOUR(kursanci3[[#This Row],[czas]])</f>
        <v>2</v>
      </c>
      <c r="I220">
        <f>MINUTE(kursanci3[[#This Row],[czas]])</f>
        <v>0</v>
      </c>
      <c r="J220">
        <f>(kursanci3[[#This Row],[godz]]*60+kursanci3[[#This Row],[min]])*kursanci3[[#This Row],[Stawka za godzinę]]/60</f>
        <v>100</v>
      </c>
      <c r="K220">
        <f>IF(kursanci3[[#This Row],[Imię kursanta]]=A219,K219+kursanci3[[#This Row],[kwota]],kursanci3[[#This Row],[kwota]])</f>
        <v>305</v>
      </c>
      <c r="L220">
        <f>IF(kursanci3[[#This Row],[Imię kursanta]]=A219,L219+1,1)</f>
        <v>3</v>
      </c>
      <c r="N220" t="str">
        <f>MID(UPPER(kursanci3[[#This Row],[Imię kursanta]]),1,3)</f>
        <v>ZUZ</v>
      </c>
      <c r="O220" t="str">
        <f>MID(UPPER(kursanci3[[#This Row],[Przedmiot]]),1,3)</f>
        <v>MAT</v>
      </c>
      <c r="P220" t="str">
        <f>N220&amp;O220&amp;IF(A221=kursanci3[[#This Row],[Imię kursanta]],"",kursanci3[[#This Row],[Kolumna2]])</f>
        <v>ZUZMAT</v>
      </c>
    </row>
    <row r="221" spans="1:16" x14ac:dyDescent="0.35">
      <c r="A221" s="1" t="s">
        <v>10</v>
      </c>
      <c r="B221" s="1" t="s">
        <v>9</v>
      </c>
      <c r="C221" s="2">
        <v>46044</v>
      </c>
      <c r="D221" s="3">
        <v>0.48958333333333331</v>
      </c>
      <c r="E221" s="3">
        <v>0.57291666666666663</v>
      </c>
      <c r="F221">
        <v>50</v>
      </c>
      <c r="G221" s="3">
        <f>kursanci3[[#This Row],[Godzina zakończenia]]-kursanci3[[#This Row],[Godzina rozpoczęcia]]</f>
        <v>8.3333333333333315E-2</v>
      </c>
      <c r="H221">
        <f>HOUR(kursanci3[[#This Row],[czas]])</f>
        <v>2</v>
      </c>
      <c r="I221">
        <f>MINUTE(kursanci3[[#This Row],[czas]])</f>
        <v>0</v>
      </c>
      <c r="J221">
        <f>(kursanci3[[#This Row],[godz]]*60+kursanci3[[#This Row],[min]])*kursanci3[[#This Row],[Stawka za godzinę]]/60</f>
        <v>100</v>
      </c>
      <c r="K221">
        <f>IF(kursanci3[[#This Row],[Imię kursanta]]=A220,K220+kursanci3[[#This Row],[kwota]],kursanci3[[#This Row],[kwota]])</f>
        <v>405</v>
      </c>
      <c r="L221">
        <f>IF(kursanci3[[#This Row],[Imię kursanta]]=A220,L220+1,1)</f>
        <v>4</v>
      </c>
      <c r="N221" t="str">
        <f>MID(UPPER(kursanci3[[#This Row],[Imię kursanta]]),1,3)</f>
        <v>ZUZ</v>
      </c>
      <c r="O221" t="str">
        <f>MID(UPPER(kursanci3[[#This Row],[Przedmiot]]),1,3)</f>
        <v>MAT</v>
      </c>
      <c r="P221" t="str">
        <f>N221&amp;O221&amp;IF(A222=kursanci3[[#This Row],[Imię kursanta]],"",kursanci3[[#This Row],[Kolumna2]])</f>
        <v>ZUZMAT</v>
      </c>
    </row>
    <row r="222" spans="1:16" x14ac:dyDescent="0.35">
      <c r="A222" s="1" t="s">
        <v>10</v>
      </c>
      <c r="B222" s="1" t="s">
        <v>7</v>
      </c>
      <c r="C222" s="2">
        <v>45943</v>
      </c>
      <c r="D222" s="3">
        <v>0.39583333333333331</v>
      </c>
      <c r="E222" s="3">
        <v>0.45833333333333331</v>
      </c>
      <c r="F222">
        <v>60</v>
      </c>
      <c r="G222" s="3">
        <f>kursanci3[[#This Row],[Godzina zakończenia]]-kursanci3[[#This Row],[Godzina rozpoczęcia]]</f>
        <v>6.25E-2</v>
      </c>
      <c r="H222">
        <f>HOUR(kursanci3[[#This Row],[czas]])</f>
        <v>1</v>
      </c>
      <c r="I222">
        <f>MINUTE(kursanci3[[#This Row],[czas]])</f>
        <v>30</v>
      </c>
      <c r="J222">
        <f>(kursanci3[[#This Row],[godz]]*60+kursanci3[[#This Row],[min]])*kursanci3[[#This Row],[Stawka za godzinę]]/60</f>
        <v>90</v>
      </c>
      <c r="K222">
        <f>IF(kursanci3[[#This Row],[Imię kursanta]]=A221,K221+kursanci3[[#This Row],[kwota]],kursanci3[[#This Row],[kwota]])</f>
        <v>495</v>
      </c>
      <c r="L222">
        <f>IF(kursanci3[[#This Row],[Imię kursanta]]=A221,L221+1,1)</f>
        <v>5</v>
      </c>
      <c r="N222" t="str">
        <f>MID(UPPER(kursanci3[[#This Row],[Imię kursanta]]),1,3)</f>
        <v>ZUZ</v>
      </c>
      <c r="O222" t="str">
        <f>MID(UPPER(kursanci3[[#This Row],[Przedmiot]]),1,3)</f>
        <v>INF</v>
      </c>
      <c r="P222" t="str">
        <f>N222&amp;O222&amp;IF(A223=kursanci3[[#This Row],[Imię kursanta]],"",kursanci3[[#This Row],[Kolumna2]])</f>
        <v>ZUZINF</v>
      </c>
    </row>
    <row r="223" spans="1:16" x14ac:dyDescent="0.35">
      <c r="A223" s="1" t="s">
        <v>10</v>
      </c>
      <c r="B223" s="1" t="s">
        <v>7</v>
      </c>
      <c r="C223" s="2">
        <v>45964</v>
      </c>
      <c r="D223" s="3">
        <v>0.375</v>
      </c>
      <c r="E223" s="3">
        <v>0.4375</v>
      </c>
      <c r="F223">
        <v>60</v>
      </c>
      <c r="G223" s="3">
        <f>kursanci3[[#This Row],[Godzina zakończenia]]-kursanci3[[#This Row],[Godzina rozpoczęcia]]</f>
        <v>6.25E-2</v>
      </c>
      <c r="H223">
        <f>HOUR(kursanci3[[#This Row],[czas]])</f>
        <v>1</v>
      </c>
      <c r="I223">
        <f>MINUTE(kursanci3[[#This Row],[czas]])</f>
        <v>30</v>
      </c>
      <c r="J223">
        <f>(kursanci3[[#This Row],[godz]]*60+kursanci3[[#This Row],[min]])*kursanci3[[#This Row],[Stawka za godzinę]]/60</f>
        <v>90</v>
      </c>
      <c r="K223">
        <f>IF(kursanci3[[#This Row],[Imię kursanta]]=A222,K222+kursanci3[[#This Row],[kwota]],kursanci3[[#This Row],[kwota]])</f>
        <v>585</v>
      </c>
      <c r="L223">
        <f>IF(kursanci3[[#This Row],[Imię kursanta]]=A222,L222+1,1)</f>
        <v>6</v>
      </c>
      <c r="N223" t="str">
        <f>MID(UPPER(kursanci3[[#This Row],[Imię kursanta]]),1,3)</f>
        <v>ZUZ</v>
      </c>
      <c r="O223" t="str">
        <f>MID(UPPER(kursanci3[[#This Row],[Przedmiot]]),1,3)</f>
        <v>INF</v>
      </c>
      <c r="P223" t="str">
        <f>N223&amp;O223&amp;IF(A224=kursanci3[[#This Row],[Imię kursanta]],"",kursanci3[[#This Row],[Kolumna2]])</f>
        <v>ZUZINF</v>
      </c>
    </row>
    <row r="224" spans="1:16" x14ac:dyDescent="0.35">
      <c r="A224" s="1" t="s">
        <v>10</v>
      </c>
      <c r="B224" s="1" t="s">
        <v>7</v>
      </c>
      <c r="C224" s="2">
        <v>45966</v>
      </c>
      <c r="D224" s="3">
        <v>0.52083333333333337</v>
      </c>
      <c r="E224" s="3">
        <v>0.58333333333333337</v>
      </c>
      <c r="F224">
        <v>60</v>
      </c>
      <c r="G224" s="3">
        <f>kursanci3[[#This Row],[Godzina zakończenia]]-kursanci3[[#This Row],[Godzina rozpoczęcia]]</f>
        <v>6.25E-2</v>
      </c>
      <c r="H224">
        <f>HOUR(kursanci3[[#This Row],[czas]])</f>
        <v>1</v>
      </c>
      <c r="I224">
        <f>MINUTE(kursanci3[[#This Row],[czas]])</f>
        <v>30</v>
      </c>
      <c r="J224">
        <f>(kursanci3[[#This Row],[godz]]*60+kursanci3[[#This Row],[min]])*kursanci3[[#This Row],[Stawka za godzinę]]/60</f>
        <v>90</v>
      </c>
      <c r="K224">
        <f>IF(kursanci3[[#This Row],[Imię kursanta]]=A223,K223+kursanci3[[#This Row],[kwota]],kursanci3[[#This Row],[kwota]])</f>
        <v>675</v>
      </c>
      <c r="L224">
        <f>IF(kursanci3[[#This Row],[Imię kursanta]]=A223,L223+1,1)</f>
        <v>7</v>
      </c>
      <c r="N224" t="str">
        <f>MID(UPPER(kursanci3[[#This Row],[Imię kursanta]]),1,3)</f>
        <v>ZUZ</v>
      </c>
      <c r="O224" t="str">
        <f>MID(UPPER(kursanci3[[#This Row],[Przedmiot]]),1,3)</f>
        <v>INF</v>
      </c>
      <c r="P224" t="str">
        <f>N224&amp;O224&amp;IF(A225=kursanci3[[#This Row],[Imię kursanta]],"",kursanci3[[#This Row],[Kolumna2]])</f>
        <v>ZUZINF</v>
      </c>
    </row>
    <row r="225" spans="1:16" x14ac:dyDescent="0.35">
      <c r="A225" s="1" t="s">
        <v>10</v>
      </c>
      <c r="B225" s="1" t="s">
        <v>7</v>
      </c>
      <c r="C225" s="2">
        <v>45989</v>
      </c>
      <c r="D225" s="3">
        <v>0.39583333333333331</v>
      </c>
      <c r="E225" s="3">
        <v>0.45833333333333331</v>
      </c>
      <c r="F225">
        <v>60</v>
      </c>
      <c r="G225" s="3">
        <f>kursanci3[[#This Row],[Godzina zakończenia]]-kursanci3[[#This Row],[Godzina rozpoczęcia]]</f>
        <v>6.25E-2</v>
      </c>
      <c r="H225">
        <f>HOUR(kursanci3[[#This Row],[czas]])</f>
        <v>1</v>
      </c>
      <c r="I225">
        <f>MINUTE(kursanci3[[#This Row],[czas]])</f>
        <v>30</v>
      </c>
      <c r="J225">
        <f>(kursanci3[[#This Row],[godz]]*60+kursanci3[[#This Row],[min]])*kursanci3[[#This Row],[Stawka za godzinę]]/60</f>
        <v>90</v>
      </c>
      <c r="K225">
        <f>IF(kursanci3[[#This Row],[Imię kursanta]]=A224,K224+kursanci3[[#This Row],[kwota]],kursanci3[[#This Row],[kwota]])</f>
        <v>765</v>
      </c>
      <c r="L225">
        <f>IF(kursanci3[[#This Row],[Imię kursanta]]=A224,L224+1,1)</f>
        <v>8</v>
      </c>
      <c r="N225" t="str">
        <f>MID(UPPER(kursanci3[[#This Row],[Imię kursanta]]),1,3)</f>
        <v>ZUZ</v>
      </c>
      <c r="O225" t="str">
        <f>MID(UPPER(kursanci3[[#This Row],[Przedmiot]]),1,3)</f>
        <v>INF</v>
      </c>
      <c r="P225" t="str">
        <f>N225&amp;O225&amp;IF(A226=kursanci3[[#This Row],[Imię kursanta]],"",kursanci3[[#This Row],[Kolumna2]])</f>
        <v>ZUZINF</v>
      </c>
    </row>
    <row r="226" spans="1:16" x14ac:dyDescent="0.35">
      <c r="A226" s="1" t="s">
        <v>10</v>
      </c>
      <c r="B226" s="1" t="s">
        <v>7</v>
      </c>
      <c r="C226" s="2">
        <v>45996</v>
      </c>
      <c r="D226" s="3">
        <v>0.53125</v>
      </c>
      <c r="E226" s="3">
        <v>0.59375</v>
      </c>
      <c r="F226">
        <v>60</v>
      </c>
      <c r="G226" s="3">
        <f>kursanci3[[#This Row],[Godzina zakończenia]]-kursanci3[[#This Row],[Godzina rozpoczęcia]]</f>
        <v>6.25E-2</v>
      </c>
      <c r="H226">
        <f>HOUR(kursanci3[[#This Row],[czas]])</f>
        <v>1</v>
      </c>
      <c r="I226">
        <f>MINUTE(kursanci3[[#This Row],[czas]])</f>
        <v>30</v>
      </c>
      <c r="J226">
        <f>(kursanci3[[#This Row],[godz]]*60+kursanci3[[#This Row],[min]])*kursanci3[[#This Row],[Stawka za godzinę]]/60</f>
        <v>90</v>
      </c>
      <c r="K226">
        <f>IF(kursanci3[[#This Row],[Imię kursanta]]=A225,K225+kursanci3[[#This Row],[kwota]],kursanci3[[#This Row],[kwota]])</f>
        <v>855</v>
      </c>
      <c r="L226">
        <f>IF(kursanci3[[#This Row],[Imię kursanta]]=A225,L225+1,1)</f>
        <v>9</v>
      </c>
      <c r="N226" t="str">
        <f>MID(UPPER(kursanci3[[#This Row],[Imię kursanta]]),1,3)</f>
        <v>ZUZ</v>
      </c>
      <c r="O226" t="str">
        <f>MID(UPPER(kursanci3[[#This Row],[Przedmiot]]),1,3)</f>
        <v>INF</v>
      </c>
      <c r="P226" t="str">
        <f>N226&amp;O226&amp;IF(A227=kursanci3[[#This Row],[Imię kursanta]],"",kursanci3[[#This Row],[Kolumna2]])</f>
        <v>ZUZINF</v>
      </c>
    </row>
    <row r="227" spans="1:16" x14ac:dyDescent="0.35">
      <c r="A227" s="1" t="s">
        <v>10</v>
      </c>
      <c r="B227" s="1" t="s">
        <v>7</v>
      </c>
      <c r="C227" s="2">
        <v>46048</v>
      </c>
      <c r="D227" s="3">
        <v>0.375</v>
      </c>
      <c r="E227" s="3">
        <v>0.4375</v>
      </c>
      <c r="F227">
        <v>60</v>
      </c>
      <c r="G227" s="3">
        <f>kursanci3[[#This Row],[Godzina zakończenia]]-kursanci3[[#This Row],[Godzina rozpoczęcia]]</f>
        <v>6.25E-2</v>
      </c>
      <c r="H227">
        <f>HOUR(kursanci3[[#This Row],[czas]])</f>
        <v>1</v>
      </c>
      <c r="I227">
        <f>MINUTE(kursanci3[[#This Row],[czas]])</f>
        <v>30</v>
      </c>
      <c r="J227">
        <f>(kursanci3[[#This Row],[godz]]*60+kursanci3[[#This Row],[min]])*kursanci3[[#This Row],[Stawka za godzinę]]/60</f>
        <v>90</v>
      </c>
      <c r="K227">
        <f>IF(kursanci3[[#This Row],[Imię kursanta]]=A226,K226+kursanci3[[#This Row],[kwota]],kursanci3[[#This Row],[kwota]])</f>
        <v>945</v>
      </c>
      <c r="L227">
        <f>IF(kursanci3[[#This Row],[Imię kursanta]]=A226,L226+1,1)</f>
        <v>10</v>
      </c>
      <c r="N227" t="str">
        <f>MID(UPPER(kursanci3[[#This Row],[Imię kursanta]]),1,3)</f>
        <v>ZUZ</v>
      </c>
      <c r="O227" t="str">
        <f>MID(UPPER(kursanci3[[#This Row],[Przedmiot]]),1,3)</f>
        <v>INF</v>
      </c>
      <c r="P227" t="str">
        <f>N227&amp;O227&amp;IF(A228=kursanci3[[#This Row],[Imię kursanta]],"",kursanci3[[#This Row],[Kolumna2]])</f>
        <v>ZUZINF</v>
      </c>
    </row>
    <row r="228" spans="1:16" x14ac:dyDescent="0.35">
      <c r="A228" s="1" t="s">
        <v>10</v>
      </c>
      <c r="B228" s="1" t="s">
        <v>7</v>
      </c>
      <c r="C228" s="2">
        <v>45972</v>
      </c>
      <c r="D228" s="3">
        <v>0.41666666666666669</v>
      </c>
      <c r="E228" s="3">
        <v>0.46875</v>
      </c>
      <c r="F228">
        <v>60</v>
      </c>
      <c r="G228" s="3">
        <f>kursanci3[[#This Row],[Godzina zakończenia]]-kursanci3[[#This Row],[Godzina rozpoczęcia]]</f>
        <v>5.2083333333333315E-2</v>
      </c>
      <c r="H228">
        <f>HOUR(kursanci3[[#This Row],[czas]])</f>
        <v>1</v>
      </c>
      <c r="I228">
        <f>MINUTE(kursanci3[[#This Row],[czas]])</f>
        <v>15</v>
      </c>
      <c r="J228">
        <f>(kursanci3[[#This Row],[godz]]*60+kursanci3[[#This Row],[min]])*kursanci3[[#This Row],[Stawka za godzinę]]/60</f>
        <v>75</v>
      </c>
      <c r="K228">
        <f>IF(kursanci3[[#This Row],[Imię kursanta]]=A227,K227+kursanci3[[#This Row],[kwota]],kursanci3[[#This Row],[kwota]])</f>
        <v>1020</v>
      </c>
      <c r="L228">
        <f>IF(kursanci3[[#This Row],[Imię kursanta]]=A227,L227+1,1)</f>
        <v>11</v>
      </c>
      <c r="N228" t="str">
        <f>MID(UPPER(kursanci3[[#This Row],[Imię kursanta]]),1,3)</f>
        <v>ZUZ</v>
      </c>
      <c r="O228" t="str">
        <f>MID(UPPER(kursanci3[[#This Row],[Przedmiot]]),1,3)</f>
        <v>INF</v>
      </c>
      <c r="P228" t="str">
        <f>N228&amp;O228&amp;IF(A229=kursanci3[[#This Row],[Imię kursanta]],"",kursanci3[[#This Row],[Kolumna2]])</f>
        <v>ZUZINF</v>
      </c>
    </row>
    <row r="229" spans="1:16" x14ac:dyDescent="0.35">
      <c r="A229" s="1" t="s">
        <v>10</v>
      </c>
      <c r="B229" s="1" t="s">
        <v>7</v>
      </c>
      <c r="C229" s="2">
        <v>46002</v>
      </c>
      <c r="D229" s="3">
        <v>0.4375</v>
      </c>
      <c r="E229" s="3">
        <v>0.48958333333333331</v>
      </c>
      <c r="F229">
        <v>60</v>
      </c>
      <c r="G229" s="3">
        <f>kursanci3[[#This Row],[Godzina zakończenia]]-kursanci3[[#This Row],[Godzina rozpoczęcia]]</f>
        <v>5.2083333333333315E-2</v>
      </c>
      <c r="H229">
        <f>HOUR(kursanci3[[#This Row],[czas]])</f>
        <v>1</v>
      </c>
      <c r="I229">
        <f>MINUTE(kursanci3[[#This Row],[czas]])</f>
        <v>15</v>
      </c>
      <c r="J229">
        <f>(kursanci3[[#This Row],[godz]]*60+kursanci3[[#This Row],[min]])*kursanci3[[#This Row],[Stawka za godzinę]]/60</f>
        <v>75</v>
      </c>
      <c r="K229">
        <f>IF(kursanci3[[#This Row],[Imię kursanta]]=A228,K228+kursanci3[[#This Row],[kwota]],kursanci3[[#This Row],[kwota]])</f>
        <v>1095</v>
      </c>
      <c r="L229">
        <f>IF(kursanci3[[#This Row],[Imię kursanta]]=A228,L228+1,1)</f>
        <v>12</v>
      </c>
      <c r="N229" t="str">
        <f>MID(UPPER(kursanci3[[#This Row],[Imię kursanta]]),1,3)</f>
        <v>ZUZ</v>
      </c>
      <c r="O229" t="str">
        <f>MID(UPPER(kursanci3[[#This Row],[Przedmiot]]),1,3)</f>
        <v>INF</v>
      </c>
      <c r="P229" t="str">
        <f>N229&amp;O229&amp;IF(A230=kursanci3[[#This Row],[Imię kursanta]],"",kursanci3[[#This Row],[Kolumna2]])</f>
        <v>ZUZINF</v>
      </c>
    </row>
    <row r="230" spans="1:16" x14ac:dyDescent="0.35">
      <c r="A230" s="1" t="s">
        <v>10</v>
      </c>
      <c r="B230" s="1" t="s">
        <v>9</v>
      </c>
      <c r="C230" s="2">
        <v>46070</v>
      </c>
      <c r="D230" s="3">
        <v>0.63541666666666663</v>
      </c>
      <c r="E230" s="3">
        <v>0.69791666666666663</v>
      </c>
      <c r="F230">
        <v>50</v>
      </c>
      <c r="G230" s="3">
        <f>kursanci3[[#This Row],[Godzina zakończenia]]-kursanci3[[#This Row],[Godzina rozpoczęcia]]</f>
        <v>6.25E-2</v>
      </c>
      <c r="H230">
        <f>HOUR(kursanci3[[#This Row],[czas]])</f>
        <v>1</v>
      </c>
      <c r="I230">
        <f>MINUTE(kursanci3[[#This Row],[czas]])</f>
        <v>30</v>
      </c>
      <c r="J230">
        <f>(kursanci3[[#This Row],[godz]]*60+kursanci3[[#This Row],[min]])*kursanci3[[#This Row],[Stawka za godzinę]]/60</f>
        <v>75</v>
      </c>
      <c r="K230">
        <f>IF(kursanci3[[#This Row],[Imię kursanta]]=A229,K229+kursanci3[[#This Row],[kwota]],kursanci3[[#This Row],[kwota]])</f>
        <v>1170</v>
      </c>
      <c r="L230">
        <f>IF(kursanci3[[#This Row],[Imię kursanta]]=A229,L229+1,1)</f>
        <v>13</v>
      </c>
      <c r="N230" t="str">
        <f>MID(UPPER(kursanci3[[#This Row],[Imię kursanta]]),1,3)</f>
        <v>ZUZ</v>
      </c>
      <c r="O230" t="str">
        <f>MID(UPPER(kursanci3[[#This Row],[Przedmiot]]),1,3)</f>
        <v>MAT</v>
      </c>
      <c r="P230" t="str">
        <f>N230&amp;O230&amp;IF(A231=kursanci3[[#This Row],[Imię kursanta]],"",kursanci3[[#This Row],[Kolumna2]])</f>
        <v>ZUZMAT</v>
      </c>
    </row>
    <row r="231" spans="1:16" x14ac:dyDescent="0.35">
      <c r="A231" s="1" t="s">
        <v>10</v>
      </c>
      <c r="B231" s="1" t="s">
        <v>7</v>
      </c>
      <c r="C231" s="2">
        <v>46080</v>
      </c>
      <c r="D231" s="3">
        <v>0.53125</v>
      </c>
      <c r="E231" s="3">
        <v>0.58333333333333337</v>
      </c>
      <c r="F231">
        <v>60</v>
      </c>
      <c r="G231" s="3">
        <f>kursanci3[[#This Row],[Godzina zakończenia]]-kursanci3[[#This Row],[Godzina rozpoczęcia]]</f>
        <v>5.208333333333337E-2</v>
      </c>
      <c r="H231">
        <f>HOUR(kursanci3[[#This Row],[czas]])</f>
        <v>1</v>
      </c>
      <c r="I231">
        <f>MINUTE(kursanci3[[#This Row],[czas]])</f>
        <v>15</v>
      </c>
      <c r="J231">
        <f>(kursanci3[[#This Row],[godz]]*60+kursanci3[[#This Row],[min]])*kursanci3[[#This Row],[Stawka za godzinę]]/60</f>
        <v>75</v>
      </c>
      <c r="K231">
        <f>IF(kursanci3[[#This Row],[Imię kursanta]]=A230,K230+kursanci3[[#This Row],[kwota]],kursanci3[[#This Row],[kwota]])</f>
        <v>1245</v>
      </c>
      <c r="L231">
        <f>IF(kursanci3[[#This Row],[Imię kursanta]]=A230,L230+1,1)</f>
        <v>14</v>
      </c>
      <c r="N231" t="str">
        <f>MID(UPPER(kursanci3[[#This Row],[Imię kursanta]]),1,3)</f>
        <v>ZUZ</v>
      </c>
      <c r="O231" t="str">
        <f>MID(UPPER(kursanci3[[#This Row],[Przedmiot]]),1,3)</f>
        <v>INF</v>
      </c>
      <c r="P231" t="str">
        <f>N231&amp;O231&amp;IF(A232=kursanci3[[#This Row],[Imię kursanta]],"",kursanci3[[#This Row],[Kolumna2]])</f>
        <v>ZUZINF</v>
      </c>
    </row>
    <row r="232" spans="1:16" x14ac:dyDescent="0.35">
      <c r="A232" s="1" t="s">
        <v>10</v>
      </c>
      <c r="B232" s="1" t="s">
        <v>9</v>
      </c>
      <c r="C232" s="2">
        <v>46027</v>
      </c>
      <c r="D232" s="3">
        <v>0.64583333333333337</v>
      </c>
      <c r="E232" s="3">
        <v>0.69791666666666663</v>
      </c>
      <c r="F232">
        <v>50</v>
      </c>
      <c r="G232" s="3">
        <f>kursanci3[[#This Row],[Godzina zakończenia]]-kursanci3[[#This Row],[Godzina rozpoczęcia]]</f>
        <v>5.2083333333333259E-2</v>
      </c>
      <c r="H232">
        <f>HOUR(kursanci3[[#This Row],[czas]])</f>
        <v>1</v>
      </c>
      <c r="I232">
        <f>MINUTE(kursanci3[[#This Row],[czas]])</f>
        <v>15</v>
      </c>
      <c r="J232">
        <f>(kursanci3[[#This Row],[godz]]*60+kursanci3[[#This Row],[min]])*kursanci3[[#This Row],[Stawka za godzinę]]/60</f>
        <v>62.5</v>
      </c>
      <c r="K232">
        <f>IF(kursanci3[[#This Row],[Imię kursanta]]=A231,K231+kursanci3[[#This Row],[kwota]],kursanci3[[#This Row],[kwota]])</f>
        <v>1307.5</v>
      </c>
      <c r="L232">
        <f>IF(kursanci3[[#This Row],[Imię kursanta]]=A231,L231+1,1)</f>
        <v>15</v>
      </c>
      <c r="N232" t="str">
        <f>MID(UPPER(kursanci3[[#This Row],[Imię kursanta]]),1,3)</f>
        <v>ZUZ</v>
      </c>
      <c r="O232" t="str">
        <f>MID(UPPER(kursanci3[[#This Row],[Przedmiot]]),1,3)</f>
        <v>MAT</v>
      </c>
      <c r="P232" t="str">
        <f>N232&amp;O232&amp;IF(A233=kursanci3[[#This Row],[Imię kursanta]],"",kursanci3[[#This Row],[Kolumna2]])</f>
        <v>ZUZMAT</v>
      </c>
    </row>
    <row r="233" spans="1:16" x14ac:dyDescent="0.35">
      <c r="A233" s="1" t="s">
        <v>10</v>
      </c>
      <c r="B233" s="1" t="s">
        <v>9</v>
      </c>
      <c r="C233" s="2">
        <v>46065</v>
      </c>
      <c r="D233" s="3">
        <v>0.45833333333333331</v>
      </c>
      <c r="E233" s="3">
        <v>0.51041666666666663</v>
      </c>
      <c r="F233">
        <v>50</v>
      </c>
      <c r="G233" s="3">
        <f>kursanci3[[#This Row],[Godzina zakończenia]]-kursanci3[[#This Row],[Godzina rozpoczęcia]]</f>
        <v>5.2083333333333315E-2</v>
      </c>
      <c r="H233">
        <f>HOUR(kursanci3[[#This Row],[czas]])</f>
        <v>1</v>
      </c>
      <c r="I233">
        <f>MINUTE(kursanci3[[#This Row],[czas]])</f>
        <v>15</v>
      </c>
      <c r="J233">
        <f>(kursanci3[[#This Row],[godz]]*60+kursanci3[[#This Row],[min]])*kursanci3[[#This Row],[Stawka za godzinę]]/60</f>
        <v>62.5</v>
      </c>
      <c r="K233">
        <f>IF(kursanci3[[#This Row],[Imię kursanta]]=A232,K232+kursanci3[[#This Row],[kwota]],kursanci3[[#This Row],[kwota]])</f>
        <v>1370</v>
      </c>
      <c r="L233">
        <f>IF(kursanci3[[#This Row],[Imię kursanta]]=A232,L232+1,1)</f>
        <v>16</v>
      </c>
      <c r="N233" t="str">
        <f>MID(UPPER(kursanci3[[#This Row],[Imię kursanta]]),1,3)</f>
        <v>ZUZ</v>
      </c>
      <c r="O233" t="str">
        <f>MID(UPPER(kursanci3[[#This Row],[Przedmiot]]),1,3)</f>
        <v>MAT</v>
      </c>
      <c r="P233" t="str">
        <f>N233&amp;O233&amp;IF(A234=kursanci3[[#This Row],[Imię kursanta]],"",kursanci3[[#This Row],[Kolumna2]])</f>
        <v>ZUZMAT</v>
      </c>
    </row>
    <row r="234" spans="1:16" x14ac:dyDescent="0.35">
      <c r="A234" s="1" t="s">
        <v>10</v>
      </c>
      <c r="B234" s="1" t="s">
        <v>7</v>
      </c>
      <c r="C234" s="2">
        <v>45979</v>
      </c>
      <c r="D234" s="3">
        <v>0.375</v>
      </c>
      <c r="E234" s="3">
        <v>0.41666666666666669</v>
      </c>
      <c r="F234">
        <v>60</v>
      </c>
      <c r="G234" s="3">
        <f>kursanci3[[#This Row],[Godzina zakończenia]]-kursanci3[[#This Row],[Godzina rozpoczęcia]]</f>
        <v>4.1666666666666685E-2</v>
      </c>
      <c r="H234">
        <f>HOUR(kursanci3[[#This Row],[czas]])</f>
        <v>1</v>
      </c>
      <c r="I234">
        <f>MINUTE(kursanci3[[#This Row],[czas]])</f>
        <v>0</v>
      </c>
      <c r="J234">
        <f>(kursanci3[[#This Row],[godz]]*60+kursanci3[[#This Row],[min]])*kursanci3[[#This Row],[Stawka za godzinę]]/60</f>
        <v>60</v>
      </c>
      <c r="K234">
        <f>IF(kursanci3[[#This Row],[Imię kursanta]]=A233,K233+kursanci3[[#This Row],[kwota]],kursanci3[[#This Row],[kwota]])</f>
        <v>1430</v>
      </c>
      <c r="L234">
        <f>IF(kursanci3[[#This Row],[Imię kursanta]]=A233,L233+1,1)</f>
        <v>17</v>
      </c>
      <c r="N234" t="str">
        <f>MID(UPPER(kursanci3[[#This Row],[Imię kursanta]]),1,3)</f>
        <v>ZUZ</v>
      </c>
      <c r="O234" t="str">
        <f>MID(UPPER(kursanci3[[#This Row],[Przedmiot]]),1,3)</f>
        <v>INF</v>
      </c>
      <c r="P234" t="str">
        <f>N234&amp;O234&amp;IF(A235=kursanci3[[#This Row],[Imię kursanta]],"",kursanci3[[#This Row],[Kolumna2]])</f>
        <v>ZUZINF</v>
      </c>
    </row>
    <row r="235" spans="1:16" x14ac:dyDescent="0.35">
      <c r="A235" s="1" t="s">
        <v>10</v>
      </c>
      <c r="B235" s="1" t="s">
        <v>7</v>
      </c>
      <c r="C235" s="2">
        <v>46059</v>
      </c>
      <c r="D235" s="3">
        <v>0.57291666666666663</v>
      </c>
      <c r="E235" s="3">
        <v>0.61458333333333337</v>
      </c>
      <c r="F235">
        <v>60</v>
      </c>
      <c r="G235" s="3">
        <f>kursanci3[[#This Row],[Godzina zakończenia]]-kursanci3[[#This Row],[Godzina rozpoczęcia]]</f>
        <v>4.1666666666666741E-2</v>
      </c>
      <c r="H235">
        <f>HOUR(kursanci3[[#This Row],[czas]])</f>
        <v>1</v>
      </c>
      <c r="I235">
        <f>MINUTE(kursanci3[[#This Row],[czas]])</f>
        <v>0</v>
      </c>
      <c r="J235">
        <f>(kursanci3[[#This Row],[godz]]*60+kursanci3[[#This Row],[min]])*kursanci3[[#This Row],[Stawka za godzinę]]/60</f>
        <v>60</v>
      </c>
      <c r="K235">
        <f>IF(kursanci3[[#This Row],[Imię kursanta]]=A234,K234+kursanci3[[#This Row],[kwota]],kursanci3[[#This Row],[kwota]])</f>
        <v>1490</v>
      </c>
      <c r="L235">
        <f>IF(kursanci3[[#This Row],[Imię kursanta]]=A234,L234+1,1)</f>
        <v>18</v>
      </c>
      <c r="N235" t="str">
        <f>MID(UPPER(kursanci3[[#This Row],[Imię kursanta]]),1,3)</f>
        <v>ZUZ</v>
      </c>
      <c r="O235" t="str">
        <f>MID(UPPER(kursanci3[[#This Row],[Przedmiot]]),1,3)</f>
        <v>INF</v>
      </c>
      <c r="P235" t="str">
        <f>N235&amp;O235&amp;IF(A236=kursanci3[[#This Row],[Imię kursanta]],"",kursanci3[[#This Row],[Kolumna2]])</f>
        <v>ZUZINF</v>
      </c>
    </row>
    <row r="236" spans="1:16" x14ac:dyDescent="0.35">
      <c r="A236" s="1" t="s">
        <v>10</v>
      </c>
      <c r="B236" s="1" t="s">
        <v>9</v>
      </c>
      <c r="C236" s="2">
        <v>45967</v>
      </c>
      <c r="D236" s="3">
        <v>0.70833333333333337</v>
      </c>
      <c r="E236" s="3">
        <v>0.75</v>
      </c>
      <c r="F236">
        <v>50</v>
      </c>
      <c r="G236" s="3">
        <f>kursanci3[[#This Row],[Godzina zakończenia]]-kursanci3[[#This Row],[Godzina rozpoczęcia]]</f>
        <v>4.166666666666663E-2</v>
      </c>
      <c r="H236">
        <f>HOUR(kursanci3[[#This Row],[czas]])</f>
        <v>1</v>
      </c>
      <c r="I236">
        <f>MINUTE(kursanci3[[#This Row],[czas]])</f>
        <v>0</v>
      </c>
      <c r="J236">
        <f>(kursanci3[[#This Row],[godz]]*60+kursanci3[[#This Row],[min]])*kursanci3[[#This Row],[Stawka za godzinę]]/60</f>
        <v>50</v>
      </c>
      <c r="K236">
        <f>IF(kursanci3[[#This Row],[Imię kursanta]]=A235,K235+kursanci3[[#This Row],[kwota]],kursanci3[[#This Row],[kwota]])</f>
        <v>1540</v>
      </c>
      <c r="L236">
        <f>IF(kursanci3[[#This Row],[Imię kursanta]]=A235,L235+1,1)</f>
        <v>19</v>
      </c>
      <c r="N236" t="str">
        <f>MID(UPPER(kursanci3[[#This Row],[Imię kursanta]]),1,3)</f>
        <v>ZUZ</v>
      </c>
      <c r="O236" t="str">
        <f>MID(UPPER(kursanci3[[#This Row],[Przedmiot]]),1,3)</f>
        <v>MAT</v>
      </c>
      <c r="P236" t="str">
        <f>N236&amp;O236&amp;IF(A237=kursanci3[[#This Row],[Imię kursanta]],"",kursanci3[[#This Row],[Kolumna2]])</f>
        <v>ZUZMAT19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b J e Z W t N f k L O j A A A A 9 g A A A B I A H A B D b 2 5 m a W c v U G F j a 2 F n Z S 5 4 b W w g o h g A K K A U A A A A A A A A A A A A A A A A A A A A A A A A A A A A h Y 8 x D o I w G I W v Q r r T l r I Q 8 l M G V 0 h I T I x r U y o 0 Q i G 0 W O 7 m 4 J G 8 g h h F 3 R z f 9 7 7 h v f v 1 B v n S d 8 F F T V Y P J k M R p i h Q R g 6 1 N k 2 G Z n c K E 5 R z q I Q 8 i 0 Y F q 2 x s u t g 6 Q 6 1 z Y 0 q I 9 x 7 7 G A 9 T Q x i l E T m W x V 6 2 q h f o I + v / c q i N d c J I h T g c X m M 4 w 1 H M c M w S T I F s E E p t v g J b 9 z 7 b H w i 7 u X P z p P j Y h V U B Z I t A 3 h / 4 A 1 B L A w Q U A A I A C A B s l 5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J e Z W p W F N 5 q W A Q A A z g Q A A B M A H A B G b 3 J t d W x h c y 9 T Z W N 0 a W 9 u M S 5 t I K I Y A C i g F A A A A A A A A A A A A A A A A A A A A A A A A A A A A O 1 S P U 8 j M R C t i Z T / Y J l m I 6 1 W J H w U n L Y 4 J X w 1 C J T Q k K U w u 3 P B 2 r V n s W c J u 1 G a i D + R 3 0 G F R E f 2 f + E Q j n D i i i u u x I 0 9 M 8 / P 8 8 b P Q k w S N e u v 9 v a P Z q P Z s D f C Q M L S w l i h Y 8 l C l g E 1 G 8 y t + s m 8 P C b 1 D F 2 y a + + C H s a F A k 3 e o c w g 6 K I m F 1 i P d / e j C w v G R u 3 O t r 2 N e m B T w j y 6 l q Q E F S Y V 0 W / 2 g O 6 J t / x h D z K p J I E J + Q b 3 W R e z Q m k b 7 v n s Q M e Y S D 0 K 2 5 3 d L Z + d F 0 j Q p z K D c H 0 M T l H D V c t f d b n J T 8 W o n r 0 8 j l P J k O W Y j M v 6 2 V a o S + W i S q K S w J 2 E g b h 2 d 8 8 M K k d 0 D C J x L X s f G n 0 2 f C / 9 z L J + L D J h b E i m + P z Q p W P S b n L I q M z X l A M j t P 2 F R q 1 0 D M o c r P d v b f m T C T 9 R c j F / / w A S b h y O H B j B P U 1 9 N u F n p o J E S a Q v l Z 5 Y w x N B 8 J Y 8 w q S S W j C D V Y 5 x t Z j H c s 0 p 1 Z + g S q R Y P 8 S V U / U V 1 C c x T p c Y N n q D L + Y O c q J p b y d Y S p x O W 8 2 G 1 H + f z W d r b f I P c 3 m d F v 9 2 2 L f D / o f D X g F Q S w E C L Q A U A A I A C A B s l 5 l a 0 1 + Q s 6 M A A A D 2 A A A A E g A A A A A A A A A A A A A A A A A A A A A A Q 2 9 u Z m l n L 1 B h Y 2 t h Z 2 U u e G 1 s U E s B A i 0 A F A A C A A g A b J e Z W g / K 6 a u k A A A A 6 Q A A A B M A A A A A A A A A A A A A A A A A 7 w A A A F t D b 2 5 0 Z W 5 0 X 1 R 5 c G V z X S 5 4 b W x Q S w E C L Q A U A A I A C A B s l 5 l a l Y U 3 m p Y B A A D O B A A A E w A A A A A A A A A A A A A A A A D g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F g A A A A A A A N Y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j B i Y W E 5 Z S 1 i N z U 4 L T Q w Z m U t O G U z N y 1 m Y 2 U 0 N m Z l N G N l M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3 V y c 2 F u Y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1 V D E 2 O j Q 2 O j U 2 L j U 1 M T Y x M D B a I i A v P j x F b n R y e S B U e X B l P S J G a W x s Q 2 9 s d W 1 u V H l w Z X M i I F Z h b H V l P S J z Q m d Z S k N n b 0 Q i I C 8 + P E V u d H J 5 I F R 5 c G U 9 I k Z p b G x D b 2 x 1 b W 5 O Y W 1 l c y I g V m F s d W U 9 I n N b J n F 1 b 3 Q 7 S W 1 p x J k g a 3 V y c 2 F u d G E m c X V v d D s s J n F 1 b 3 Q 7 U H J 6 Z W R t a W 9 0 J n F 1 b 3 Q 7 L C Z x d W 9 0 O 0 R h d G E m c X V v d D s s J n F 1 b 3 Q 7 R 2 9 k e m l u Y S B y b 3 p w b 2 N 6 x J l j a W E m c X V v d D s s J n F 1 b 3 Q 7 R 2 9 k e m l u Y S B 6 Y W t v x Y R j e m V u a W E m c X V v d D s s J n F 1 b 3 Q 7 U 3 R h d 2 t h I H p h I G d v Z H p p b s S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V y c 2 F u Y 2 k v Q X V 0 b 1 J l b W 9 2 Z W R D b 2 x 1 b W 5 z M S 5 7 S W 1 p x J k g a 3 V y c 2 F u d G E s M H 0 m c X V v d D s s J n F 1 b 3 Q 7 U 2 V j d G l v b j E v a 3 V y c 2 F u Y 2 k v Q X V 0 b 1 J l b W 9 2 Z W R D b 2 x 1 b W 5 z M S 5 7 U H J 6 Z W R t a W 9 0 L D F 9 J n F 1 b 3 Q 7 L C Z x d W 9 0 O 1 N l Y 3 R p b 2 4 x L 2 t 1 c n N h b m N p L 0 F 1 d G 9 S Z W 1 v d m V k Q 2 9 s d W 1 u c z E u e 0 R h d G E s M n 0 m c X V v d D s s J n F 1 b 3 Q 7 U 2 V j d G l v b j E v a 3 V y c 2 F u Y 2 k v Q X V 0 b 1 J l b W 9 2 Z W R D b 2 x 1 b W 5 z M S 5 7 R 2 9 k e m l u Y S B y b 3 p w b 2 N 6 x J l j a W E s M 3 0 m c X V v d D s s J n F 1 b 3 Q 7 U 2 V j d G l v b j E v a 3 V y c 2 F u Y 2 k v Q X V 0 b 1 J l b W 9 2 Z W R D b 2 x 1 b W 5 z M S 5 7 R 2 9 k e m l u Y S B 6 Y W t v x Y R j e m V u a W E s N H 0 m c X V v d D s s J n F 1 b 3 Q 7 U 2 V j d G l v b j E v a 3 V y c 2 F u Y 2 k v Q X V 0 b 1 J l b W 9 2 Z W R D b 2 x 1 b W 5 z M S 5 7 U 3 R h d 2 t h I H p h I G d v Z H p p b s S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t 1 c n N h b m N p L 0 F 1 d G 9 S Z W 1 v d m V k Q 2 9 s d W 1 u c z E u e 0 l t a c S Z I G t 1 c n N h b n R h L D B 9 J n F 1 b 3 Q 7 L C Z x d W 9 0 O 1 N l Y 3 R p b 2 4 x L 2 t 1 c n N h b m N p L 0 F 1 d G 9 S Z W 1 v d m V k Q 2 9 s d W 1 u c z E u e 1 B y e m V k b W l v d C w x f S Z x d W 9 0 O y w m c X V v d D t T Z W N 0 a W 9 u M S 9 r d X J z Y W 5 j a S 9 B d X R v U m V t b 3 Z l Z E N v b H V t b n M x L n t E Y X R h L D J 9 J n F 1 b 3 Q 7 L C Z x d W 9 0 O 1 N l Y 3 R p b 2 4 x L 2 t 1 c n N h b m N p L 0 F 1 d G 9 S Z W 1 v d m V k Q 2 9 s d W 1 u c z E u e 0 d v Z H p p b m E g c m 9 6 c G 9 j e s S Z Y 2 l h L D N 9 J n F 1 b 3 Q 7 L C Z x d W 9 0 O 1 N l Y 3 R p b 2 4 x L 2 t 1 c n N h b m N p L 0 F 1 d G 9 S Z W 1 v d m V k Q 2 9 s d W 1 u c z E u e 0 d v Z H p p b m E g e m F r b 8 W E Y 3 p l b m l h L D R 9 J n F 1 b 3 Q 7 L C Z x d W 9 0 O 1 N l Y 3 R p b 2 4 x L 2 t 1 c n N h b m N p L 0 F 1 d G 9 S Z W 1 v d m V k Q 2 9 s d W 1 u c z E u e 1 N 0 Y X d r Y S B 6 Y S B n b 2 R 6 a W 7 E m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3 V y c 2 F u Y 2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l O W M 3 Y j l i L T k 0 Z W M t N G F m M S 0 4 N D g z L T N j Y m Y x M 2 E 5 Z D d h Z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X J z Y W 5 j a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1 V D E 2 O j Q 2 O j U 2 L j U 1 M T Y x M D B a I i A v P j x F b n R y e S B U e X B l P S J G a W x s Q 2 9 s d W 1 u V H l w Z X M i I F Z h b H V l P S J z Q m d Z S k N n b 0 Q i I C 8 + P E V u d H J 5 I F R 5 c G U 9 I k Z p b G x D b 2 x 1 b W 5 O Y W 1 l c y I g V m F s d W U 9 I n N b J n F 1 b 3 Q 7 S W 1 p x J k g a 3 V y c 2 F u d G E m c X V v d D s s J n F 1 b 3 Q 7 U H J 6 Z W R t a W 9 0 J n F 1 b 3 Q 7 L C Z x d W 9 0 O 0 R h d G E m c X V v d D s s J n F 1 b 3 Q 7 R 2 9 k e m l u Y S B y b 3 p w b 2 N 6 x J l j a W E m c X V v d D s s J n F 1 b 3 Q 7 R 2 9 k e m l u Y S B 6 Y W t v x Y R j e m V u a W E m c X V v d D s s J n F 1 b 3 Q 7 U 3 R h d 2 t h I H p h I G d v Z H p p b s S Z J n F 1 b 3 Q 7 X S I g L z 4 8 R W 5 0 c n k g V H l w Z T 0 i R m l s b F N 0 Y X R 1 c y I g V m F s d W U 9 I n N D b 2 1 w b G V 0 Z S I g L z 4 8 R W 5 0 c n k g V H l w Z T 0 i R m l s b E N v d W 5 0 I i B W Y W x 1 Z T 0 i b D I z N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V y c 2 F u Y 2 k v Q X V 0 b 1 J l b W 9 2 Z W R D b 2 x 1 b W 5 z M S 5 7 S W 1 p x J k g a 3 V y c 2 F u d G E s M H 0 m c X V v d D s s J n F 1 b 3 Q 7 U 2 V j d G l v b j E v a 3 V y c 2 F u Y 2 k v Q X V 0 b 1 J l b W 9 2 Z W R D b 2 x 1 b W 5 z M S 5 7 U H J 6 Z W R t a W 9 0 L D F 9 J n F 1 b 3 Q 7 L C Z x d W 9 0 O 1 N l Y 3 R p b 2 4 x L 2 t 1 c n N h b m N p L 0 F 1 d G 9 S Z W 1 v d m V k Q 2 9 s d W 1 u c z E u e 0 R h d G E s M n 0 m c X V v d D s s J n F 1 b 3 Q 7 U 2 V j d G l v b j E v a 3 V y c 2 F u Y 2 k v Q X V 0 b 1 J l b W 9 2 Z W R D b 2 x 1 b W 5 z M S 5 7 R 2 9 k e m l u Y S B y b 3 p w b 2 N 6 x J l j a W E s M 3 0 m c X V v d D s s J n F 1 b 3 Q 7 U 2 V j d G l v b j E v a 3 V y c 2 F u Y 2 k v Q X V 0 b 1 J l b W 9 2 Z W R D b 2 x 1 b W 5 z M S 5 7 R 2 9 k e m l u Y S B 6 Y W t v x Y R j e m V u a W E s N H 0 m c X V v d D s s J n F 1 b 3 Q 7 U 2 V j d G l v b j E v a 3 V y c 2 F u Y 2 k v Q X V 0 b 1 J l b W 9 2 Z W R D b 2 x 1 b W 5 z M S 5 7 U 3 R h d 2 t h I H p h I G d v Z H p p b s S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t 1 c n N h b m N p L 0 F 1 d G 9 S Z W 1 v d m V k Q 2 9 s d W 1 u c z E u e 0 l t a c S Z I G t 1 c n N h b n R h L D B 9 J n F 1 b 3 Q 7 L C Z x d W 9 0 O 1 N l Y 3 R p b 2 4 x L 2 t 1 c n N h b m N p L 0 F 1 d G 9 S Z W 1 v d m V k Q 2 9 s d W 1 u c z E u e 1 B y e m V k b W l v d C w x f S Z x d W 9 0 O y w m c X V v d D t T Z W N 0 a W 9 u M S 9 r d X J z Y W 5 j a S 9 B d X R v U m V t b 3 Z l Z E N v b H V t b n M x L n t E Y X R h L D J 9 J n F 1 b 3 Q 7 L C Z x d W 9 0 O 1 N l Y 3 R p b 2 4 x L 2 t 1 c n N h b m N p L 0 F 1 d G 9 S Z W 1 v d m V k Q 2 9 s d W 1 u c z E u e 0 d v Z H p p b m E g c m 9 6 c G 9 j e s S Z Y 2 l h L D N 9 J n F 1 b 3 Q 7 L C Z x d W 9 0 O 1 N l Y 3 R p b 2 4 x L 2 t 1 c n N h b m N p L 0 F 1 d G 9 S Z W 1 v d m V k Q 2 9 s d W 1 u c z E u e 0 d v Z H p p b m E g e m F r b 8 W E Y 3 p l b m l h L D R 9 J n F 1 b 3 Q 7 L C Z x d W 9 0 O 1 N l Y 3 R p b 2 4 x L 2 t 1 c n N h b m N p L 0 F 1 d G 9 S Z W 1 v d m V k Q 2 9 s d W 1 u c z E u e 1 N 0 Y X d r Y S B 6 Y S B n b 2 R 6 a W 7 E m S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t 1 c n N h b m N p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/ c E + N o k O d F q H 0 + F Q + I 8 0 w A A A A A A g A A A A A A E G Y A A A A B A A A g A A A A t I 5 2 2 x f 9 l v T t u L R x 7 2 e S L x o A k c q Q a V 7 9 R n W E J f D d B P s A A A A A D o A A A A A C A A A g A A A A q Z R y x w 6 h Q X z r N v d D 3 c S M C 4 b x Y s Y V w / e S 2 V g q s B c n q X p Q A A A A t + G 9 / E H P J 9 2 m 3 L W q 0 h F 5 C S j m 1 X R 3 t 0 R X X P A O E T Z x G h c g h V f P S c n O a F a n 2 Q 3 M 3 r A 5 e m O i q + Z L X E s E 6 R k e b w g o 8 S Q m j Y i Z 5 N 8 N + n 9 G f q n r r c 5 A A A A A Z C + i x o v I z 7 9 i t / M e k G j h a u R N E 8 v D i m q + V u C F r h a W 1 B a Z C p s w t Z G E 3 X 0 R + E N + 0 R v U O D O l V 4 h t J T D F 2 g M k 6 q 4 o / A = = < / D a t a M a s h u p > 
</file>

<file path=customXml/itemProps1.xml><?xml version="1.0" encoding="utf-8"?>
<ds:datastoreItem xmlns:ds="http://schemas.openxmlformats.org/officeDocument/2006/customXml" ds:itemID="{F236E7F3-23EF-4DB7-8988-A99D0AC6A6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kursanci</vt:lpstr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Tarnowski</dc:creator>
  <cp:lastModifiedBy>Michał Tarnowski</cp:lastModifiedBy>
  <dcterms:created xsi:type="dcterms:W3CDTF">2025-04-25T16:46:21Z</dcterms:created>
  <dcterms:modified xsi:type="dcterms:W3CDTF">2025-04-25T17:29:39Z</dcterms:modified>
</cp:coreProperties>
</file>