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4\Desktop\WW27\"/>
    </mc:Choice>
  </mc:AlternateContent>
  <xr:revisionPtr revIDLastSave="0" documentId="13_ncr:1_{70CE7B04-C344-467C-A450-0C75F7010C7A}" xr6:coauthVersionLast="47" xr6:coauthVersionMax="47" xr10:uidLastSave="{00000000-0000-0000-0000-000000000000}"/>
  <bookViews>
    <workbookView xWindow="-120" yWindow="-120" windowWidth="29040" windowHeight="15840" activeTab="6" xr2:uid="{4860BDB2-2D69-4C17-9DCC-929C8174C6CF}"/>
  </bookViews>
  <sheets>
    <sheet name="kursanci (4)" sheetId="11" r:id="rId1"/>
    <sheet name="pieniądze" sheetId="9" r:id="rId2"/>
    <sheet name="6.1" sheetId="1" r:id="rId3"/>
    <sheet name="6.2" sheetId="3" r:id="rId4"/>
    <sheet name="6.3" sheetId="4" r:id="rId5"/>
    <sheet name="6.4" sheetId="5" r:id="rId6"/>
    <sheet name="6.5" sheetId="6" r:id="rId7"/>
  </sheets>
  <definedNames>
    <definedName name="DaneZewnętrzne_1" localSheetId="0" hidden="1">'kursanci (4)'!$A$1:$F$236</definedName>
  </definedNames>
  <calcPr calcId="191029"/>
  <pivotCaches>
    <pivotCache cacheId="0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A1" i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" i="11"/>
  <c r="G3" i="9"/>
  <c r="G4" i="9"/>
  <c r="G5" i="9"/>
  <c r="H5" i="9" s="1"/>
  <c r="G6" i="9"/>
  <c r="D6" i="9" s="1"/>
  <c r="G7" i="9"/>
  <c r="G8" i="9"/>
  <c r="G9" i="9"/>
  <c r="H9" i="9" s="1"/>
  <c r="G10" i="9"/>
  <c r="D10" i="9" s="1"/>
  <c r="G11" i="9"/>
  <c r="G12" i="9"/>
  <c r="G13" i="9"/>
  <c r="H13" i="9" s="1"/>
  <c r="G14" i="9"/>
  <c r="D14" i="9" s="1"/>
  <c r="G15" i="9"/>
  <c r="G16" i="9"/>
  <c r="G17" i="9"/>
  <c r="H17" i="9" s="1"/>
  <c r="G18" i="9"/>
  <c r="D18" i="9" s="1"/>
  <c r="G19" i="9"/>
  <c r="G20" i="9"/>
  <c r="G21" i="9"/>
  <c r="H21" i="9" s="1"/>
  <c r="G22" i="9"/>
  <c r="D22" i="9" s="1"/>
  <c r="G23" i="9"/>
  <c r="G24" i="9"/>
  <c r="G25" i="9"/>
  <c r="H25" i="9" s="1"/>
  <c r="G26" i="9"/>
  <c r="D26" i="9" s="1"/>
  <c r="G27" i="9"/>
  <c r="G28" i="9"/>
  <c r="G29" i="9"/>
  <c r="H29" i="9" s="1"/>
  <c r="G30" i="9"/>
  <c r="D30" i="9" s="1"/>
  <c r="G31" i="9"/>
  <c r="G32" i="9"/>
  <c r="G33" i="9"/>
  <c r="H33" i="9" s="1"/>
  <c r="G34" i="9"/>
  <c r="D34" i="9" s="1"/>
  <c r="G35" i="9"/>
  <c r="G36" i="9"/>
  <c r="G37" i="9"/>
  <c r="H37" i="9" s="1"/>
  <c r="G38" i="9"/>
  <c r="D38" i="9" s="1"/>
  <c r="G39" i="9"/>
  <c r="G40" i="9"/>
  <c r="G41" i="9"/>
  <c r="H41" i="9" s="1"/>
  <c r="G42" i="9"/>
  <c r="D42" i="9" s="1"/>
  <c r="G43" i="9"/>
  <c r="G44" i="9"/>
  <c r="G45" i="9"/>
  <c r="H45" i="9" s="1"/>
  <c r="G46" i="9"/>
  <c r="D46" i="9" s="1"/>
  <c r="G47" i="9"/>
  <c r="G48" i="9"/>
  <c r="G49" i="9"/>
  <c r="H49" i="9" s="1"/>
  <c r="G50" i="9"/>
  <c r="D50" i="9" s="1"/>
  <c r="G51" i="9"/>
  <c r="G52" i="9"/>
  <c r="G53" i="9"/>
  <c r="H53" i="9" s="1"/>
  <c r="G54" i="9"/>
  <c r="D54" i="9" s="1"/>
  <c r="G55" i="9"/>
  <c r="G56" i="9"/>
  <c r="G57" i="9"/>
  <c r="H57" i="9" s="1"/>
  <c r="G58" i="9"/>
  <c r="D58" i="9" s="1"/>
  <c r="G59" i="9"/>
  <c r="G60" i="9"/>
  <c r="G61" i="9"/>
  <c r="H61" i="9" s="1"/>
  <c r="G62" i="9"/>
  <c r="D62" i="9" s="1"/>
  <c r="G63" i="9"/>
  <c r="G64" i="9"/>
  <c r="G65" i="9"/>
  <c r="H65" i="9" s="1"/>
  <c r="G66" i="9"/>
  <c r="D66" i="9" s="1"/>
  <c r="G67" i="9"/>
  <c r="G68" i="9"/>
  <c r="G69" i="9"/>
  <c r="H69" i="9" s="1"/>
  <c r="G70" i="9"/>
  <c r="D70" i="9" s="1"/>
  <c r="G71" i="9"/>
  <c r="G72" i="9"/>
  <c r="G73" i="9"/>
  <c r="H73" i="9" s="1"/>
  <c r="G74" i="9"/>
  <c r="D74" i="9" s="1"/>
  <c r="G75" i="9"/>
  <c r="G76" i="9"/>
  <c r="G77" i="9"/>
  <c r="H77" i="9" s="1"/>
  <c r="G78" i="9"/>
  <c r="D78" i="9" s="1"/>
  <c r="G79" i="9"/>
  <c r="G80" i="9"/>
  <c r="G81" i="9"/>
  <c r="H81" i="9" s="1"/>
  <c r="G82" i="9"/>
  <c r="D82" i="9" s="1"/>
  <c r="G83" i="9"/>
  <c r="G84" i="9"/>
  <c r="G85" i="9"/>
  <c r="H85" i="9" s="1"/>
  <c r="G86" i="9"/>
  <c r="D86" i="9" s="1"/>
  <c r="G87" i="9"/>
  <c r="G88" i="9"/>
  <c r="G89" i="9"/>
  <c r="H89" i="9" s="1"/>
  <c r="G90" i="9"/>
  <c r="D90" i="9" s="1"/>
  <c r="G91" i="9"/>
  <c r="G92" i="9"/>
  <c r="G93" i="9"/>
  <c r="H93" i="9" s="1"/>
  <c r="G94" i="9"/>
  <c r="D94" i="9" s="1"/>
  <c r="G95" i="9"/>
  <c r="E95" i="9" s="1"/>
  <c r="G96" i="9"/>
  <c r="G97" i="9"/>
  <c r="H97" i="9" s="1"/>
  <c r="G98" i="9"/>
  <c r="D98" i="9" s="1"/>
  <c r="G99" i="9"/>
  <c r="G100" i="9"/>
  <c r="G101" i="9"/>
  <c r="H101" i="9" s="1"/>
  <c r="G102" i="9"/>
  <c r="D102" i="9" s="1"/>
  <c r="G103" i="9"/>
  <c r="E103" i="9" s="1"/>
  <c r="G104" i="9"/>
  <c r="G105" i="9"/>
  <c r="H105" i="9" s="1"/>
  <c r="G106" i="9"/>
  <c r="D106" i="9" s="1"/>
  <c r="G107" i="9"/>
  <c r="G108" i="9"/>
  <c r="G109" i="9"/>
  <c r="H109" i="9" s="1"/>
  <c r="G110" i="9"/>
  <c r="D110" i="9" s="1"/>
  <c r="G111" i="9"/>
  <c r="E111" i="9" s="1"/>
  <c r="G112" i="9"/>
  <c r="G113" i="9"/>
  <c r="G114" i="9"/>
  <c r="D114" i="9" s="1"/>
  <c r="G115" i="9"/>
  <c r="E115" i="9" s="1"/>
  <c r="G116" i="9"/>
  <c r="G117" i="9"/>
  <c r="G118" i="9"/>
  <c r="D118" i="9" s="1"/>
  <c r="G119" i="9"/>
  <c r="E119" i="9" s="1"/>
  <c r="G120" i="9"/>
  <c r="G121" i="9"/>
  <c r="G122" i="9"/>
  <c r="D122" i="9" s="1"/>
  <c r="G123" i="9"/>
  <c r="E123" i="9" s="1"/>
  <c r="G124" i="9"/>
  <c r="G125" i="9"/>
  <c r="G126" i="9"/>
  <c r="D126" i="9" s="1"/>
  <c r="G127" i="9"/>
  <c r="E127" i="9" s="1"/>
  <c r="G128" i="9"/>
  <c r="G129" i="9"/>
  <c r="G130" i="9"/>
  <c r="D130" i="9" s="1"/>
  <c r="G131" i="9"/>
  <c r="E131" i="9" s="1"/>
  <c r="G132" i="9"/>
  <c r="G133" i="9"/>
  <c r="G134" i="9"/>
  <c r="D134" i="9" s="1"/>
  <c r="G135" i="9"/>
  <c r="E135" i="9" s="1"/>
  <c r="G136" i="9"/>
  <c r="G137" i="9"/>
  <c r="G138" i="9"/>
  <c r="D138" i="9" s="1"/>
  <c r="G139" i="9"/>
  <c r="E139" i="9" s="1"/>
  <c r="G140" i="9"/>
  <c r="G141" i="9"/>
  <c r="G142" i="9"/>
  <c r="D142" i="9" s="1"/>
  <c r="G143" i="9"/>
  <c r="E143" i="9" s="1"/>
  <c r="G144" i="9"/>
  <c r="G145" i="9"/>
  <c r="G146" i="9"/>
  <c r="D146" i="9" s="1"/>
  <c r="G147" i="9"/>
  <c r="E147" i="9" s="1"/>
  <c r="G148" i="9"/>
  <c r="G149" i="9"/>
  <c r="G150" i="9"/>
  <c r="D150" i="9" s="1"/>
  <c r="G151" i="9"/>
  <c r="E151" i="9" s="1"/>
  <c r="G152" i="9"/>
  <c r="E152" i="9" s="1"/>
  <c r="B5" i="5"/>
  <c r="C5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12" i="5"/>
  <c r="C12" i="5" s="1"/>
  <c r="B6" i="5"/>
  <c r="C6" i="5" s="1"/>
  <c r="B7" i="5"/>
  <c r="C7" i="5" s="1"/>
  <c r="B8" i="5"/>
  <c r="C8" i="5" s="1"/>
  <c r="B9" i="5"/>
  <c r="C9" i="5" s="1"/>
  <c r="B10" i="5"/>
  <c r="C10" i="5" s="1"/>
  <c r="G2" i="4"/>
  <c r="H143" i="9" l="1"/>
  <c r="H127" i="9"/>
  <c r="H111" i="9"/>
  <c r="H95" i="9"/>
  <c r="H151" i="9"/>
  <c r="H135" i="9"/>
  <c r="H119" i="9"/>
  <c r="H103" i="9"/>
  <c r="E2" i="9"/>
  <c r="H2" i="9"/>
  <c r="E149" i="9"/>
  <c r="D149" i="9"/>
  <c r="H149" i="9"/>
  <c r="E145" i="9"/>
  <c r="H145" i="9"/>
  <c r="D145" i="9"/>
  <c r="E141" i="9"/>
  <c r="D141" i="9"/>
  <c r="H141" i="9"/>
  <c r="E137" i="9"/>
  <c r="H137" i="9"/>
  <c r="D137" i="9"/>
  <c r="E133" i="9"/>
  <c r="D133" i="9"/>
  <c r="H133" i="9"/>
  <c r="E129" i="9"/>
  <c r="H129" i="9"/>
  <c r="D129" i="9"/>
  <c r="E125" i="9"/>
  <c r="D125" i="9"/>
  <c r="H125" i="9"/>
  <c r="E121" i="9"/>
  <c r="H121" i="9"/>
  <c r="D121" i="9"/>
  <c r="E117" i="9"/>
  <c r="D117" i="9"/>
  <c r="H117" i="9"/>
  <c r="E113" i="9"/>
  <c r="H113" i="9"/>
  <c r="D113" i="9"/>
  <c r="E107" i="9"/>
  <c r="D107" i="9"/>
  <c r="E99" i="9"/>
  <c r="D99" i="9"/>
  <c r="E91" i="9"/>
  <c r="D91" i="9"/>
  <c r="H91" i="9"/>
  <c r="E87" i="9"/>
  <c r="H87" i="9"/>
  <c r="E83" i="9"/>
  <c r="D83" i="9"/>
  <c r="H83" i="9"/>
  <c r="E79" i="9"/>
  <c r="H79" i="9"/>
  <c r="E75" i="9"/>
  <c r="D75" i="9"/>
  <c r="H75" i="9"/>
  <c r="E71" i="9"/>
  <c r="H71" i="9"/>
  <c r="E67" i="9"/>
  <c r="D67" i="9"/>
  <c r="H67" i="9"/>
  <c r="E63" i="9"/>
  <c r="H63" i="9"/>
  <c r="E59" i="9"/>
  <c r="D59" i="9"/>
  <c r="H59" i="9"/>
  <c r="E55" i="9"/>
  <c r="H55" i="9"/>
  <c r="E51" i="9"/>
  <c r="D51" i="9"/>
  <c r="H51" i="9"/>
  <c r="E47" i="9"/>
  <c r="H47" i="9"/>
  <c r="E43" i="9"/>
  <c r="D43" i="9"/>
  <c r="H43" i="9"/>
  <c r="E39" i="9"/>
  <c r="H39" i="9"/>
  <c r="E35" i="9"/>
  <c r="D35" i="9"/>
  <c r="H35" i="9"/>
  <c r="E31" i="9"/>
  <c r="H31" i="9"/>
  <c r="E27" i="9"/>
  <c r="D27" i="9"/>
  <c r="H27" i="9"/>
  <c r="E23" i="9"/>
  <c r="H23" i="9"/>
  <c r="E19" i="9"/>
  <c r="D19" i="9"/>
  <c r="H19" i="9"/>
  <c r="E15" i="9"/>
  <c r="H15" i="9"/>
  <c r="E11" i="9"/>
  <c r="D11" i="9"/>
  <c r="H11" i="9"/>
  <c r="E7" i="9"/>
  <c r="H7" i="9"/>
  <c r="E3" i="9"/>
  <c r="D3" i="9"/>
  <c r="H3" i="9"/>
  <c r="H147" i="9"/>
  <c r="H139" i="9"/>
  <c r="H131" i="9"/>
  <c r="H123" i="9"/>
  <c r="H115" i="9"/>
  <c r="H107" i="9"/>
  <c r="H99" i="9"/>
  <c r="E148" i="9"/>
  <c r="D148" i="9"/>
  <c r="E144" i="9"/>
  <c r="D144" i="9"/>
  <c r="E140" i="9"/>
  <c r="D140" i="9"/>
  <c r="E136" i="9"/>
  <c r="D136" i="9"/>
  <c r="E132" i="9"/>
  <c r="D132" i="9"/>
  <c r="E128" i="9"/>
  <c r="D128" i="9"/>
  <c r="E124" i="9"/>
  <c r="D124" i="9"/>
  <c r="E120" i="9"/>
  <c r="D120" i="9"/>
  <c r="E116" i="9"/>
  <c r="D116" i="9"/>
  <c r="E112" i="9"/>
  <c r="D112" i="9"/>
  <c r="D108" i="9"/>
  <c r="E108" i="9"/>
  <c r="D104" i="9"/>
  <c r="E104" i="9"/>
  <c r="D100" i="9"/>
  <c r="E100" i="9"/>
  <c r="D96" i="9"/>
  <c r="E96" i="9"/>
  <c r="D92" i="9"/>
  <c r="E92" i="9"/>
  <c r="D88" i="9"/>
  <c r="E88" i="9"/>
  <c r="D84" i="9"/>
  <c r="E84" i="9"/>
  <c r="D80" i="9"/>
  <c r="E80" i="9"/>
  <c r="D76" i="9"/>
  <c r="E76" i="9"/>
  <c r="D72" i="9"/>
  <c r="E72" i="9"/>
  <c r="D68" i="9"/>
  <c r="E68" i="9"/>
  <c r="D64" i="9"/>
  <c r="E64" i="9"/>
  <c r="D60" i="9"/>
  <c r="E60" i="9"/>
  <c r="D56" i="9"/>
  <c r="E56" i="9"/>
  <c r="D52" i="9"/>
  <c r="E52" i="9"/>
  <c r="D48" i="9"/>
  <c r="E48" i="9"/>
  <c r="D44" i="9"/>
  <c r="E44" i="9"/>
  <c r="D40" i="9"/>
  <c r="E40" i="9"/>
  <c r="D36" i="9"/>
  <c r="E36" i="9"/>
  <c r="D32" i="9"/>
  <c r="E32" i="9"/>
  <c r="D28" i="9"/>
  <c r="E28" i="9"/>
  <c r="D24" i="9"/>
  <c r="E24" i="9"/>
  <c r="D20" i="9"/>
  <c r="E20" i="9"/>
  <c r="D16" i="9"/>
  <c r="E16" i="9"/>
  <c r="D12" i="9"/>
  <c r="E12" i="9"/>
  <c r="D8" i="9"/>
  <c r="E8" i="9"/>
  <c r="D4" i="9"/>
  <c r="E4" i="9"/>
  <c r="D152" i="9"/>
  <c r="E146" i="9"/>
  <c r="E138" i="9"/>
  <c r="E130" i="9"/>
  <c r="E122" i="9"/>
  <c r="E114" i="9"/>
  <c r="E106" i="9"/>
  <c r="E98" i="9"/>
  <c r="E90" i="9"/>
  <c r="E82" i="9"/>
  <c r="E74" i="9"/>
  <c r="E66" i="9"/>
  <c r="E58" i="9"/>
  <c r="E50" i="9"/>
  <c r="E42" i="9"/>
  <c r="E34" i="9"/>
  <c r="E26" i="9"/>
  <c r="E18" i="9"/>
  <c r="E10" i="9"/>
  <c r="E109" i="9"/>
  <c r="D109" i="9"/>
  <c r="E105" i="9"/>
  <c r="D105" i="9"/>
  <c r="E101" i="9"/>
  <c r="D101" i="9"/>
  <c r="E97" i="9"/>
  <c r="D97" i="9"/>
  <c r="E93" i="9"/>
  <c r="D93" i="9"/>
  <c r="E89" i="9"/>
  <c r="D89" i="9"/>
  <c r="E85" i="9"/>
  <c r="D85" i="9"/>
  <c r="E81" i="9"/>
  <c r="D81" i="9"/>
  <c r="E77" i="9"/>
  <c r="D77" i="9"/>
  <c r="E73" i="9"/>
  <c r="D73" i="9"/>
  <c r="E69" i="9"/>
  <c r="D69" i="9"/>
  <c r="E65" i="9"/>
  <c r="D65" i="9"/>
  <c r="E61" i="9"/>
  <c r="D61" i="9"/>
  <c r="E57" i="9"/>
  <c r="D57" i="9"/>
  <c r="E53" i="9"/>
  <c r="D53" i="9"/>
  <c r="E49" i="9"/>
  <c r="D49" i="9"/>
  <c r="E45" i="9"/>
  <c r="D45" i="9"/>
  <c r="E41" i="9"/>
  <c r="D41" i="9"/>
  <c r="E37" i="9"/>
  <c r="D37" i="9"/>
  <c r="E33" i="9"/>
  <c r="D33" i="9"/>
  <c r="E29" i="9"/>
  <c r="D29" i="9"/>
  <c r="E25" i="9"/>
  <c r="D25" i="9"/>
  <c r="E21" i="9"/>
  <c r="D21" i="9"/>
  <c r="E17" i="9"/>
  <c r="D17" i="9"/>
  <c r="E13" i="9"/>
  <c r="D13" i="9"/>
  <c r="E9" i="9"/>
  <c r="D9" i="9"/>
  <c r="E5" i="9"/>
  <c r="D5" i="9"/>
  <c r="H152" i="9"/>
  <c r="H150" i="9"/>
  <c r="H148" i="9"/>
  <c r="H146" i="9"/>
  <c r="H144" i="9"/>
  <c r="H142" i="9"/>
  <c r="H140" i="9"/>
  <c r="H138" i="9"/>
  <c r="H136" i="9"/>
  <c r="H134" i="9"/>
  <c r="H132" i="9"/>
  <c r="H130" i="9"/>
  <c r="H128" i="9"/>
  <c r="H126" i="9"/>
  <c r="H124" i="9"/>
  <c r="H122" i="9"/>
  <c r="H120" i="9"/>
  <c r="H118" i="9"/>
  <c r="H116" i="9"/>
  <c r="H114" i="9"/>
  <c r="H112" i="9"/>
  <c r="H110" i="9"/>
  <c r="H108" i="9"/>
  <c r="H106" i="9"/>
  <c r="H104" i="9"/>
  <c r="H102" i="9"/>
  <c r="H100" i="9"/>
  <c r="H98" i="9"/>
  <c r="H96" i="9"/>
  <c r="H94" i="9"/>
  <c r="H92" i="9"/>
  <c r="H90" i="9"/>
  <c r="H88" i="9"/>
  <c r="H86" i="9"/>
  <c r="H84" i="9"/>
  <c r="H82" i="9"/>
  <c r="H80" i="9"/>
  <c r="H78" i="9"/>
  <c r="H76" i="9"/>
  <c r="H74" i="9"/>
  <c r="H72" i="9"/>
  <c r="H70" i="9"/>
  <c r="H68" i="9"/>
  <c r="H66" i="9"/>
  <c r="H64" i="9"/>
  <c r="H62" i="9"/>
  <c r="H60" i="9"/>
  <c r="H58" i="9"/>
  <c r="H56" i="9"/>
  <c r="H54" i="9"/>
  <c r="H52" i="9"/>
  <c r="H50" i="9"/>
  <c r="H48" i="9"/>
  <c r="H46" i="9"/>
  <c r="H44" i="9"/>
  <c r="H42" i="9"/>
  <c r="H40" i="9"/>
  <c r="H38" i="9"/>
  <c r="H36" i="9"/>
  <c r="H34" i="9"/>
  <c r="H32" i="9"/>
  <c r="H30" i="9"/>
  <c r="H28" i="9"/>
  <c r="H26" i="9"/>
  <c r="H24" i="9"/>
  <c r="H22" i="9"/>
  <c r="H20" i="9"/>
  <c r="H18" i="9"/>
  <c r="H16" i="9"/>
  <c r="H14" i="9"/>
  <c r="H12" i="9"/>
  <c r="H10" i="9"/>
  <c r="H8" i="9"/>
  <c r="H6" i="9"/>
  <c r="H4" i="9"/>
  <c r="D2" i="9"/>
  <c r="D151" i="9"/>
  <c r="D147" i="9"/>
  <c r="D143" i="9"/>
  <c r="D139" i="9"/>
  <c r="D135" i="9"/>
  <c r="D131" i="9"/>
  <c r="D127" i="9"/>
  <c r="D123" i="9"/>
  <c r="D119" i="9"/>
  <c r="D115" i="9"/>
  <c r="D111" i="9"/>
  <c r="D103" i="9"/>
  <c r="D95" i="9"/>
  <c r="D87" i="9"/>
  <c r="D79" i="9"/>
  <c r="D71" i="9"/>
  <c r="D63" i="9"/>
  <c r="D55" i="9"/>
  <c r="D47" i="9"/>
  <c r="D39" i="9"/>
  <c r="D31" i="9"/>
  <c r="D23" i="9"/>
  <c r="D15" i="9"/>
  <c r="D7" i="9"/>
  <c r="E150" i="9"/>
  <c r="E142" i="9"/>
  <c r="E134" i="9"/>
  <c r="E126" i="9"/>
  <c r="E118" i="9"/>
  <c r="E110" i="9"/>
  <c r="E102" i="9"/>
  <c r="E94" i="9"/>
  <c r="E86" i="9"/>
  <c r="E78" i="9"/>
  <c r="E70" i="9"/>
  <c r="E62" i="9"/>
  <c r="E54" i="9"/>
  <c r="E46" i="9"/>
  <c r="E38" i="9"/>
  <c r="E30" i="9"/>
  <c r="E22" i="9"/>
  <c r="E14" i="9"/>
  <c r="E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E2BA86-DFCF-4A90-B48F-D1EF78C1A239}" keepAlive="1" name="Query - kursanci" description="Connection to the 'kursanci' query in the workbook." type="5" refreshedVersion="7" background="1" saveData="1">
    <dbPr connection="Provider=Microsoft.Mashup.OleDb.1;Data Source=$Workbook$;Location=kursanci;Extended Properties=&quot;&quot;" command="SELECT * FROM [kursanci]"/>
  </connection>
  <connection id="2" xr16:uid="{5F580572-236C-4562-BB8F-7B30F6D178C4}" keepAlive="1" name="Zapytanie — kursanci (2)" description="Połączenie z zapytaniem „kursanci (2)” w skoroszycie." type="5" refreshedVersion="7" background="1" saveData="1">
    <dbPr connection="Provider=Microsoft.Mashup.OleDb.1;Data Source=$Workbook$;Location=&quot;kursanci (2)&quot;;Extended Properties=&quot;&quot;" command="SELECT * FROM [kursanci (2)]"/>
  </connection>
  <connection id="3" xr16:uid="{D7FD5218-AE79-4EA7-BC35-1085296C7001}" keepAlive="1" name="Zapytanie — kursanci (3)" description="Połączenie z zapytaniem „kursanci (3)” w skoroszycie." type="5" refreshedVersion="0" background="1">
    <dbPr connection="Provider=Microsoft.Mashup.OleDb.1;Data Source=$Workbook$;Location=&quot;kursanci (3)&quot;;Extended Properties=&quot;&quot;" command="SELECT * FROM [kursanci (3)]"/>
  </connection>
  <connection id="4" xr16:uid="{F784AE86-3B99-4624-9866-CF24824D7FEE}" keepAlive="1" name="Zapytanie — kursanci (4)" description="Połączenie z zapytaniem „kursanci (4)” w skoroszycie." type="5" refreshedVersion="7" background="1" saveData="1">
    <dbPr connection="Provider=Microsoft.Mashup.OleDb.1;Data Source=$Workbook$;Location=&quot;kursanci (4)&quot;;Extended Properties=&quot;&quot;" command="SELECT * FROM [kursanci (4)]"/>
  </connection>
</connections>
</file>

<file path=xl/sharedStrings.xml><?xml version="1.0" encoding="utf-8"?>
<sst xmlns="http://schemas.openxmlformats.org/spreadsheetml/2006/main" count="833" uniqueCount="141">
  <si>
    <t>Imiê kursanta</t>
  </si>
  <si>
    <t>Przedmiot</t>
  </si>
  <si>
    <t>Data</t>
  </si>
  <si>
    <t>Godzina rozpoczêcia</t>
  </si>
  <si>
    <t>Godzina zakoñczenia</t>
  </si>
  <si>
    <t>Stawka za godzinê</t>
  </si>
  <si>
    <t>Bartek</t>
  </si>
  <si>
    <t>Informatyka</t>
  </si>
  <si>
    <t>Wiktor</t>
  </si>
  <si>
    <t>Matematyka</t>
  </si>
  <si>
    <t>02-10-2025</t>
  </si>
  <si>
    <t>Zuzanna</t>
  </si>
  <si>
    <t>Jan</t>
  </si>
  <si>
    <t>Fizyka</t>
  </si>
  <si>
    <t>06-10-2025</t>
  </si>
  <si>
    <t>Agnieszka</t>
  </si>
  <si>
    <t>07-10-2025</t>
  </si>
  <si>
    <t>Katarzyna</t>
  </si>
  <si>
    <t>Zbigniew</t>
  </si>
  <si>
    <t>08-10-2025</t>
  </si>
  <si>
    <t>10-10-2025</t>
  </si>
  <si>
    <t>13-10-2025</t>
  </si>
  <si>
    <t>Julita</t>
  </si>
  <si>
    <t>Ewa</t>
  </si>
  <si>
    <t>14-10-2025</t>
  </si>
  <si>
    <t>Maciej</t>
  </si>
  <si>
    <t>Zdzis³aw</t>
  </si>
  <si>
    <t>15-10-2025</t>
  </si>
  <si>
    <t>20-10-2025</t>
  </si>
  <si>
    <t>21-10-2025</t>
  </si>
  <si>
    <t>22-10-2025</t>
  </si>
  <si>
    <t>23-10-2025</t>
  </si>
  <si>
    <t>24-10-2025</t>
  </si>
  <si>
    <t>31-10-2025</t>
  </si>
  <si>
    <t>03-11-2025</t>
  </si>
  <si>
    <t>05-11-2025</t>
  </si>
  <si>
    <t>06-11-2025</t>
  </si>
  <si>
    <t>07-11-2025</t>
  </si>
  <si>
    <t>10-11-2025</t>
  </si>
  <si>
    <t>11-11-2025</t>
  </si>
  <si>
    <t>12-11-2025</t>
  </si>
  <si>
    <t>13-11-2025</t>
  </si>
  <si>
    <t>Piotrek</t>
  </si>
  <si>
    <t>14-11-2025</t>
  </si>
  <si>
    <t>17-11-2025</t>
  </si>
  <si>
    <t>18-11-2025</t>
  </si>
  <si>
    <t>19-11-2025</t>
  </si>
  <si>
    <t>Andrzej</t>
  </si>
  <si>
    <t>20-11-2025</t>
  </si>
  <si>
    <t>24-11-2025</t>
  </si>
  <si>
    <t>25-11-2025</t>
  </si>
  <si>
    <t>26-11-2025</t>
  </si>
  <si>
    <t>28-11-2025</t>
  </si>
  <si>
    <t>Marcin</t>
  </si>
  <si>
    <t>02-12-2025</t>
  </si>
  <si>
    <t>03-12-2025</t>
  </si>
  <si>
    <t>05-12-2025</t>
  </si>
  <si>
    <t>Patrycja</t>
  </si>
  <si>
    <t>08-12-2025</t>
  </si>
  <si>
    <t>09-12-2025</t>
  </si>
  <si>
    <t>10-12-2025</t>
  </si>
  <si>
    <t>Anna</t>
  </si>
  <si>
    <t>11-12-2025</t>
  </si>
  <si>
    <t>12-12-2025</t>
  </si>
  <si>
    <t>15-12-2025</t>
  </si>
  <si>
    <t>16-12-2025</t>
  </si>
  <si>
    <t>05-01-2026</t>
  </si>
  <si>
    <t>07-01-2026</t>
  </si>
  <si>
    <t>12-01-2026</t>
  </si>
  <si>
    <t>13-01-2026</t>
  </si>
  <si>
    <t>14-01-2026</t>
  </si>
  <si>
    <t>15-01-2026</t>
  </si>
  <si>
    <t>19-01-2026</t>
  </si>
  <si>
    <t>20-01-2026</t>
  </si>
  <si>
    <t>21-01-2026</t>
  </si>
  <si>
    <t>22-01-2026</t>
  </si>
  <si>
    <t>23-01-2026</t>
  </si>
  <si>
    <t>26-01-2026</t>
  </si>
  <si>
    <t>27-01-2026</t>
  </si>
  <si>
    <t>28-01-2026</t>
  </si>
  <si>
    <t>29-01-2026</t>
  </si>
  <si>
    <t>03-02-2026</t>
  </si>
  <si>
    <t>04-02-2026</t>
  </si>
  <si>
    <t>05-02-2026</t>
  </si>
  <si>
    <t>06-02-2026</t>
  </si>
  <si>
    <t>09-02-2026</t>
  </si>
  <si>
    <t>10-02-2026</t>
  </si>
  <si>
    <t>11-02-2026</t>
  </si>
  <si>
    <t>12-02-2026</t>
  </si>
  <si>
    <t>13-02-2026</t>
  </si>
  <si>
    <t>16-02-2026</t>
  </si>
  <si>
    <t>17-02-2026</t>
  </si>
  <si>
    <t>18-02-2026</t>
  </si>
  <si>
    <t>19-02-2026</t>
  </si>
  <si>
    <t>20-02-2026</t>
  </si>
  <si>
    <t>Ola</t>
  </si>
  <si>
    <t>23-02-2026</t>
  </si>
  <si>
    <t>24-02-2026</t>
  </si>
  <si>
    <t>26-02-2026</t>
  </si>
  <si>
    <t>27-02-2026</t>
  </si>
  <si>
    <t>Czas trwania</t>
  </si>
  <si>
    <t>Etykiety wierszy</t>
  </si>
  <si>
    <t>Suma końcowa</t>
  </si>
  <si>
    <t>Liczba z Imiê kursanta</t>
  </si>
  <si>
    <t>Liczba kursantow ktorym sie nie podobalo:</t>
  </si>
  <si>
    <t>Ile lacznie chodzili</t>
  </si>
  <si>
    <t>Nick</t>
  </si>
  <si>
    <t>Finalne zestawienie:</t>
  </si>
  <si>
    <t>JANFIZ24</t>
  </si>
  <si>
    <t>JULFIZ18</t>
  </si>
  <si>
    <t>MACFIZ22</t>
  </si>
  <si>
    <t>PIOFIZ1</t>
  </si>
  <si>
    <t>ZBIFIZ16</t>
  </si>
  <si>
    <t>ZDZFIZ18</t>
  </si>
  <si>
    <t>AGNINF16</t>
  </si>
  <si>
    <t>ANDINF1</t>
  </si>
  <si>
    <t>ANNINF10</t>
  </si>
  <si>
    <t>BARINF20</t>
  </si>
  <si>
    <t>JULINF18</t>
  </si>
  <si>
    <t>KATINF24</t>
  </si>
  <si>
    <t>OLAINF1</t>
  </si>
  <si>
    <t>PATINF1</t>
  </si>
  <si>
    <t>ZBIINF16</t>
  </si>
  <si>
    <t>ZUZINF19</t>
  </si>
  <si>
    <t>AGNMAT16</t>
  </si>
  <si>
    <t>EWAMAT14</t>
  </si>
  <si>
    <t>MARMAT1</t>
  </si>
  <si>
    <t>WIKMAT29</t>
  </si>
  <si>
    <t>ZDZMAT18</t>
  </si>
  <si>
    <t>ZUZMAT19</t>
  </si>
  <si>
    <t>21,37</t>
  </si>
  <si>
    <t>01-10-2025</t>
  </si>
  <si>
    <t>pieniadze rano</t>
  </si>
  <si>
    <t>pieniadze po poludniu</t>
  </si>
  <si>
    <t>wtorek</t>
  </si>
  <si>
    <t>czwartek</t>
  </si>
  <si>
    <t>15 dzien miesiaca</t>
  </si>
  <si>
    <t>dzien tyg</t>
  </si>
  <si>
    <t>weekend</t>
  </si>
  <si>
    <t>Dochód</t>
  </si>
  <si>
    <t>Suma z Dochód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</si>
</sst>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1" applyNumberFormat="1" applyFont="1"/>
  </cellXfs>
  <cellStyles count="2">
    <cellStyle name="Normalny" xfId="0" builtinId="0"/>
    <cellStyle name="Walutowy" xfId="1" builtinId="4"/>
  </cellStyles>
  <dxfs count="7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4" refreshedDate="45772.746697916664" createdVersion="7" refreshedVersion="7" minRefreshableVersion="3" recordCount="235" xr:uid="{D0DF74E0-5FA8-41F5-8157-9F0DE1CD88CC}">
  <cacheSource type="worksheet">
    <worksheetSource name="kursanci"/>
  </cacheSource>
  <cacheFields count="9">
    <cacheField name="Imiê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³aw"/>
        <s v="Piotrek"/>
        <s v="Andrzej"/>
        <s v="Marcin"/>
        <s v="Patrycja"/>
        <s v="Anna"/>
        <s v="Ola"/>
      </sharedItems>
    </cacheField>
    <cacheField name="Przedmiot" numFmtId="0">
      <sharedItems count="3">
        <s v="Informatyka"/>
        <s v="Matematyka"/>
        <s v="Fizyka"/>
      </sharedItems>
    </cacheField>
    <cacheField name="Data" numFmtId="14">
      <sharedItems/>
    </cacheField>
    <cacheField name="Godzina rozpoczêcia" numFmtId="164">
      <sharedItems containsSemiMixedTypes="0" containsNonDate="0" containsDate="1" containsString="0" minDate="1899-12-30T09:00:00" maxDate="1899-12-30T18:00:00"/>
    </cacheField>
    <cacheField name="Godzina zakoñczenia" numFmtId="164">
      <sharedItems containsSemiMixedTypes="0" containsNonDate="0" containsDate="1" containsString="0" minDate="1899-12-30T10:00:00" maxDate="1899-12-30T19:00:00"/>
    </cacheField>
    <cacheField name="Stawka za godzinê" numFmtId="0">
      <sharedItems containsSemiMixedTypes="0" containsString="0" containsNumber="1" containsInteger="1" minValue="40" maxValue="60"/>
    </cacheField>
    <cacheField name="Czas trwania" numFmtId="2">
      <sharedItems containsSemiMixedTypes="0" containsString="0" containsNumber="1" containsInteger="1" minValue="1" maxValue="2"/>
    </cacheField>
    <cacheField name="Koszt" numFmtId="2">
      <sharedItems containsSemiMixedTypes="0" containsString="0" containsNumber="1" containsInteger="1" minValue="40" maxValue="120"/>
    </cacheField>
    <cacheField name="Dzień tyg" numFmtId="0">
      <sharedItems containsMixedTypes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4" refreshedDate="45772.824560995374" createdVersion="7" refreshedVersion="7" minRefreshableVersion="3" recordCount="235" xr:uid="{ED2A3C1A-B010-4080-90E0-28A1D0E40606}">
  <cacheSource type="worksheet">
    <worksheetSource name="kursanci__4"/>
  </cacheSource>
  <cacheFields count="8">
    <cacheField name="Imiê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³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0">
      <sharedItems/>
    </cacheField>
    <cacheField name="Godzina rozpoczêcia" numFmtId="164">
      <sharedItems containsSemiMixedTypes="0" containsNonDate="0" containsDate="1" containsString="0" minDate="1899-12-30T09:00:00" maxDate="1899-12-30T18:00:00"/>
    </cacheField>
    <cacheField name="Godzina zakoñczenia" numFmtId="164">
      <sharedItems containsSemiMixedTypes="0" containsNonDate="0" containsDate="1" containsString="0" minDate="1899-12-30T10:00:00" maxDate="1899-12-30T19:00:00"/>
    </cacheField>
    <cacheField name="Stawka za godzinê" numFmtId="0">
      <sharedItems containsSemiMixedTypes="0" containsString="0" containsNumber="1" containsInteger="1" minValue="40" maxValue="60"/>
    </cacheField>
    <cacheField name="Czas trwania" numFmtId="0">
      <sharedItems containsSemiMixedTypes="0" containsString="0" containsNumber="1" minValue="1" maxValue="2"/>
    </cacheField>
    <cacheField name="Dochód" numFmtId="0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s v="01-10-2025"/>
    <d v="1899-12-30T09:00:00"/>
    <d v="1899-12-30T10:00:00"/>
    <n v="60"/>
    <n v="1"/>
    <n v="60"/>
    <n v="5"/>
  </r>
  <r>
    <x v="1"/>
    <x v="1"/>
    <s v="02-10-2025"/>
    <d v="1899-12-30T09:00:00"/>
    <d v="1899-12-30T10:45:00"/>
    <n v="50"/>
    <n v="1"/>
    <n v="50"/>
    <n v="1"/>
  </r>
  <r>
    <x v="2"/>
    <x v="1"/>
    <s v="02-10-2025"/>
    <d v="1899-12-30T11:15:00"/>
    <d v="1899-12-30T13:15:00"/>
    <n v="50"/>
    <n v="2"/>
    <n v="100"/>
    <n v="1"/>
  </r>
  <r>
    <x v="3"/>
    <x v="2"/>
    <s v="06-10-2025"/>
    <d v="1899-12-30T09:00:00"/>
    <d v="1899-12-30T11:00:00"/>
    <n v="40"/>
    <n v="2"/>
    <n v="80"/>
    <n v="2"/>
  </r>
  <r>
    <x v="1"/>
    <x v="1"/>
    <s v="06-10-2025"/>
    <d v="1899-12-30T11:30:00"/>
    <d v="1899-12-30T12:30:00"/>
    <n v="50"/>
    <n v="1"/>
    <n v="50"/>
    <n v="2"/>
  </r>
  <r>
    <x v="4"/>
    <x v="1"/>
    <s v="07-10-2025"/>
    <d v="1899-12-30T09:00:00"/>
    <d v="1899-12-30T10:15:00"/>
    <n v="50"/>
    <n v="1"/>
    <n v="50"/>
    <n v="4"/>
  </r>
  <r>
    <x v="5"/>
    <x v="0"/>
    <s v="07-10-2025"/>
    <d v="1899-12-30T11:00:00"/>
    <d v="1899-12-30T12:45:00"/>
    <n v="60"/>
    <n v="1"/>
    <n v="60"/>
    <n v="4"/>
  </r>
  <r>
    <x v="6"/>
    <x v="2"/>
    <s v="07-10-2025"/>
    <d v="1899-12-30T13:30:00"/>
    <d v="1899-12-30T14:45:00"/>
    <n v="40"/>
    <n v="1"/>
    <n v="40"/>
    <n v="4"/>
  </r>
  <r>
    <x v="5"/>
    <x v="0"/>
    <s v="08-10-2025"/>
    <d v="1899-12-30T09:00:00"/>
    <d v="1899-12-30T10:00:00"/>
    <n v="60"/>
    <n v="1"/>
    <n v="60"/>
    <n v="7"/>
  </r>
  <r>
    <x v="3"/>
    <x v="2"/>
    <s v="08-10-2025"/>
    <d v="1899-12-30T10:45:00"/>
    <d v="1899-12-30T12:15:00"/>
    <n v="40"/>
    <n v="2"/>
    <n v="80"/>
    <n v="7"/>
  </r>
  <r>
    <x v="3"/>
    <x v="2"/>
    <s v="08-10-2025"/>
    <d v="1899-12-30T12:30:00"/>
    <d v="1899-12-30T14:15:00"/>
    <n v="40"/>
    <n v="2"/>
    <n v="80"/>
    <n v="7"/>
  </r>
  <r>
    <x v="1"/>
    <x v="1"/>
    <s v="10-10-2025"/>
    <d v="1899-12-30T09:00:00"/>
    <d v="1899-12-30T10:00:00"/>
    <n v="50"/>
    <n v="1"/>
    <n v="50"/>
    <n v="5"/>
  </r>
  <r>
    <x v="0"/>
    <x v="0"/>
    <s v="10-10-2025"/>
    <d v="1899-12-30T10:30:00"/>
    <d v="1899-12-30T12:00:00"/>
    <n v="60"/>
    <n v="2"/>
    <n v="120"/>
    <n v="5"/>
  </r>
  <r>
    <x v="5"/>
    <x v="0"/>
    <s v="10-10-2025"/>
    <d v="1899-12-30T12:45:00"/>
    <d v="1899-12-30T13:45:00"/>
    <n v="60"/>
    <n v="1"/>
    <n v="60"/>
    <n v="5"/>
  </r>
  <r>
    <x v="0"/>
    <x v="0"/>
    <s v="10-10-2025"/>
    <d v="1899-12-30T14:15:00"/>
    <d v="1899-12-30T15:45:00"/>
    <n v="60"/>
    <n v="1"/>
    <n v="60"/>
    <n v="5"/>
  </r>
  <r>
    <x v="2"/>
    <x v="0"/>
    <s v="13-10-2025"/>
    <d v="1899-12-30T09:30:00"/>
    <d v="1899-12-30T11:00:00"/>
    <n v="60"/>
    <n v="2"/>
    <n v="120"/>
    <e v="#VALUE!"/>
  </r>
  <r>
    <x v="3"/>
    <x v="2"/>
    <s v="13-10-2025"/>
    <d v="1899-12-30T11:15:00"/>
    <d v="1899-12-30T12:30:00"/>
    <n v="40"/>
    <n v="1"/>
    <n v="40"/>
    <e v="#VALUE!"/>
  </r>
  <r>
    <x v="1"/>
    <x v="1"/>
    <s v="13-10-2025"/>
    <d v="1899-12-30T12:45:00"/>
    <d v="1899-12-30T14:45:00"/>
    <n v="50"/>
    <n v="2"/>
    <n v="100"/>
    <e v="#VALUE!"/>
  </r>
  <r>
    <x v="3"/>
    <x v="2"/>
    <s v="13-10-2025"/>
    <d v="1899-12-30T15:00:00"/>
    <d v="1899-12-30T17:00:00"/>
    <n v="40"/>
    <n v="2"/>
    <n v="80"/>
    <e v="#VALUE!"/>
  </r>
  <r>
    <x v="7"/>
    <x v="0"/>
    <s v="13-10-2025"/>
    <d v="1899-12-30T17:00:00"/>
    <d v="1899-12-30T18:15:00"/>
    <n v="60"/>
    <n v="1"/>
    <n v="60"/>
    <e v="#VALUE!"/>
  </r>
  <r>
    <x v="8"/>
    <x v="1"/>
    <s v="14-10-2025"/>
    <d v="1899-12-30T09:00:00"/>
    <d v="1899-12-30T10:15:00"/>
    <n v="50"/>
    <n v="1"/>
    <n v="50"/>
    <e v="#VALUE!"/>
  </r>
  <r>
    <x v="9"/>
    <x v="2"/>
    <s v="14-10-2025"/>
    <d v="1899-12-30T10:30:00"/>
    <d v="1899-12-30T11:30:00"/>
    <n v="40"/>
    <n v="1"/>
    <n v="40"/>
    <e v="#VALUE!"/>
  </r>
  <r>
    <x v="9"/>
    <x v="2"/>
    <s v="14-10-2025"/>
    <d v="1899-12-30T11:30:00"/>
    <d v="1899-12-30T12:45:00"/>
    <n v="40"/>
    <n v="1"/>
    <n v="40"/>
    <e v="#VALUE!"/>
  </r>
  <r>
    <x v="1"/>
    <x v="1"/>
    <s v="14-10-2025"/>
    <d v="1899-12-30T12:45:00"/>
    <d v="1899-12-30T14:15:00"/>
    <n v="50"/>
    <n v="2"/>
    <n v="100"/>
    <e v="#VALUE!"/>
  </r>
  <r>
    <x v="10"/>
    <x v="1"/>
    <s v="14-10-2025"/>
    <d v="1899-12-30T14:30:00"/>
    <d v="1899-12-30T15:30:00"/>
    <n v="50"/>
    <n v="1"/>
    <n v="50"/>
    <e v="#VALUE!"/>
  </r>
  <r>
    <x v="8"/>
    <x v="1"/>
    <s v="15-10-2025"/>
    <d v="1899-12-30T09:00:00"/>
    <d v="1899-12-30T10:15:00"/>
    <n v="50"/>
    <n v="1"/>
    <n v="50"/>
    <e v="#VALUE!"/>
  </r>
  <r>
    <x v="5"/>
    <x v="0"/>
    <s v="15-10-2025"/>
    <d v="1899-12-30T10:15:00"/>
    <d v="1899-12-30T11:30:00"/>
    <n v="60"/>
    <n v="1"/>
    <n v="60"/>
    <e v="#VALUE!"/>
  </r>
  <r>
    <x v="6"/>
    <x v="0"/>
    <s v="15-10-2025"/>
    <d v="1899-12-30T12:15:00"/>
    <d v="1899-12-30T14:00:00"/>
    <n v="60"/>
    <n v="2"/>
    <n v="120"/>
    <e v="#VALUE!"/>
  </r>
  <r>
    <x v="1"/>
    <x v="1"/>
    <s v="20-10-2025"/>
    <d v="1899-12-30T09:00:00"/>
    <d v="1899-12-30T10:30:00"/>
    <n v="50"/>
    <n v="1"/>
    <n v="50"/>
    <e v="#VALUE!"/>
  </r>
  <r>
    <x v="10"/>
    <x v="1"/>
    <s v="20-10-2025"/>
    <d v="1899-12-30T11:00:00"/>
    <d v="1899-12-30T13:00:00"/>
    <n v="50"/>
    <n v="2"/>
    <n v="100"/>
    <e v="#VALUE!"/>
  </r>
  <r>
    <x v="7"/>
    <x v="0"/>
    <s v="20-10-2025"/>
    <d v="1899-12-30T14:00:00"/>
    <d v="1899-12-30T15:00:00"/>
    <n v="60"/>
    <n v="1"/>
    <n v="60"/>
    <e v="#VALUE!"/>
  </r>
  <r>
    <x v="3"/>
    <x v="2"/>
    <s v="20-10-2025"/>
    <d v="1899-12-30T15:15:00"/>
    <d v="1899-12-30T16:45:00"/>
    <n v="40"/>
    <n v="1"/>
    <n v="40"/>
    <e v="#VALUE!"/>
  </r>
  <r>
    <x v="2"/>
    <x v="1"/>
    <s v="21-10-2025"/>
    <d v="1899-12-30T09:00:00"/>
    <d v="1899-12-30T11:00:00"/>
    <n v="50"/>
    <n v="2"/>
    <n v="100"/>
    <e v="#VALUE!"/>
  </r>
  <r>
    <x v="2"/>
    <x v="0"/>
    <s v="21-10-2025"/>
    <d v="1899-12-30T11:30:00"/>
    <d v="1899-12-30T13:15:00"/>
    <n v="60"/>
    <n v="2"/>
    <n v="120"/>
    <e v="#VALUE!"/>
  </r>
  <r>
    <x v="10"/>
    <x v="1"/>
    <s v="22-10-2025"/>
    <d v="1899-12-30T09:00:00"/>
    <d v="1899-12-30T10:15:00"/>
    <n v="50"/>
    <n v="1"/>
    <n v="50"/>
    <e v="#VALUE!"/>
  </r>
  <r>
    <x v="4"/>
    <x v="0"/>
    <s v="22-10-2025"/>
    <d v="1899-12-30T10:45:00"/>
    <d v="1899-12-30T11:45:00"/>
    <n v="60"/>
    <n v="1"/>
    <n v="60"/>
    <e v="#VALUE!"/>
  </r>
  <r>
    <x v="10"/>
    <x v="2"/>
    <s v="23-10-2025"/>
    <d v="1899-12-30T09:00:00"/>
    <d v="1899-12-30T10:00:00"/>
    <n v="40"/>
    <n v="1"/>
    <n v="40"/>
    <e v="#VALUE!"/>
  </r>
  <r>
    <x v="0"/>
    <x v="0"/>
    <s v="24-10-2025"/>
    <d v="1899-12-30T09:00:00"/>
    <d v="1899-12-30T10:00:00"/>
    <n v="60"/>
    <n v="1"/>
    <n v="60"/>
    <e v="#VALUE!"/>
  </r>
  <r>
    <x v="9"/>
    <x v="2"/>
    <s v="24-10-2025"/>
    <d v="1899-12-30T10:30:00"/>
    <d v="1899-12-30T11:30:00"/>
    <n v="40"/>
    <n v="1"/>
    <n v="40"/>
    <e v="#VALUE!"/>
  </r>
  <r>
    <x v="6"/>
    <x v="0"/>
    <s v="31-10-2025"/>
    <d v="1899-12-30T09:00:00"/>
    <d v="1899-12-30T10:45:00"/>
    <n v="60"/>
    <n v="1"/>
    <n v="60"/>
    <e v="#VALUE!"/>
  </r>
  <r>
    <x v="5"/>
    <x v="0"/>
    <s v="31-10-2025"/>
    <d v="1899-12-30T10:45:00"/>
    <d v="1899-12-30T12:15:00"/>
    <n v="60"/>
    <n v="2"/>
    <n v="120"/>
    <e v="#VALUE!"/>
  </r>
  <r>
    <x v="9"/>
    <x v="2"/>
    <s v="31-10-2025"/>
    <d v="1899-12-30T12:45:00"/>
    <d v="1899-12-30T14:30:00"/>
    <n v="40"/>
    <n v="2"/>
    <n v="80"/>
    <e v="#VALUE!"/>
  </r>
  <r>
    <x v="0"/>
    <x v="0"/>
    <s v="31-10-2025"/>
    <d v="1899-12-30T14:30:00"/>
    <d v="1899-12-30T16:15:00"/>
    <n v="60"/>
    <n v="2"/>
    <n v="120"/>
    <e v="#VALUE!"/>
  </r>
  <r>
    <x v="2"/>
    <x v="0"/>
    <s v="03-11-2025"/>
    <d v="1899-12-30T09:00:00"/>
    <d v="1899-12-30T10:30:00"/>
    <n v="60"/>
    <n v="1"/>
    <n v="60"/>
    <n v="2"/>
  </r>
  <r>
    <x v="1"/>
    <x v="1"/>
    <s v="05-11-2025"/>
    <d v="1899-12-30T09:00:00"/>
    <d v="1899-12-30T10:00:00"/>
    <n v="50"/>
    <n v="1"/>
    <n v="50"/>
    <n v="7"/>
  </r>
  <r>
    <x v="1"/>
    <x v="1"/>
    <s v="05-11-2025"/>
    <d v="1899-12-30T10:00:00"/>
    <d v="1899-12-30T12:00:00"/>
    <n v="50"/>
    <n v="2"/>
    <n v="100"/>
    <n v="7"/>
  </r>
  <r>
    <x v="2"/>
    <x v="0"/>
    <s v="05-11-2025"/>
    <d v="1899-12-30T12:30:00"/>
    <d v="1899-12-30T14:00:00"/>
    <n v="60"/>
    <n v="2"/>
    <n v="120"/>
    <n v="7"/>
  </r>
  <r>
    <x v="0"/>
    <x v="0"/>
    <s v="06-11-2025"/>
    <d v="1899-12-30T09:00:00"/>
    <d v="1899-12-30T10:30:00"/>
    <n v="60"/>
    <n v="1"/>
    <n v="60"/>
    <n v="3"/>
  </r>
  <r>
    <x v="8"/>
    <x v="1"/>
    <s v="06-11-2025"/>
    <d v="1899-12-30T11:00:00"/>
    <d v="1899-12-30T12:45:00"/>
    <n v="50"/>
    <n v="1"/>
    <n v="50"/>
    <n v="3"/>
  </r>
  <r>
    <x v="6"/>
    <x v="2"/>
    <s v="06-11-2025"/>
    <d v="1899-12-30T13:45:00"/>
    <d v="1899-12-30T15:30:00"/>
    <n v="40"/>
    <n v="2"/>
    <n v="80"/>
    <n v="3"/>
  </r>
  <r>
    <x v="4"/>
    <x v="0"/>
    <s v="06-11-2025"/>
    <d v="1899-12-30T15:30:00"/>
    <d v="1899-12-30T17:00:00"/>
    <n v="60"/>
    <n v="2"/>
    <n v="120"/>
    <n v="3"/>
  </r>
  <r>
    <x v="2"/>
    <x v="1"/>
    <s v="06-11-2025"/>
    <d v="1899-12-30T17:00:00"/>
    <d v="1899-12-30T18:00:00"/>
    <n v="50"/>
    <n v="1"/>
    <n v="50"/>
    <n v="3"/>
  </r>
  <r>
    <x v="5"/>
    <x v="0"/>
    <s v="07-11-2025"/>
    <d v="1899-12-30T09:00:00"/>
    <d v="1899-12-30T10:00:00"/>
    <n v="60"/>
    <n v="1"/>
    <n v="60"/>
    <n v="5"/>
  </r>
  <r>
    <x v="4"/>
    <x v="0"/>
    <s v="07-11-2025"/>
    <d v="1899-12-30T10:45:00"/>
    <d v="1899-12-30T12:15:00"/>
    <n v="60"/>
    <n v="2"/>
    <n v="120"/>
    <n v="5"/>
  </r>
  <r>
    <x v="3"/>
    <x v="2"/>
    <s v="10-11-2025"/>
    <d v="1899-12-30T09:00:00"/>
    <d v="1899-12-30T10:15:00"/>
    <n v="40"/>
    <n v="1"/>
    <n v="40"/>
    <n v="6"/>
  </r>
  <r>
    <x v="3"/>
    <x v="2"/>
    <s v="10-11-2025"/>
    <d v="1899-12-30T10:15:00"/>
    <d v="1899-12-30T11:30:00"/>
    <n v="40"/>
    <n v="1"/>
    <n v="40"/>
    <n v="6"/>
  </r>
  <r>
    <x v="7"/>
    <x v="2"/>
    <s v="11-11-2025"/>
    <d v="1899-12-30T09:00:00"/>
    <d v="1899-12-30T10:00:00"/>
    <n v="40"/>
    <n v="1"/>
    <n v="40"/>
    <n v="2"/>
  </r>
  <r>
    <x v="2"/>
    <x v="0"/>
    <s v="11-11-2025"/>
    <d v="1899-12-30T10:00:00"/>
    <d v="1899-12-30T11:15:00"/>
    <n v="60"/>
    <n v="1"/>
    <n v="60"/>
    <n v="2"/>
  </r>
  <r>
    <x v="4"/>
    <x v="0"/>
    <s v="11-11-2025"/>
    <d v="1899-12-30T11:15:00"/>
    <d v="1899-12-30T12:15:00"/>
    <n v="60"/>
    <n v="1"/>
    <n v="60"/>
    <n v="2"/>
  </r>
  <r>
    <x v="9"/>
    <x v="2"/>
    <s v="12-11-2025"/>
    <d v="1899-12-30T09:00:00"/>
    <d v="1899-12-30T10:00:00"/>
    <n v="40"/>
    <n v="1"/>
    <n v="40"/>
    <n v="4"/>
  </r>
  <r>
    <x v="7"/>
    <x v="0"/>
    <s v="12-11-2025"/>
    <d v="1899-12-30T11:00:00"/>
    <d v="1899-12-30T12:30:00"/>
    <n v="60"/>
    <n v="1"/>
    <n v="60"/>
    <n v="4"/>
  </r>
  <r>
    <x v="0"/>
    <x v="0"/>
    <s v="12-11-2025"/>
    <d v="1899-12-30T12:45:00"/>
    <d v="1899-12-30T13:45:00"/>
    <n v="60"/>
    <n v="1"/>
    <n v="60"/>
    <n v="4"/>
  </r>
  <r>
    <x v="4"/>
    <x v="0"/>
    <s v="12-11-2025"/>
    <d v="1899-12-30T13:45:00"/>
    <d v="1899-12-30T15:00:00"/>
    <n v="60"/>
    <n v="2"/>
    <n v="120"/>
    <n v="4"/>
  </r>
  <r>
    <x v="5"/>
    <x v="0"/>
    <s v="12-11-2025"/>
    <d v="1899-12-30T15:45:00"/>
    <d v="1899-12-30T17:15:00"/>
    <n v="60"/>
    <n v="2"/>
    <n v="120"/>
    <n v="4"/>
  </r>
  <r>
    <x v="9"/>
    <x v="2"/>
    <s v="13-11-2025"/>
    <d v="1899-12-30T09:00:00"/>
    <d v="1899-12-30T11:00:00"/>
    <n v="40"/>
    <n v="2"/>
    <n v="80"/>
    <e v="#VALUE!"/>
  </r>
  <r>
    <x v="9"/>
    <x v="2"/>
    <s v="13-11-2025"/>
    <d v="1899-12-30T11:15:00"/>
    <d v="1899-12-30T12:45:00"/>
    <n v="40"/>
    <n v="1"/>
    <n v="40"/>
    <e v="#VALUE!"/>
  </r>
  <r>
    <x v="4"/>
    <x v="1"/>
    <s v="13-11-2025"/>
    <d v="1899-12-30T13:30:00"/>
    <d v="1899-12-30T15:15:00"/>
    <n v="50"/>
    <n v="2"/>
    <n v="100"/>
    <e v="#VALUE!"/>
  </r>
  <r>
    <x v="11"/>
    <x v="2"/>
    <s v="13-11-2025"/>
    <d v="1899-12-30T16:00:00"/>
    <d v="1899-12-30T18:00:00"/>
    <n v="40"/>
    <n v="2"/>
    <n v="80"/>
    <e v="#VALUE!"/>
  </r>
  <r>
    <x v="7"/>
    <x v="2"/>
    <s v="14-11-2025"/>
    <d v="1899-12-30T09:00:00"/>
    <d v="1899-12-30T10:15:00"/>
    <n v="40"/>
    <n v="1"/>
    <n v="40"/>
    <e v="#VALUE!"/>
  </r>
  <r>
    <x v="1"/>
    <x v="1"/>
    <s v="14-11-2025"/>
    <d v="1899-12-30T10:30:00"/>
    <d v="1899-12-30T11:45:00"/>
    <n v="50"/>
    <n v="1"/>
    <n v="50"/>
    <e v="#VALUE!"/>
  </r>
  <r>
    <x v="3"/>
    <x v="2"/>
    <s v="14-11-2025"/>
    <d v="1899-12-30T12:15:00"/>
    <d v="1899-12-30T14:15:00"/>
    <n v="40"/>
    <n v="2"/>
    <n v="80"/>
    <e v="#VALUE!"/>
  </r>
  <r>
    <x v="3"/>
    <x v="2"/>
    <s v="17-11-2025"/>
    <d v="1899-12-30T09:00:00"/>
    <d v="1899-12-30T11:00:00"/>
    <n v="40"/>
    <n v="2"/>
    <n v="80"/>
    <e v="#VALUE!"/>
  </r>
  <r>
    <x v="0"/>
    <x v="0"/>
    <s v="17-11-2025"/>
    <d v="1899-12-30T11:30:00"/>
    <d v="1899-12-30T13:15:00"/>
    <n v="60"/>
    <n v="2"/>
    <n v="120"/>
    <e v="#VALUE!"/>
  </r>
  <r>
    <x v="0"/>
    <x v="0"/>
    <s v="17-11-2025"/>
    <d v="1899-12-30T13:30:00"/>
    <d v="1899-12-30T15:00:00"/>
    <n v="60"/>
    <n v="2"/>
    <n v="120"/>
    <e v="#VALUE!"/>
  </r>
  <r>
    <x v="10"/>
    <x v="1"/>
    <s v="17-11-2025"/>
    <d v="1899-12-30T16:15:00"/>
    <d v="1899-12-30T18:15:00"/>
    <n v="50"/>
    <n v="2"/>
    <n v="100"/>
    <e v="#VALUE!"/>
  </r>
  <r>
    <x v="2"/>
    <x v="0"/>
    <s v="18-11-2025"/>
    <d v="1899-12-30T09:00:00"/>
    <d v="1899-12-30T10:00:00"/>
    <n v="60"/>
    <n v="1"/>
    <n v="60"/>
    <e v="#VALUE!"/>
  </r>
  <r>
    <x v="9"/>
    <x v="2"/>
    <s v="18-11-2025"/>
    <d v="1899-12-30T10:30:00"/>
    <d v="1899-12-30T11:45:00"/>
    <n v="40"/>
    <n v="1"/>
    <n v="40"/>
    <e v="#VALUE!"/>
  </r>
  <r>
    <x v="8"/>
    <x v="1"/>
    <s v="19-11-2025"/>
    <d v="1899-12-30T09:00:00"/>
    <d v="1899-12-30T10:45:00"/>
    <n v="50"/>
    <n v="1"/>
    <n v="50"/>
    <e v="#VALUE!"/>
  </r>
  <r>
    <x v="12"/>
    <x v="0"/>
    <s v="19-11-2025"/>
    <d v="1899-12-30T11:15:00"/>
    <d v="1899-12-30T12:15:00"/>
    <n v="60"/>
    <n v="1"/>
    <n v="60"/>
    <e v="#VALUE!"/>
  </r>
  <r>
    <x v="9"/>
    <x v="2"/>
    <s v="19-11-2025"/>
    <d v="1899-12-30T13:00:00"/>
    <d v="1899-12-30T14:45:00"/>
    <n v="40"/>
    <n v="1"/>
    <n v="40"/>
    <e v="#VALUE!"/>
  </r>
  <r>
    <x v="8"/>
    <x v="1"/>
    <s v="19-11-2025"/>
    <d v="1899-12-30T15:45:00"/>
    <d v="1899-12-30T17:15:00"/>
    <n v="50"/>
    <n v="2"/>
    <n v="100"/>
    <e v="#VALUE!"/>
  </r>
  <r>
    <x v="1"/>
    <x v="1"/>
    <s v="20-11-2025"/>
    <d v="1899-12-30T09:00:00"/>
    <d v="1899-12-30T10:00:00"/>
    <n v="50"/>
    <n v="1"/>
    <n v="50"/>
    <e v="#VALUE!"/>
  </r>
  <r>
    <x v="3"/>
    <x v="2"/>
    <s v="20-11-2025"/>
    <d v="1899-12-30T10:00:00"/>
    <d v="1899-12-30T12:00:00"/>
    <n v="40"/>
    <n v="2"/>
    <n v="80"/>
    <e v="#VALUE!"/>
  </r>
  <r>
    <x v="6"/>
    <x v="2"/>
    <s v="20-11-2025"/>
    <d v="1899-12-30T12:45:00"/>
    <d v="1899-12-30T13:45:00"/>
    <n v="40"/>
    <n v="1"/>
    <n v="40"/>
    <e v="#VALUE!"/>
  </r>
  <r>
    <x v="1"/>
    <x v="1"/>
    <s v="20-11-2025"/>
    <d v="1899-12-30T14:15:00"/>
    <d v="1899-12-30T15:15:00"/>
    <n v="50"/>
    <n v="1"/>
    <n v="50"/>
    <e v="#VALUE!"/>
  </r>
  <r>
    <x v="10"/>
    <x v="1"/>
    <s v="20-11-2025"/>
    <d v="1899-12-30T15:15:00"/>
    <d v="1899-12-30T16:15:00"/>
    <n v="50"/>
    <n v="1"/>
    <n v="50"/>
    <e v="#VALUE!"/>
  </r>
  <r>
    <x v="3"/>
    <x v="2"/>
    <s v="24-11-2025"/>
    <d v="1899-12-30T09:00:00"/>
    <d v="1899-12-30T10:30:00"/>
    <n v="40"/>
    <n v="1"/>
    <n v="40"/>
    <e v="#VALUE!"/>
  </r>
  <r>
    <x v="6"/>
    <x v="2"/>
    <s v="24-11-2025"/>
    <d v="1899-12-30T10:45:00"/>
    <d v="1899-12-30T12:00:00"/>
    <n v="40"/>
    <n v="2"/>
    <n v="80"/>
    <e v="#VALUE!"/>
  </r>
  <r>
    <x v="9"/>
    <x v="2"/>
    <s v="24-11-2025"/>
    <d v="1899-12-30T12:30:00"/>
    <d v="1899-12-30T13:30:00"/>
    <n v="40"/>
    <n v="1"/>
    <n v="40"/>
    <e v="#VALUE!"/>
  </r>
  <r>
    <x v="5"/>
    <x v="0"/>
    <s v="24-11-2025"/>
    <d v="1899-12-30T14:30:00"/>
    <d v="1899-12-30T16:00:00"/>
    <n v="60"/>
    <n v="2"/>
    <n v="120"/>
    <e v="#VALUE!"/>
  </r>
  <r>
    <x v="6"/>
    <x v="0"/>
    <s v="24-11-2025"/>
    <d v="1899-12-30T16:30:00"/>
    <d v="1899-12-30T18:00:00"/>
    <n v="60"/>
    <n v="2"/>
    <n v="120"/>
    <e v="#VALUE!"/>
  </r>
  <r>
    <x v="4"/>
    <x v="0"/>
    <s v="25-11-2025"/>
    <d v="1899-12-30T09:00:00"/>
    <d v="1899-12-30T10:15:00"/>
    <n v="60"/>
    <n v="1"/>
    <n v="60"/>
    <e v="#VALUE!"/>
  </r>
  <r>
    <x v="4"/>
    <x v="0"/>
    <s v="26-11-2025"/>
    <d v="1899-12-30T09:00:00"/>
    <d v="1899-12-30T10:00:00"/>
    <n v="60"/>
    <n v="1"/>
    <n v="60"/>
    <e v="#VALUE!"/>
  </r>
  <r>
    <x v="10"/>
    <x v="2"/>
    <s v="26-11-2025"/>
    <d v="1899-12-30T11:00:00"/>
    <d v="1899-12-30T12:45:00"/>
    <n v="40"/>
    <n v="1"/>
    <n v="40"/>
    <e v="#VALUE!"/>
  </r>
  <r>
    <x v="9"/>
    <x v="2"/>
    <s v="26-11-2025"/>
    <d v="1899-12-30T13:45:00"/>
    <d v="1899-12-30T15:45:00"/>
    <n v="40"/>
    <n v="2"/>
    <n v="80"/>
    <e v="#VALUE!"/>
  </r>
  <r>
    <x v="0"/>
    <x v="0"/>
    <s v="26-11-2025"/>
    <d v="1899-12-30T16:30:00"/>
    <d v="1899-12-30T17:30:00"/>
    <n v="60"/>
    <n v="1"/>
    <n v="60"/>
    <e v="#VALUE!"/>
  </r>
  <r>
    <x v="2"/>
    <x v="0"/>
    <s v="28-11-2025"/>
    <d v="1899-12-30T09:30:00"/>
    <d v="1899-12-30T11:00:00"/>
    <n v="60"/>
    <n v="2"/>
    <n v="120"/>
    <e v="#VALUE!"/>
  </r>
  <r>
    <x v="3"/>
    <x v="2"/>
    <s v="28-11-2025"/>
    <d v="1899-12-30T11:30:00"/>
    <d v="1899-12-30T12:45:00"/>
    <n v="40"/>
    <n v="1"/>
    <n v="40"/>
    <e v="#VALUE!"/>
  </r>
  <r>
    <x v="13"/>
    <x v="1"/>
    <s v="02-12-2025"/>
    <d v="1899-12-30T09:00:00"/>
    <d v="1899-12-30T10:00:00"/>
    <n v="50"/>
    <n v="1"/>
    <n v="50"/>
    <n v="3"/>
  </r>
  <r>
    <x v="6"/>
    <x v="0"/>
    <s v="02-12-2025"/>
    <d v="1899-12-30T10:30:00"/>
    <d v="1899-12-30T11:30:00"/>
    <n v="60"/>
    <n v="1"/>
    <n v="60"/>
    <n v="3"/>
  </r>
  <r>
    <x v="0"/>
    <x v="0"/>
    <s v="02-12-2025"/>
    <d v="1899-12-30T11:30:00"/>
    <d v="1899-12-30T13:30:00"/>
    <n v="60"/>
    <n v="2"/>
    <n v="120"/>
    <n v="3"/>
  </r>
  <r>
    <x v="8"/>
    <x v="1"/>
    <s v="03-12-2025"/>
    <d v="1899-12-30T09:00:00"/>
    <d v="1899-12-30T10:45:00"/>
    <n v="50"/>
    <n v="1"/>
    <n v="50"/>
    <n v="3"/>
  </r>
  <r>
    <x v="9"/>
    <x v="2"/>
    <s v="03-12-2025"/>
    <d v="1899-12-30T11:30:00"/>
    <d v="1899-12-30T13:00:00"/>
    <n v="40"/>
    <n v="2"/>
    <n v="80"/>
    <n v="3"/>
  </r>
  <r>
    <x v="8"/>
    <x v="1"/>
    <s v="03-12-2025"/>
    <d v="1899-12-30T13:45:00"/>
    <d v="1899-12-30T14:45:00"/>
    <n v="50"/>
    <n v="1"/>
    <n v="50"/>
    <n v="3"/>
  </r>
  <r>
    <x v="10"/>
    <x v="1"/>
    <s v="03-12-2025"/>
    <d v="1899-12-30T15:45:00"/>
    <d v="1899-12-30T17:15:00"/>
    <n v="50"/>
    <n v="2"/>
    <n v="100"/>
    <n v="3"/>
  </r>
  <r>
    <x v="9"/>
    <x v="2"/>
    <s v="03-12-2025"/>
    <d v="1899-12-30T18:00:00"/>
    <d v="1899-12-30T19:00:00"/>
    <n v="40"/>
    <n v="1"/>
    <n v="40"/>
    <n v="3"/>
  </r>
  <r>
    <x v="5"/>
    <x v="0"/>
    <s v="05-12-2025"/>
    <d v="1899-12-30T09:00:00"/>
    <d v="1899-12-30T10:45:00"/>
    <n v="60"/>
    <n v="1"/>
    <n v="60"/>
    <n v="1"/>
  </r>
  <r>
    <x v="7"/>
    <x v="2"/>
    <s v="05-12-2025"/>
    <d v="1899-12-30T11:00:00"/>
    <d v="1899-12-30T12:00:00"/>
    <n v="40"/>
    <n v="1"/>
    <n v="40"/>
    <n v="1"/>
  </r>
  <r>
    <x v="2"/>
    <x v="0"/>
    <s v="05-12-2025"/>
    <d v="1899-12-30T12:45:00"/>
    <d v="1899-12-30T14:15:00"/>
    <n v="60"/>
    <n v="2"/>
    <n v="120"/>
    <n v="1"/>
  </r>
  <r>
    <x v="14"/>
    <x v="0"/>
    <s v="08-12-2025"/>
    <d v="1899-12-30T09:00:00"/>
    <d v="1899-12-30T10:45:00"/>
    <n v="60"/>
    <n v="1"/>
    <n v="60"/>
    <n v="2"/>
  </r>
  <r>
    <x v="3"/>
    <x v="2"/>
    <s v="08-12-2025"/>
    <d v="1899-12-30T11:15:00"/>
    <d v="1899-12-30T13:00:00"/>
    <n v="40"/>
    <n v="2"/>
    <n v="80"/>
    <n v="2"/>
  </r>
  <r>
    <x v="5"/>
    <x v="0"/>
    <s v="09-12-2025"/>
    <d v="1899-12-30T09:00:00"/>
    <d v="1899-12-30T10:15:00"/>
    <n v="60"/>
    <n v="1"/>
    <n v="60"/>
    <n v="5"/>
  </r>
  <r>
    <x v="10"/>
    <x v="1"/>
    <s v="09-12-2025"/>
    <d v="1899-12-30T10:30:00"/>
    <d v="1899-12-30T11:30:00"/>
    <n v="50"/>
    <n v="1"/>
    <n v="50"/>
    <n v="5"/>
  </r>
  <r>
    <x v="9"/>
    <x v="2"/>
    <s v="10-12-2025"/>
    <d v="1899-12-30T09:00:00"/>
    <d v="1899-12-30T10:30:00"/>
    <n v="40"/>
    <n v="1"/>
    <n v="40"/>
    <n v="7"/>
  </r>
  <r>
    <x v="15"/>
    <x v="0"/>
    <s v="10-12-2025"/>
    <d v="1899-12-30T10:30:00"/>
    <d v="1899-12-30T12:00:00"/>
    <n v="60"/>
    <n v="2"/>
    <n v="120"/>
    <n v="7"/>
  </r>
  <r>
    <x v="4"/>
    <x v="0"/>
    <s v="10-12-2025"/>
    <d v="1899-12-30T13:00:00"/>
    <d v="1899-12-30T14:15:00"/>
    <n v="60"/>
    <n v="1"/>
    <n v="60"/>
    <n v="7"/>
  </r>
  <r>
    <x v="7"/>
    <x v="0"/>
    <s v="10-12-2025"/>
    <d v="1899-12-30T14:45:00"/>
    <d v="1899-12-30T15:45:00"/>
    <n v="60"/>
    <n v="1"/>
    <n v="60"/>
    <n v="7"/>
  </r>
  <r>
    <x v="3"/>
    <x v="2"/>
    <s v="10-12-2025"/>
    <d v="1899-12-30T16:15:00"/>
    <d v="1899-12-30T17:45:00"/>
    <n v="40"/>
    <n v="1"/>
    <n v="40"/>
    <n v="7"/>
  </r>
  <r>
    <x v="6"/>
    <x v="2"/>
    <s v="11-12-2025"/>
    <d v="1899-12-30T09:00:00"/>
    <d v="1899-12-30T10:15:00"/>
    <n v="40"/>
    <n v="1"/>
    <n v="40"/>
    <n v="3"/>
  </r>
  <r>
    <x v="2"/>
    <x v="0"/>
    <s v="11-12-2025"/>
    <d v="1899-12-30T10:30:00"/>
    <d v="1899-12-30T11:45:00"/>
    <n v="60"/>
    <n v="1"/>
    <n v="60"/>
    <n v="3"/>
  </r>
  <r>
    <x v="3"/>
    <x v="2"/>
    <s v="12-12-2025"/>
    <d v="1899-12-30T09:00:00"/>
    <d v="1899-12-30T10:15:00"/>
    <n v="40"/>
    <n v="1"/>
    <n v="40"/>
    <n v="5"/>
  </r>
  <r>
    <x v="6"/>
    <x v="0"/>
    <s v="12-12-2025"/>
    <d v="1899-12-30T10:30:00"/>
    <d v="1899-12-30T11:30:00"/>
    <n v="60"/>
    <n v="1"/>
    <n v="60"/>
    <n v="5"/>
  </r>
  <r>
    <x v="0"/>
    <x v="0"/>
    <s v="12-12-2025"/>
    <d v="1899-12-30T11:30:00"/>
    <d v="1899-12-30T13:15:00"/>
    <n v="60"/>
    <n v="2"/>
    <n v="120"/>
    <n v="5"/>
  </r>
  <r>
    <x v="5"/>
    <x v="0"/>
    <s v="15-12-2025"/>
    <d v="1899-12-30T09:30:00"/>
    <d v="1899-12-30T11:00:00"/>
    <n v="60"/>
    <n v="2"/>
    <n v="120"/>
    <e v="#VALUE!"/>
  </r>
  <r>
    <x v="5"/>
    <x v="0"/>
    <s v="15-12-2025"/>
    <d v="1899-12-30T11:15:00"/>
    <d v="1899-12-30T12:45:00"/>
    <n v="60"/>
    <n v="1"/>
    <n v="60"/>
    <e v="#VALUE!"/>
  </r>
  <r>
    <x v="15"/>
    <x v="0"/>
    <s v="16-12-2025"/>
    <d v="1899-12-30T09:00:00"/>
    <d v="1899-12-30T10:00:00"/>
    <n v="60"/>
    <n v="1"/>
    <n v="60"/>
    <e v="#VALUE!"/>
  </r>
  <r>
    <x v="0"/>
    <x v="0"/>
    <s v="05-01-2026"/>
    <d v="1899-12-30T09:00:00"/>
    <d v="1899-12-30T10:45:00"/>
    <n v="60"/>
    <n v="1"/>
    <n v="60"/>
    <n v="5"/>
  </r>
  <r>
    <x v="5"/>
    <x v="0"/>
    <s v="05-01-2026"/>
    <d v="1899-12-30T11:30:00"/>
    <d v="1899-12-30T13:00:00"/>
    <n v="60"/>
    <n v="2"/>
    <n v="120"/>
    <n v="5"/>
  </r>
  <r>
    <x v="15"/>
    <x v="0"/>
    <s v="05-01-2026"/>
    <d v="1899-12-30T13:45:00"/>
    <d v="1899-12-30T14:45:00"/>
    <n v="60"/>
    <n v="1"/>
    <n v="60"/>
    <n v="5"/>
  </r>
  <r>
    <x v="2"/>
    <x v="1"/>
    <s v="05-01-2026"/>
    <d v="1899-12-30T15:30:00"/>
    <d v="1899-12-30T16:45:00"/>
    <n v="50"/>
    <n v="1"/>
    <n v="50"/>
    <n v="5"/>
  </r>
  <r>
    <x v="5"/>
    <x v="0"/>
    <s v="05-01-2026"/>
    <d v="1899-12-30T17:30:00"/>
    <d v="1899-12-30T19:00:00"/>
    <n v="60"/>
    <n v="2"/>
    <n v="120"/>
    <n v="5"/>
  </r>
  <r>
    <x v="6"/>
    <x v="2"/>
    <s v="07-01-2026"/>
    <d v="1899-12-30T09:00:00"/>
    <d v="1899-12-30T10:45:00"/>
    <n v="40"/>
    <n v="1"/>
    <n v="40"/>
    <n v="3"/>
  </r>
  <r>
    <x v="15"/>
    <x v="0"/>
    <s v="07-01-2026"/>
    <d v="1899-12-30T11:15:00"/>
    <d v="1899-12-30T13:00:00"/>
    <n v="60"/>
    <n v="2"/>
    <n v="120"/>
    <n v="3"/>
  </r>
  <r>
    <x v="1"/>
    <x v="1"/>
    <s v="07-01-2026"/>
    <d v="1899-12-30T14:00:00"/>
    <d v="1899-12-30T15:00:00"/>
    <n v="50"/>
    <n v="1"/>
    <n v="50"/>
    <n v="3"/>
  </r>
  <r>
    <x v="1"/>
    <x v="1"/>
    <s v="12-01-2026"/>
    <d v="1899-12-30T09:00:00"/>
    <d v="1899-12-30T10:30:00"/>
    <n v="50"/>
    <n v="1"/>
    <n v="50"/>
    <n v="2"/>
  </r>
  <r>
    <x v="15"/>
    <x v="0"/>
    <s v="12-01-2026"/>
    <d v="1899-12-30T10:45:00"/>
    <d v="1899-12-30T12:00:00"/>
    <n v="60"/>
    <n v="2"/>
    <n v="120"/>
    <n v="2"/>
  </r>
  <r>
    <x v="15"/>
    <x v="0"/>
    <s v="12-01-2026"/>
    <d v="1899-12-30T12:00:00"/>
    <d v="1899-12-30T13:00:00"/>
    <n v="60"/>
    <n v="1"/>
    <n v="60"/>
    <n v="2"/>
  </r>
  <r>
    <x v="8"/>
    <x v="1"/>
    <s v="12-01-2026"/>
    <d v="1899-12-30T13:15:00"/>
    <d v="1899-12-30T15:15:00"/>
    <n v="50"/>
    <n v="2"/>
    <n v="100"/>
    <n v="2"/>
  </r>
  <r>
    <x v="7"/>
    <x v="0"/>
    <s v="12-01-2026"/>
    <d v="1899-12-30T15:30:00"/>
    <d v="1899-12-30T17:15:00"/>
    <n v="60"/>
    <n v="2"/>
    <n v="120"/>
    <n v="2"/>
  </r>
  <r>
    <x v="4"/>
    <x v="1"/>
    <s v="13-01-2026"/>
    <d v="1899-12-30T09:00:00"/>
    <d v="1899-12-30T11:00:00"/>
    <n v="50"/>
    <n v="2"/>
    <n v="100"/>
    <e v="#VALUE!"/>
  </r>
  <r>
    <x v="10"/>
    <x v="1"/>
    <s v="13-01-2026"/>
    <d v="1899-12-30T11:00:00"/>
    <d v="1899-12-30T12:00:00"/>
    <n v="50"/>
    <n v="1"/>
    <n v="50"/>
    <e v="#VALUE!"/>
  </r>
  <r>
    <x v="7"/>
    <x v="2"/>
    <s v="13-01-2026"/>
    <d v="1899-12-30T13:00:00"/>
    <d v="1899-12-30T15:00:00"/>
    <n v="40"/>
    <n v="2"/>
    <n v="80"/>
    <e v="#VALUE!"/>
  </r>
  <r>
    <x v="0"/>
    <x v="0"/>
    <s v="13-01-2026"/>
    <d v="1899-12-30T15:45:00"/>
    <d v="1899-12-30T17:30:00"/>
    <n v="60"/>
    <n v="2"/>
    <n v="120"/>
    <e v="#VALUE!"/>
  </r>
  <r>
    <x v="5"/>
    <x v="0"/>
    <s v="14-01-2026"/>
    <d v="1899-12-30T09:00:00"/>
    <d v="1899-12-30T10:30:00"/>
    <n v="60"/>
    <n v="1"/>
    <n v="60"/>
    <e v="#VALUE!"/>
  </r>
  <r>
    <x v="8"/>
    <x v="1"/>
    <s v="14-01-2026"/>
    <d v="1899-12-30T11:15:00"/>
    <d v="1899-12-30T13:15:00"/>
    <n v="50"/>
    <n v="2"/>
    <n v="100"/>
    <e v="#VALUE!"/>
  </r>
  <r>
    <x v="3"/>
    <x v="2"/>
    <s v="14-01-2026"/>
    <d v="1899-12-30T13:45:00"/>
    <d v="1899-12-30T14:45:00"/>
    <n v="40"/>
    <n v="1"/>
    <n v="40"/>
    <e v="#VALUE!"/>
  </r>
  <r>
    <x v="8"/>
    <x v="1"/>
    <s v="15-01-2026"/>
    <d v="1899-12-30T09:00:00"/>
    <d v="1899-12-30T11:00:00"/>
    <n v="50"/>
    <n v="2"/>
    <n v="100"/>
    <e v="#VALUE!"/>
  </r>
  <r>
    <x v="0"/>
    <x v="0"/>
    <s v="15-01-2026"/>
    <d v="1899-12-30T11:00:00"/>
    <d v="1899-12-30T12:15:00"/>
    <n v="60"/>
    <n v="1"/>
    <n v="60"/>
    <e v="#VALUE!"/>
  </r>
  <r>
    <x v="1"/>
    <x v="1"/>
    <s v="15-01-2026"/>
    <d v="1899-12-30T12:30:00"/>
    <d v="1899-12-30T14:00:00"/>
    <n v="50"/>
    <n v="2"/>
    <n v="100"/>
    <e v="#VALUE!"/>
  </r>
  <r>
    <x v="4"/>
    <x v="1"/>
    <s v="15-01-2026"/>
    <d v="1899-12-30T14:30:00"/>
    <d v="1899-12-30T16:15:00"/>
    <n v="50"/>
    <n v="2"/>
    <n v="100"/>
    <e v="#VALUE!"/>
  </r>
  <r>
    <x v="1"/>
    <x v="1"/>
    <s v="19-01-2026"/>
    <d v="1899-12-30T09:00:00"/>
    <d v="1899-12-30T10:30:00"/>
    <n v="50"/>
    <n v="1"/>
    <n v="50"/>
    <e v="#VALUE!"/>
  </r>
  <r>
    <x v="15"/>
    <x v="0"/>
    <s v="19-01-2026"/>
    <d v="1899-12-30T11:00:00"/>
    <d v="1899-12-30T12:30:00"/>
    <n v="60"/>
    <n v="1"/>
    <n v="60"/>
    <e v="#VALUE!"/>
  </r>
  <r>
    <x v="5"/>
    <x v="0"/>
    <s v="19-01-2026"/>
    <d v="1899-12-30T13:00:00"/>
    <d v="1899-12-30T14:30:00"/>
    <n v="60"/>
    <n v="1"/>
    <n v="60"/>
    <e v="#VALUE!"/>
  </r>
  <r>
    <x v="9"/>
    <x v="2"/>
    <s v="19-01-2026"/>
    <d v="1899-12-30T15:15:00"/>
    <d v="1899-12-30T16:30:00"/>
    <n v="40"/>
    <n v="1"/>
    <n v="40"/>
    <e v="#VALUE!"/>
  </r>
  <r>
    <x v="9"/>
    <x v="2"/>
    <s v="20-01-2026"/>
    <d v="1899-12-30T09:00:00"/>
    <d v="1899-12-30T10:30:00"/>
    <n v="40"/>
    <n v="1"/>
    <n v="40"/>
    <e v="#VALUE!"/>
  </r>
  <r>
    <x v="7"/>
    <x v="0"/>
    <s v="20-01-2026"/>
    <d v="1899-12-30T10:30:00"/>
    <d v="1899-12-30T11:30:00"/>
    <n v="60"/>
    <n v="1"/>
    <n v="60"/>
    <e v="#VALUE!"/>
  </r>
  <r>
    <x v="7"/>
    <x v="2"/>
    <s v="21-01-2026"/>
    <d v="1899-12-30T09:00:00"/>
    <d v="1899-12-30T10:45:00"/>
    <n v="40"/>
    <n v="1"/>
    <n v="40"/>
    <e v="#VALUE!"/>
  </r>
  <r>
    <x v="10"/>
    <x v="2"/>
    <s v="21-01-2026"/>
    <d v="1899-12-30T11:45:00"/>
    <d v="1899-12-30T13:45:00"/>
    <n v="40"/>
    <n v="2"/>
    <n v="80"/>
    <e v="#VALUE!"/>
  </r>
  <r>
    <x v="15"/>
    <x v="0"/>
    <s v="22-01-2026"/>
    <d v="1899-12-30T09:00:00"/>
    <d v="1899-12-30T10:15:00"/>
    <n v="60"/>
    <n v="1"/>
    <n v="60"/>
    <e v="#VALUE!"/>
  </r>
  <r>
    <x v="8"/>
    <x v="1"/>
    <s v="22-01-2026"/>
    <d v="1899-12-30T10:30:00"/>
    <d v="1899-12-30T11:45:00"/>
    <n v="50"/>
    <n v="1"/>
    <n v="50"/>
    <e v="#VALUE!"/>
  </r>
  <r>
    <x v="2"/>
    <x v="1"/>
    <s v="22-01-2026"/>
    <d v="1899-12-30T11:45:00"/>
    <d v="1899-12-30T13:45:00"/>
    <n v="50"/>
    <n v="2"/>
    <n v="100"/>
    <e v="#VALUE!"/>
  </r>
  <r>
    <x v="1"/>
    <x v="1"/>
    <s v="22-01-2026"/>
    <d v="1899-12-30T14:15:00"/>
    <d v="1899-12-30T15:15:00"/>
    <n v="50"/>
    <n v="1"/>
    <n v="50"/>
    <e v="#VALUE!"/>
  </r>
  <r>
    <x v="1"/>
    <x v="1"/>
    <s v="22-01-2026"/>
    <d v="1899-12-30T16:00:00"/>
    <d v="1899-12-30T17:45:00"/>
    <n v="50"/>
    <n v="1"/>
    <n v="50"/>
    <e v="#VALUE!"/>
  </r>
  <r>
    <x v="4"/>
    <x v="0"/>
    <s v="23-01-2026"/>
    <d v="1899-12-30T09:00:00"/>
    <d v="1899-12-30T10:00:00"/>
    <n v="60"/>
    <n v="1"/>
    <n v="60"/>
    <e v="#VALUE!"/>
  </r>
  <r>
    <x v="3"/>
    <x v="2"/>
    <s v="23-01-2026"/>
    <d v="1899-12-30T10:00:00"/>
    <d v="1899-12-30T11:00:00"/>
    <n v="40"/>
    <n v="1"/>
    <n v="40"/>
    <e v="#VALUE!"/>
  </r>
  <r>
    <x v="4"/>
    <x v="1"/>
    <s v="23-01-2026"/>
    <d v="1899-12-30T11:15:00"/>
    <d v="1899-12-30T12:45:00"/>
    <n v="50"/>
    <n v="1"/>
    <n v="50"/>
    <e v="#VALUE!"/>
  </r>
  <r>
    <x v="3"/>
    <x v="2"/>
    <s v="23-01-2026"/>
    <d v="1899-12-30T13:45:00"/>
    <d v="1899-12-30T15:15:00"/>
    <n v="40"/>
    <n v="2"/>
    <n v="80"/>
    <e v="#VALUE!"/>
  </r>
  <r>
    <x v="1"/>
    <x v="1"/>
    <s v="23-01-2026"/>
    <d v="1899-12-30T15:45:00"/>
    <d v="1899-12-30T16:45:00"/>
    <n v="50"/>
    <n v="1"/>
    <n v="50"/>
    <e v="#VALUE!"/>
  </r>
  <r>
    <x v="2"/>
    <x v="0"/>
    <s v="26-01-2026"/>
    <d v="1899-12-30T09:00:00"/>
    <d v="1899-12-30T10:30:00"/>
    <n v="60"/>
    <n v="1"/>
    <n v="60"/>
    <e v="#VALUE!"/>
  </r>
  <r>
    <x v="10"/>
    <x v="2"/>
    <s v="27-01-2026"/>
    <d v="1899-12-30T09:00:00"/>
    <d v="1899-12-30T11:00:00"/>
    <n v="40"/>
    <n v="2"/>
    <n v="80"/>
    <e v="#VALUE!"/>
  </r>
  <r>
    <x v="5"/>
    <x v="0"/>
    <s v="27-01-2026"/>
    <d v="1899-12-30T12:30:00"/>
    <d v="1899-12-30T14:00:00"/>
    <n v="60"/>
    <n v="2"/>
    <n v="120"/>
    <e v="#VALUE!"/>
  </r>
  <r>
    <x v="9"/>
    <x v="2"/>
    <s v="28-01-2026"/>
    <d v="1899-12-30T09:00:00"/>
    <d v="1899-12-30T10:00:00"/>
    <n v="40"/>
    <n v="1"/>
    <n v="40"/>
    <e v="#VALUE!"/>
  </r>
  <r>
    <x v="1"/>
    <x v="1"/>
    <s v="29-01-2026"/>
    <d v="1899-12-30T09:00:00"/>
    <d v="1899-12-30T10:30:00"/>
    <n v="50"/>
    <n v="1"/>
    <n v="50"/>
    <e v="#VALUE!"/>
  </r>
  <r>
    <x v="9"/>
    <x v="2"/>
    <s v="29-01-2026"/>
    <d v="1899-12-30T10:30:00"/>
    <d v="1899-12-30T12:15:00"/>
    <n v="40"/>
    <n v="2"/>
    <n v="80"/>
    <e v="#VALUE!"/>
  </r>
  <r>
    <x v="6"/>
    <x v="0"/>
    <s v="29-01-2026"/>
    <d v="1899-12-30T12:45:00"/>
    <d v="1899-12-30T13:45:00"/>
    <n v="60"/>
    <n v="1"/>
    <n v="60"/>
    <e v="#VALUE!"/>
  </r>
  <r>
    <x v="7"/>
    <x v="0"/>
    <s v="03-02-2026"/>
    <d v="1899-12-30T09:00:00"/>
    <d v="1899-12-30T10:15:00"/>
    <n v="60"/>
    <n v="1"/>
    <n v="60"/>
    <n v="1"/>
  </r>
  <r>
    <x v="7"/>
    <x v="0"/>
    <s v="03-02-2026"/>
    <d v="1899-12-30T11:15:00"/>
    <d v="1899-12-30T13:00:00"/>
    <n v="60"/>
    <n v="2"/>
    <n v="120"/>
    <n v="1"/>
  </r>
  <r>
    <x v="8"/>
    <x v="1"/>
    <s v="03-02-2026"/>
    <d v="1899-12-30T14:00:00"/>
    <d v="1899-12-30T16:00:00"/>
    <n v="50"/>
    <n v="2"/>
    <n v="100"/>
    <n v="1"/>
  </r>
  <r>
    <x v="3"/>
    <x v="2"/>
    <s v="03-02-2026"/>
    <d v="1899-12-30T16:00:00"/>
    <d v="1899-12-30T17:30:00"/>
    <n v="40"/>
    <n v="1"/>
    <n v="40"/>
    <n v="1"/>
  </r>
  <r>
    <x v="5"/>
    <x v="0"/>
    <s v="04-02-2026"/>
    <d v="1899-12-30T09:00:00"/>
    <d v="1899-12-30T10:00:00"/>
    <n v="60"/>
    <n v="1"/>
    <n v="60"/>
    <n v="4"/>
  </r>
  <r>
    <x v="10"/>
    <x v="2"/>
    <s v="04-02-2026"/>
    <d v="1899-12-30T10:15:00"/>
    <d v="1899-12-30T11:45:00"/>
    <n v="40"/>
    <n v="1"/>
    <n v="40"/>
    <n v="4"/>
  </r>
  <r>
    <x v="5"/>
    <x v="0"/>
    <s v="04-02-2026"/>
    <d v="1899-12-30T12:00:00"/>
    <d v="1899-12-30T13:30:00"/>
    <n v="60"/>
    <n v="1"/>
    <n v="60"/>
    <n v="4"/>
  </r>
  <r>
    <x v="1"/>
    <x v="1"/>
    <s v="04-02-2026"/>
    <d v="1899-12-30T14:15:00"/>
    <d v="1899-12-30T15:15:00"/>
    <n v="50"/>
    <n v="1"/>
    <n v="50"/>
    <n v="4"/>
  </r>
  <r>
    <x v="5"/>
    <x v="0"/>
    <s v="05-02-2026"/>
    <d v="1899-12-30T09:00:00"/>
    <d v="1899-12-30T10:30:00"/>
    <n v="60"/>
    <n v="1"/>
    <n v="60"/>
    <n v="6"/>
  </r>
  <r>
    <x v="5"/>
    <x v="0"/>
    <s v="05-02-2026"/>
    <d v="1899-12-30T11:00:00"/>
    <d v="1899-12-30T12:45:00"/>
    <n v="60"/>
    <n v="1"/>
    <n v="60"/>
    <n v="6"/>
  </r>
  <r>
    <x v="10"/>
    <x v="2"/>
    <s v="05-02-2026"/>
    <d v="1899-12-30T12:45:00"/>
    <d v="1899-12-30T13:45:00"/>
    <n v="40"/>
    <n v="1"/>
    <n v="40"/>
    <n v="6"/>
  </r>
  <r>
    <x v="0"/>
    <x v="0"/>
    <s v="05-02-2026"/>
    <d v="1899-12-30T13:45:00"/>
    <d v="1899-12-30T15:15:00"/>
    <n v="60"/>
    <n v="2"/>
    <n v="120"/>
    <n v="6"/>
  </r>
  <r>
    <x v="10"/>
    <x v="1"/>
    <s v="06-02-2026"/>
    <d v="1899-12-30T09:00:00"/>
    <d v="1899-12-30T10:45:00"/>
    <n v="50"/>
    <n v="1"/>
    <n v="50"/>
    <n v="2"/>
  </r>
  <r>
    <x v="1"/>
    <x v="1"/>
    <s v="06-02-2026"/>
    <d v="1899-12-30T11:00:00"/>
    <d v="1899-12-30T13:00:00"/>
    <n v="50"/>
    <n v="2"/>
    <n v="100"/>
    <n v="2"/>
  </r>
  <r>
    <x v="2"/>
    <x v="0"/>
    <s v="06-02-2026"/>
    <d v="1899-12-30T13:45:00"/>
    <d v="1899-12-30T14:45:00"/>
    <n v="60"/>
    <n v="1"/>
    <n v="60"/>
    <n v="2"/>
  </r>
  <r>
    <x v="3"/>
    <x v="2"/>
    <s v="06-02-2026"/>
    <d v="1899-12-30T15:30:00"/>
    <d v="1899-12-30T17:30:00"/>
    <n v="40"/>
    <n v="2"/>
    <n v="80"/>
    <n v="2"/>
  </r>
  <r>
    <x v="1"/>
    <x v="1"/>
    <s v="09-02-2026"/>
    <d v="1899-12-30T09:00:00"/>
    <d v="1899-12-30T10:15:00"/>
    <n v="50"/>
    <n v="1"/>
    <n v="50"/>
    <n v="3"/>
  </r>
  <r>
    <x v="5"/>
    <x v="0"/>
    <s v="10-02-2026"/>
    <d v="1899-12-30T09:00:00"/>
    <d v="1899-12-30T10:00:00"/>
    <n v="60"/>
    <n v="1"/>
    <n v="60"/>
    <n v="5"/>
  </r>
  <r>
    <x v="7"/>
    <x v="0"/>
    <s v="10-02-2026"/>
    <d v="1899-12-30T10:45:00"/>
    <d v="1899-12-30T12:30:00"/>
    <n v="60"/>
    <n v="2"/>
    <n v="120"/>
    <n v="5"/>
  </r>
  <r>
    <x v="1"/>
    <x v="1"/>
    <s v="10-02-2026"/>
    <d v="1899-12-30T13:30:00"/>
    <d v="1899-12-30T15:15:00"/>
    <n v="50"/>
    <n v="2"/>
    <n v="100"/>
    <n v="5"/>
  </r>
  <r>
    <x v="10"/>
    <x v="1"/>
    <s v="10-02-2026"/>
    <d v="1899-12-30T15:30:00"/>
    <d v="1899-12-30T16:30:00"/>
    <n v="50"/>
    <n v="1"/>
    <n v="50"/>
    <n v="5"/>
  </r>
  <r>
    <x v="5"/>
    <x v="0"/>
    <s v="10-02-2026"/>
    <d v="1899-12-30T16:45:00"/>
    <d v="1899-12-30T18:30:00"/>
    <n v="60"/>
    <n v="2"/>
    <n v="120"/>
    <n v="5"/>
  </r>
  <r>
    <x v="3"/>
    <x v="2"/>
    <s v="11-02-2026"/>
    <d v="1899-12-30T09:00:00"/>
    <d v="1899-12-30T10:15:00"/>
    <n v="40"/>
    <n v="1"/>
    <n v="40"/>
    <n v="1"/>
  </r>
  <r>
    <x v="15"/>
    <x v="0"/>
    <s v="11-02-2026"/>
    <d v="1899-12-30T10:45:00"/>
    <d v="1899-12-30T12:00:00"/>
    <n v="60"/>
    <n v="2"/>
    <n v="120"/>
    <n v="1"/>
  </r>
  <r>
    <x v="1"/>
    <x v="1"/>
    <s v="11-02-2026"/>
    <d v="1899-12-30T12:00:00"/>
    <d v="1899-12-30T13:00:00"/>
    <n v="50"/>
    <n v="1"/>
    <n v="50"/>
    <n v="1"/>
  </r>
  <r>
    <x v="4"/>
    <x v="0"/>
    <s v="11-02-2026"/>
    <d v="1899-12-30T13:15:00"/>
    <d v="1899-12-30T14:15:00"/>
    <n v="60"/>
    <n v="1"/>
    <n v="60"/>
    <n v="1"/>
  </r>
  <r>
    <x v="9"/>
    <x v="2"/>
    <s v="11-02-2026"/>
    <d v="1899-12-30T14:15:00"/>
    <d v="1899-12-30T15:15:00"/>
    <n v="40"/>
    <n v="1"/>
    <n v="40"/>
    <n v="1"/>
  </r>
  <r>
    <x v="6"/>
    <x v="0"/>
    <s v="12-02-2026"/>
    <d v="1899-12-30T09:30:00"/>
    <d v="1899-12-30T11:00:00"/>
    <n v="60"/>
    <n v="2"/>
    <n v="120"/>
    <n v="3"/>
  </r>
  <r>
    <x v="2"/>
    <x v="1"/>
    <s v="12-02-2026"/>
    <d v="1899-12-30T11:00:00"/>
    <d v="1899-12-30T12:15:00"/>
    <n v="50"/>
    <n v="1"/>
    <n v="50"/>
    <n v="3"/>
  </r>
  <r>
    <x v="7"/>
    <x v="0"/>
    <s v="12-02-2026"/>
    <d v="1899-12-30T13:15:00"/>
    <d v="1899-12-30T14:30:00"/>
    <n v="60"/>
    <n v="1"/>
    <n v="60"/>
    <n v="3"/>
  </r>
  <r>
    <x v="7"/>
    <x v="0"/>
    <s v="13-02-2026"/>
    <d v="1899-12-30T09:00:00"/>
    <d v="1899-12-30T10:15:00"/>
    <n v="60"/>
    <n v="1"/>
    <n v="60"/>
    <e v="#VALUE!"/>
  </r>
  <r>
    <x v="9"/>
    <x v="2"/>
    <s v="13-02-2026"/>
    <d v="1899-12-30T11:00:00"/>
    <d v="1899-12-30T12:00:00"/>
    <n v="40"/>
    <n v="1"/>
    <n v="40"/>
    <e v="#VALUE!"/>
  </r>
  <r>
    <x v="8"/>
    <x v="1"/>
    <s v="13-02-2026"/>
    <d v="1899-12-30T12:30:00"/>
    <d v="1899-12-30T13:45:00"/>
    <n v="50"/>
    <n v="1"/>
    <n v="50"/>
    <e v="#VALUE!"/>
  </r>
  <r>
    <x v="1"/>
    <x v="1"/>
    <s v="13-02-2026"/>
    <d v="1899-12-30T14:30:00"/>
    <d v="1899-12-30T16:15:00"/>
    <n v="50"/>
    <n v="2"/>
    <n v="100"/>
    <e v="#VALUE!"/>
  </r>
  <r>
    <x v="6"/>
    <x v="2"/>
    <s v="16-02-2026"/>
    <d v="1899-12-30T09:00:00"/>
    <d v="1899-12-30T10:30:00"/>
    <n v="40"/>
    <n v="1"/>
    <n v="40"/>
    <e v="#VALUE!"/>
  </r>
  <r>
    <x v="1"/>
    <x v="1"/>
    <s v="16-02-2026"/>
    <d v="1899-12-30T11:30:00"/>
    <d v="1899-12-30T13:00:00"/>
    <n v="50"/>
    <n v="2"/>
    <n v="100"/>
    <e v="#VALUE!"/>
  </r>
  <r>
    <x v="6"/>
    <x v="0"/>
    <s v="17-02-2026"/>
    <d v="1899-12-30T09:00:00"/>
    <d v="1899-12-30T10:15:00"/>
    <n v="60"/>
    <n v="1"/>
    <n v="60"/>
    <e v="#VALUE!"/>
  </r>
  <r>
    <x v="1"/>
    <x v="1"/>
    <s v="17-02-2026"/>
    <d v="1899-12-30T10:30:00"/>
    <d v="1899-12-30T12:15:00"/>
    <n v="50"/>
    <n v="2"/>
    <n v="100"/>
    <e v="#VALUE!"/>
  </r>
  <r>
    <x v="3"/>
    <x v="2"/>
    <s v="17-02-2026"/>
    <d v="1899-12-30T13:15:00"/>
    <d v="1899-12-30T15:15:00"/>
    <n v="40"/>
    <n v="2"/>
    <n v="80"/>
    <e v="#VALUE!"/>
  </r>
  <r>
    <x v="2"/>
    <x v="1"/>
    <s v="17-02-2026"/>
    <d v="1899-12-30T15:15:00"/>
    <d v="1899-12-30T16:45:00"/>
    <n v="50"/>
    <n v="1"/>
    <n v="50"/>
    <e v="#VALUE!"/>
  </r>
  <r>
    <x v="1"/>
    <x v="1"/>
    <s v="18-02-2026"/>
    <d v="1899-12-30T09:00:00"/>
    <d v="1899-12-30T10:30:00"/>
    <n v="50"/>
    <n v="1"/>
    <n v="50"/>
    <e v="#VALUE!"/>
  </r>
  <r>
    <x v="0"/>
    <x v="0"/>
    <s v="18-02-2026"/>
    <d v="1899-12-30T11:30:00"/>
    <d v="1899-12-30T13:00:00"/>
    <n v="60"/>
    <n v="2"/>
    <n v="120"/>
    <e v="#VALUE!"/>
  </r>
  <r>
    <x v="15"/>
    <x v="0"/>
    <s v="18-02-2026"/>
    <d v="1899-12-30T14:00:00"/>
    <d v="1899-12-30T15:30:00"/>
    <n v="60"/>
    <n v="1"/>
    <n v="60"/>
    <e v="#VALUE!"/>
  </r>
  <r>
    <x v="1"/>
    <x v="1"/>
    <s v="19-02-2026"/>
    <d v="1899-12-30T09:00:00"/>
    <d v="1899-12-30T11:00:00"/>
    <n v="50"/>
    <n v="2"/>
    <n v="100"/>
    <e v="#VALUE!"/>
  </r>
  <r>
    <x v="0"/>
    <x v="0"/>
    <s v="20-02-2026"/>
    <d v="1899-12-30T09:00:00"/>
    <d v="1899-12-30T10:15:00"/>
    <n v="60"/>
    <n v="1"/>
    <n v="60"/>
    <e v="#VALUE!"/>
  </r>
  <r>
    <x v="0"/>
    <x v="0"/>
    <s v="20-02-2026"/>
    <d v="1899-12-30T10:30:00"/>
    <d v="1899-12-30T11:45:00"/>
    <n v="60"/>
    <n v="1"/>
    <n v="60"/>
    <e v="#VALUE!"/>
  </r>
  <r>
    <x v="3"/>
    <x v="2"/>
    <s v="20-02-2026"/>
    <d v="1899-12-30T12:15:00"/>
    <d v="1899-12-30T14:15:00"/>
    <n v="40"/>
    <n v="2"/>
    <n v="80"/>
    <e v="#VALUE!"/>
  </r>
  <r>
    <x v="8"/>
    <x v="1"/>
    <s v="20-02-2026"/>
    <d v="1899-12-30T14:30:00"/>
    <d v="1899-12-30T15:45:00"/>
    <n v="50"/>
    <n v="1"/>
    <n v="50"/>
    <e v="#VALUE!"/>
  </r>
  <r>
    <x v="16"/>
    <x v="0"/>
    <s v="20-02-2026"/>
    <d v="1899-12-30T16:45:00"/>
    <d v="1899-12-30T18:15:00"/>
    <n v="60"/>
    <n v="2"/>
    <n v="120"/>
    <e v="#VALUE!"/>
  </r>
  <r>
    <x v="7"/>
    <x v="2"/>
    <s v="23-02-2026"/>
    <d v="1899-12-30T09:00:00"/>
    <d v="1899-12-30T10:15:00"/>
    <n v="40"/>
    <n v="1"/>
    <n v="40"/>
    <e v="#VALUE!"/>
  </r>
  <r>
    <x v="6"/>
    <x v="2"/>
    <s v="24-02-2026"/>
    <d v="1899-12-30T09:00:00"/>
    <d v="1899-12-30T10:30:00"/>
    <n v="40"/>
    <n v="1"/>
    <n v="40"/>
    <e v="#VALUE!"/>
  </r>
  <r>
    <x v="0"/>
    <x v="0"/>
    <s v="24-02-2026"/>
    <d v="1899-12-30T10:30:00"/>
    <d v="1899-12-30T12:15:00"/>
    <n v="60"/>
    <n v="2"/>
    <n v="120"/>
    <e v="#VALUE!"/>
  </r>
  <r>
    <x v="10"/>
    <x v="2"/>
    <s v="24-02-2026"/>
    <d v="1899-12-30T12:30:00"/>
    <d v="1899-12-30T14:00:00"/>
    <n v="40"/>
    <n v="2"/>
    <n v="80"/>
    <e v="#VALUE!"/>
  </r>
  <r>
    <x v="7"/>
    <x v="2"/>
    <s v="26-02-2026"/>
    <d v="1899-12-30T09:00:00"/>
    <d v="1899-12-30T11:00:00"/>
    <n v="40"/>
    <n v="2"/>
    <n v="80"/>
    <e v="#VALUE!"/>
  </r>
  <r>
    <x v="9"/>
    <x v="2"/>
    <s v="26-02-2026"/>
    <d v="1899-12-30T11:00:00"/>
    <d v="1899-12-30T12:15:00"/>
    <n v="40"/>
    <n v="1"/>
    <n v="40"/>
    <e v="#VALUE!"/>
  </r>
  <r>
    <x v="5"/>
    <x v="0"/>
    <s v="26-02-2026"/>
    <d v="1899-12-30T12:30:00"/>
    <d v="1899-12-30T14:00:00"/>
    <n v="60"/>
    <n v="2"/>
    <n v="120"/>
    <e v="#VALUE!"/>
  </r>
  <r>
    <x v="9"/>
    <x v="2"/>
    <s v="27-02-2026"/>
    <d v="1899-12-30T09:00:00"/>
    <d v="1899-12-30T10:45:00"/>
    <n v="40"/>
    <n v="1"/>
    <n v="40"/>
    <e v="#VALUE!"/>
  </r>
  <r>
    <x v="10"/>
    <x v="2"/>
    <s v="27-02-2026"/>
    <d v="1899-12-30T11:00:00"/>
    <d v="1899-12-30T12:45:00"/>
    <n v="40"/>
    <n v="1"/>
    <n v="40"/>
    <e v="#VALUE!"/>
  </r>
  <r>
    <x v="2"/>
    <x v="0"/>
    <s v="27-02-2026"/>
    <d v="1899-12-30T12:45:00"/>
    <d v="1899-12-30T14:00:00"/>
    <n v="60"/>
    <n v="2"/>
    <n v="120"/>
    <e v="#VALUE!"/>
  </r>
  <r>
    <x v="4"/>
    <x v="1"/>
    <s v="27-02-2026"/>
    <d v="1899-12-30T14:15:00"/>
    <d v="1899-12-30T15:45:00"/>
    <n v="50"/>
    <n v="1"/>
    <n v="50"/>
    <e v="#VALUE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s v="01-10-2025"/>
    <d v="1899-12-30T09:00:00"/>
    <d v="1899-12-30T10:00:00"/>
    <n v="60"/>
    <n v="1"/>
    <n v="60"/>
  </r>
  <r>
    <x v="1"/>
    <s v="Matematyka"/>
    <s v="02-10-2025"/>
    <d v="1899-12-30T09:00:00"/>
    <d v="1899-12-30T10:45:00"/>
    <n v="50"/>
    <n v="1.75"/>
    <n v="87.5"/>
  </r>
  <r>
    <x v="2"/>
    <s v="Matematyka"/>
    <s v="02-10-2025"/>
    <d v="1899-12-30T11:15:00"/>
    <d v="1899-12-30T13:15:00"/>
    <n v="50"/>
    <n v="2"/>
    <n v="100"/>
  </r>
  <r>
    <x v="3"/>
    <s v="Fizyka"/>
    <s v="06-10-2025"/>
    <d v="1899-12-30T09:00:00"/>
    <d v="1899-12-30T11:00:00"/>
    <n v="40"/>
    <n v="2"/>
    <n v="80"/>
  </r>
  <r>
    <x v="1"/>
    <s v="Matematyka"/>
    <s v="06-10-2025"/>
    <d v="1899-12-30T11:30:00"/>
    <d v="1899-12-30T12:30:00"/>
    <n v="50"/>
    <n v="1"/>
    <n v="50"/>
  </r>
  <r>
    <x v="4"/>
    <s v="Matematyka"/>
    <s v="07-10-2025"/>
    <d v="1899-12-30T09:00:00"/>
    <d v="1899-12-30T10:15:00"/>
    <n v="50"/>
    <n v="1.25"/>
    <n v="62.5"/>
  </r>
  <r>
    <x v="5"/>
    <s v="Informatyka"/>
    <s v="07-10-2025"/>
    <d v="1899-12-30T11:00:00"/>
    <d v="1899-12-30T12:45:00"/>
    <n v="60"/>
    <n v="1.75"/>
    <n v="105"/>
  </r>
  <r>
    <x v="6"/>
    <s v="Fizyka"/>
    <s v="07-10-2025"/>
    <d v="1899-12-30T13:30:00"/>
    <d v="1899-12-30T14:45:00"/>
    <n v="40"/>
    <n v="1.25"/>
    <n v="50"/>
  </r>
  <r>
    <x v="5"/>
    <s v="Informatyka"/>
    <s v="08-10-2025"/>
    <d v="1899-12-30T09:00:00"/>
    <d v="1899-12-30T10:00:00"/>
    <n v="60"/>
    <n v="1"/>
    <n v="60"/>
  </r>
  <r>
    <x v="3"/>
    <s v="Fizyka"/>
    <s v="08-10-2025"/>
    <d v="1899-12-30T10:45:00"/>
    <d v="1899-12-30T12:15:00"/>
    <n v="40"/>
    <n v="1.5"/>
    <n v="60"/>
  </r>
  <r>
    <x v="3"/>
    <s v="Fizyka"/>
    <s v="08-10-2025"/>
    <d v="1899-12-30T12:30:00"/>
    <d v="1899-12-30T14:15:00"/>
    <n v="40"/>
    <n v="1.75"/>
    <n v="70"/>
  </r>
  <r>
    <x v="1"/>
    <s v="Matematyka"/>
    <s v="10-10-2025"/>
    <d v="1899-12-30T09:00:00"/>
    <d v="1899-12-30T10:00:00"/>
    <n v="50"/>
    <n v="1"/>
    <n v="50"/>
  </r>
  <r>
    <x v="0"/>
    <s v="Informatyka"/>
    <s v="10-10-2025"/>
    <d v="1899-12-30T10:30:00"/>
    <d v="1899-12-30T12:00:00"/>
    <n v="60"/>
    <n v="1.5"/>
    <n v="90"/>
  </r>
  <r>
    <x v="5"/>
    <s v="Informatyka"/>
    <s v="10-10-2025"/>
    <d v="1899-12-30T12:45:00"/>
    <d v="1899-12-30T13:45:00"/>
    <n v="60"/>
    <n v="1"/>
    <n v="60"/>
  </r>
  <r>
    <x v="0"/>
    <s v="Informatyka"/>
    <s v="10-10-2025"/>
    <d v="1899-12-30T14:15:00"/>
    <d v="1899-12-30T15:45:00"/>
    <n v="60"/>
    <n v="1.5"/>
    <n v="90"/>
  </r>
  <r>
    <x v="2"/>
    <s v="Informatyka"/>
    <s v="13-10-2025"/>
    <d v="1899-12-30T09:30:00"/>
    <d v="1899-12-30T11:00:00"/>
    <n v="60"/>
    <n v="1.5"/>
    <n v="90"/>
  </r>
  <r>
    <x v="3"/>
    <s v="Fizyka"/>
    <s v="13-10-2025"/>
    <d v="1899-12-30T11:15:00"/>
    <d v="1899-12-30T12:30:00"/>
    <n v="40"/>
    <n v="1.25"/>
    <n v="50"/>
  </r>
  <r>
    <x v="1"/>
    <s v="Matematyka"/>
    <s v="13-10-2025"/>
    <d v="1899-12-30T12:45:00"/>
    <d v="1899-12-30T14:45:00"/>
    <n v="50"/>
    <n v="2"/>
    <n v="100"/>
  </r>
  <r>
    <x v="3"/>
    <s v="Fizyka"/>
    <s v="13-10-2025"/>
    <d v="1899-12-30T15:00:00"/>
    <d v="1899-12-30T17:00:00"/>
    <n v="40"/>
    <n v="2"/>
    <n v="80"/>
  </r>
  <r>
    <x v="7"/>
    <s v="Informatyka"/>
    <s v="13-10-2025"/>
    <d v="1899-12-30T17:00:00"/>
    <d v="1899-12-30T18:15:00"/>
    <n v="60"/>
    <n v="1.25"/>
    <n v="75"/>
  </r>
  <r>
    <x v="8"/>
    <s v="Matematyka"/>
    <s v="14-10-2025"/>
    <d v="1899-12-30T09:00:00"/>
    <d v="1899-12-30T10:15:00"/>
    <n v="50"/>
    <n v="1.25"/>
    <n v="62.5"/>
  </r>
  <r>
    <x v="9"/>
    <s v="Fizyka"/>
    <s v="14-10-2025"/>
    <d v="1899-12-30T10:30:00"/>
    <d v="1899-12-30T11:30:00"/>
    <n v="40"/>
    <n v="1"/>
    <n v="40"/>
  </r>
  <r>
    <x v="9"/>
    <s v="Fizyka"/>
    <s v="14-10-2025"/>
    <d v="1899-12-30T11:30:00"/>
    <d v="1899-12-30T12:45:00"/>
    <n v="40"/>
    <n v="1.25"/>
    <n v="50"/>
  </r>
  <r>
    <x v="1"/>
    <s v="Matematyka"/>
    <s v="14-10-2025"/>
    <d v="1899-12-30T12:45:00"/>
    <d v="1899-12-30T14:15:00"/>
    <n v="50"/>
    <n v="1.5"/>
    <n v="75"/>
  </r>
  <r>
    <x v="10"/>
    <s v="Matematyka"/>
    <s v="14-10-2025"/>
    <d v="1899-12-30T14:30:00"/>
    <d v="1899-12-30T15:30:00"/>
    <n v="50"/>
    <n v="1"/>
    <n v="50"/>
  </r>
  <r>
    <x v="8"/>
    <s v="Matematyka"/>
    <s v="15-10-2025"/>
    <d v="1899-12-30T09:00:00"/>
    <d v="1899-12-30T10:15:00"/>
    <n v="50"/>
    <n v="1.25"/>
    <n v="62.5"/>
  </r>
  <r>
    <x v="5"/>
    <s v="Informatyka"/>
    <s v="15-10-2025"/>
    <d v="1899-12-30T10:15:00"/>
    <d v="1899-12-30T11:30:00"/>
    <n v="60"/>
    <n v="1.25"/>
    <n v="75"/>
  </r>
  <r>
    <x v="6"/>
    <s v="Informatyka"/>
    <s v="15-10-2025"/>
    <d v="1899-12-30T12:15:00"/>
    <d v="1899-12-30T14:00:00"/>
    <n v="60"/>
    <n v="1.75"/>
    <n v="105"/>
  </r>
  <r>
    <x v="1"/>
    <s v="Matematyka"/>
    <s v="20-10-2025"/>
    <d v="1899-12-30T09:00:00"/>
    <d v="1899-12-30T10:30:00"/>
    <n v="50"/>
    <n v="1.5"/>
    <n v="75"/>
  </r>
  <r>
    <x v="10"/>
    <s v="Matematyka"/>
    <s v="20-10-2025"/>
    <d v="1899-12-30T11:00:00"/>
    <d v="1899-12-30T13:00:00"/>
    <n v="50"/>
    <n v="2"/>
    <n v="100"/>
  </r>
  <r>
    <x v="7"/>
    <s v="Informatyka"/>
    <s v="20-10-2025"/>
    <d v="1899-12-30T14:00:00"/>
    <d v="1899-12-30T15:00:00"/>
    <n v="60"/>
    <n v="1"/>
    <n v="60"/>
  </r>
  <r>
    <x v="3"/>
    <s v="Fizyka"/>
    <s v="20-10-2025"/>
    <d v="1899-12-30T15:15:00"/>
    <d v="1899-12-30T16:45:00"/>
    <n v="40"/>
    <n v="1.5"/>
    <n v="60"/>
  </r>
  <r>
    <x v="2"/>
    <s v="Matematyka"/>
    <s v="21-10-2025"/>
    <d v="1899-12-30T09:00:00"/>
    <d v="1899-12-30T11:00:00"/>
    <n v="50"/>
    <n v="2"/>
    <n v="100"/>
  </r>
  <r>
    <x v="2"/>
    <s v="Informatyka"/>
    <s v="21-10-2025"/>
    <d v="1899-12-30T11:30:00"/>
    <d v="1899-12-30T13:15:00"/>
    <n v="60"/>
    <n v="1.75"/>
    <n v="105"/>
  </r>
  <r>
    <x v="10"/>
    <s v="Matematyka"/>
    <s v="22-10-2025"/>
    <d v="1899-12-30T09:00:00"/>
    <d v="1899-12-30T10:15:00"/>
    <n v="50"/>
    <n v="1.25"/>
    <n v="62.5"/>
  </r>
  <r>
    <x v="4"/>
    <s v="Informatyka"/>
    <s v="22-10-2025"/>
    <d v="1899-12-30T10:45:00"/>
    <d v="1899-12-30T11:45:00"/>
    <n v="60"/>
    <n v="1"/>
    <n v="60"/>
  </r>
  <r>
    <x v="10"/>
    <s v="Fizyka"/>
    <s v="23-10-2025"/>
    <d v="1899-12-30T09:00:00"/>
    <d v="1899-12-30T10:00:00"/>
    <n v="40"/>
    <n v="1"/>
    <n v="40"/>
  </r>
  <r>
    <x v="0"/>
    <s v="Informatyka"/>
    <s v="24-10-2025"/>
    <d v="1899-12-30T09:00:00"/>
    <d v="1899-12-30T10:00:00"/>
    <n v="60"/>
    <n v="1"/>
    <n v="60"/>
  </r>
  <r>
    <x v="9"/>
    <s v="Fizyka"/>
    <s v="24-10-2025"/>
    <d v="1899-12-30T10:30:00"/>
    <d v="1899-12-30T11:30:00"/>
    <n v="40"/>
    <n v="1"/>
    <n v="40"/>
  </r>
  <r>
    <x v="6"/>
    <s v="Informatyka"/>
    <s v="31-10-2025"/>
    <d v="1899-12-30T09:00:00"/>
    <d v="1899-12-30T10:45:00"/>
    <n v="60"/>
    <n v="1.75"/>
    <n v="105"/>
  </r>
  <r>
    <x v="5"/>
    <s v="Informatyka"/>
    <s v="31-10-2025"/>
    <d v="1899-12-30T10:45:00"/>
    <d v="1899-12-30T12:15:00"/>
    <n v="60"/>
    <n v="1.5"/>
    <n v="90"/>
  </r>
  <r>
    <x v="9"/>
    <s v="Fizyka"/>
    <s v="31-10-2025"/>
    <d v="1899-12-30T12:45:00"/>
    <d v="1899-12-30T14:30:00"/>
    <n v="40"/>
    <n v="1.75"/>
    <n v="70"/>
  </r>
  <r>
    <x v="0"/>
    <s v="Informatyka"/>
    <s v="31-10-2025"/>
    <d v="1899-12-30T14:30:00"/>
    <d v="1899-12-30T16:15:00"/>
    <n v="60"/>
    <n v="1.75"/>
    <n v="105"/>
  </r>
  <r>
    <x v="2"/>
    <s v="Informatyka"/>
    <s v="03-11-2025"/>
    <d v="1899-12-30T09:00:00"/>
    <d v="1899-12-30T10:30:00"/>
    <n v="60"/>
    <n v="1.5"/>
    <n v="90"/>
  </r>
  <r>
    <x v="1"/>
    <s v="Matematyka"/>
    <s v="05-11-2025"/>
    <d v="1899-12-30T09:00:00"/>
    <d v="1899-12-30T10:00:00"/>
    <n v="50"/>
    <n v="1"/>
    <n v="50"/>
  </r>
  <r>
    <x v="1"/>
    <s v="Matematyka"/>
    <s v="05-11-2025"/>
    <d v="1899-12-30T10:00:00"/>
    <d v="1899-12-30T12:00:00"/>
    <n v="50"/>
    <n v="2"/>
    <n v="100"/>
  </r>
  <r>
    <x v="2"/>
    <s v="Informatyka"/>
    <s v="05-11-2025"/>
    <d v="1899-12-30T12:30:00"/>
    <d v="1899-12-30T14:00:00"/>
    <n v="60"/>
    <n v="1.5"/>
    <n v="90"/>
  </r>
  <r>
    <x v="0"/>
    <s v="Informatyka"/>
    <s v="06-11-2025"/>
    <d v="1899-12-30T09:00:00"/>
    <d v="1899-12-30T10:30:00"/>
    <n v="60"/>
    <n v="1.5"/>
    <n v="90"/>
  </r>
  <r>
    <x v="8"/>
    <s v="Matematyka"/>
    <s v="06-11-2025"/>
    <d v="1899-12-30T11:00:00"/>
    <d v="1899-12-30T12:45:00"/>
    <n v="50"/>
    <n v="1.75"/>
    <n v="87.5"/>
  </r>
  <r>
    <x v="6"/>
    <s v="Fizyka"/>
    <s v="06-11-2025"/>
    <d v="1899-12-30T13:45:00"/>
    <d v="1899-12-30T15:30:00"/>
    <n v="40"/>
    <n v="1.75"/>
    <n v="70"/>
  </r>
  <r>
    <x v="4"/>
    <s v="Informatyka"/>
    <s v="06-11-2025"/>
    <d v="1899-12-30T15:30:00"/>
    <d v="1899-12-30T17:00:00"/>
    <n v="60"/>
    <n v="1.5"/>
    <n v="90"/>
  </r>
  <r>
    <x v="2"/>
    <s v="Matematyka"/>
    <s v="06-11-2025"/>
    <d v="1899-12-30T17:00:00"/>
    <d v="1899-12-30T18:00:00"/>
    <n v="50"/>
    <n v="1"/>
    <n v="50"/>
  </r>
  <r>
    <x v="5"/>
    <s v="Informatyka"/>
    <s v="07-11-2025"/>
    <d v="1899-12-30T09:00:00"/>
    <d v="1899-12-30T10:00:00"/>
    <n v="60"/>
    <n v="1"/>
    <n v="60"/>
  </r>
  <r>
    <x v="4"/>
    <s v="Informatyka"/>
    <s v="07-11-2025"/>
    <d v="1899-12-30T10:45:00"/>
    <d v="1899-12-30T12:15:00"/>
    <n v="60"/>
    <n v="1.5"/>
    <n v="90"/>
  </r>
  <r>
    <x v="3"/>
    <s v="Fizyka"/>
    <s v="10-11-2025"/>
    <d v="1899-12-30T09:00:00"/>
    <d v="1899-12-30T10:15:00"/>
    <n v="40"/>
    <n v="1.25"/>
    <n v="50"/>
  </r>
  <r>
    <x v="3"/>
    <s v="Fizyka"/>
    <s v="10-11-2025"/>
    <d v="1899-12-30T10:15:00"/>
    <d v="1899-12-30T11:30:00"/>
    <n v="40"/>
    <n v="1.25"/>
    <n v="50"/>
  </r>
  <r>
    <x v="7"/>
    <s v="Fizyka"/>
    <s v="11-11-2025"/>
    <d v="1899-12-30T09:00:00"/>
    <d v="1899-12-30T10:00:00"/>
    <n v="40"/>
    <n v="1"/>
    <n v="40"/>
  </r>
  <r>
    <x v="2"/>
    <s v="Informatyka"/>
    <s v="11-11-2025"/>
    <d v="1899-12-30T10:00:00"/>
    <d v="1899-12-30T11:15:00"/>
    <n v="60"/>
    <n v="1.25"/>
    <n v="75"/>
  </r>
  <r>
    <x v="4"/>
    <s v="Informatyka"/>
    <s v="11-11-2025"/>
    <d v="1899-12-30T11:15:00"/>
    <d v="1899-12-30T12:15:00"/>
    <n v="60"/>
    <n v="1"/>
    <n v="60"/>
  </r>
  <r>
    <x v="9"/>
    <s v="Fizyka"/>
    <s v="12-11-2025"/>
    <d v="1899-12-30T09:00:00"/>
    <d v="1899-12-30T10:00:00"/>
    <n v="40"/>
    <n v="1"/>
    <n v="40"/>
  </r>
  <r>
    <x v="7"/>
    <s v="Informatyka"/>
    <s v="12-11-2025"/>
    <d v="1899-12-30T11:00:00"/>
    <d v="1899-12-30T12:30:00"/>
    <n v="60"/>
    <n v="1.5"/>
    <n v="90"/>
  </r>
  <r>
    <x v="0"/>
    <s v="Informatyka"/>
    <s v="12-11-2025"/>
    <d v="1899-12-30T12:45:00"/>
    <d v="1899-12-30T13:45:00"/>
    <n v="60"/>
    <n v="1"/>
    <n v="60"/>
  </r>
  <r>
    <x v="4"/>
    <s v="Informatyka"/>
    <s v="12-11-2025"/>
    <d v="1899-12-30T13:45:00"/>
    <d v="1899-12-30T15:00:00"/>
    <n v="60"/>
    <n v="1.25"/>
    <n v="75"/>
  </r>
  <r>
    <x v="5"/>
    <s v="Informatyka"/>
    <s v="12-11-2025"/>
    <d v="1899-12-30T15:45:00"/>
    <d v="1899-12-30T17:15:00"/>
    <n v="60"/>
    <n v="1.5"/>
    <n v="90"/>
  </r>
  <r>
    <x v="9"/>
    <s v="Fizyka"/>
    <s v="13-11-2025"/>
    <d v="1899-12-30T09:00:00"/>
    <d v="1899-12-30T11:00:00"/>
    <n v="40"/>
    <n v="2"/>
    <n v="80"/>
  </r>
  <r>
    <x v="9"/>
    <s v="Fizyka"/>
    <s v="13-11-2025"/>
    <d v="1899-12-30T11:15:00"/>
    <d v="1899-12-30T12:45:00"/>
    <n v="40"/>
    <n v="1.5"/>
    <n v="60"/>
  </r>
  <r>
    <x v="4"/>
    <s v="Matematyka"/>
    <s v="13-11-2025"/>
    <d v="1899-12-30T13:30:00"/>
    <d v="1899-12-30T15:15:00"/>
    <n v="50"/>
    <n v="1.75"/>
    <n v="87.5"/>
  </r>
  <r>
    <x v="11"/>
    <s v="Fizyka"/>
    <s v="13-11-2025"/>
    <d v="1899-12-30T16:00:00"/>
    <d v="1899-12-30T18:00:00"/>
    <n v="40"/>
    <n v="2"/>
    <n v="80"/>
  </r>
  <r>
    <x v="7"/>
    <s v="Fizyka"/>
    <s v="14-11-2025"/>
    <d v="1899-12-30T09:00:00"/>
    <d v="1899-12-30T10:15:00"/>
    <n v="40"/>
    <n v="1.25"/>
    <n v="50"/>
  </r>
  <r>
    <x v="1"/>
    <s v="Matematyka"/>
    <s v="14-11-2025"/>
    <d v="1899-12-30T10:30:00"/>
    <d v="1899-12-30T11:45:00"/>
    <n v="50"/>
    <n v="1.25"/>
    <n v="62.5"/>
  </r>
  <r>
    <x v="3"/>
    <s v="Fizyka"/>
    <s v="14-11-2025"/>
    <d v="1899-12-30T12:15:00"/>
    <d v="1899-12-30T14:15:00"/>
    <n v="40"/>
    <n v="2"/>
    <n v="80"/>
  </r>
  <r>
    <x v="3"/>
    <s v="Fizyka"/>
    <s v="17-11-2025"/>
    <d v="1899-12-30T09:00:00"/>
    <d v="1899-12-30T11:00:00"/>
    <n v="40"/>
    <n v="2"/>
    <n v="80"/>
  </r>
  <r>
    <x v="0"/>
    <s v="Informatyka"/>
    <s v="17-11-2025"/>
    <d v="1899-12-30T11:30:00"/>
    <d v="1899-12-30T13:15:00"/>
    <n v="60"/>
    <n v="1.75"/>
    <n v="105"/>
  </r>
  <r>
    <x v="0"/>
    <s v="Informatyka"/>
    <s v="17-11-2025"/>
    <d v="1899-12-30T13:30:00"/>
    <d v="1899-12-30T15:00:00"/>
    <n v="60"/>
    <n v="1.5"/>
    <n v="90"/>
  </r>
  <r>
    <x v="10"/>
    <s v="Matematyka"/>
    <s v="17-11-2025"/>
    <d v="1899-12-30T16:15:00"/>
    <d v="1899-12-30T18:15:00"/>
    <n v="50"/>
    <n v="2"/>
    <n v="100"/>
  </r>
  <r>
    <x v="2"/>
    <s v="Informatyka"/>
    <s v="18-11-2025"/>
    <d v="1899-12-30T09:00:00"/>
    <d v="1899-12-30T10:00:00"/>
    <n v="60"/>
    <n v="1"/>
    <n v="60"/>
  </r>
  <r>
    <x v="9"/>
    <s v="Fizyka"/>
    <s v="18-11-2025"/>
    <d v="1899-12-30T10:30:00"/>
    <d v="1899-12-30T11:45:00"/>
    <n v="40"/>
    <n v="1.25"/>
    <n v="50"/>
  </r>
  <r>
    <x v="8"/>
    <s v="Matematyka"/>
    <s v="19-11-2025"/>
    <d v="1899-12-30T09:00:00"/>
    <d v="1899-12-30T10:45:00"/>
    <n v="50"/>
    <n v="1.75"/>
    <n v="87.5"/>
  </r>
  <r>
    <x v="12"/>
    <s v="Informatyka"/>
    <s v="19-11-2025"/>
    <d v="1899-12-30T11:15:00"/>
    <d v="1899-12-30T12:15:00"/>
    <n v="60"/>
    <n v="1"/>
    <n v="60"/>
  </r>
  <r>
    <x v="9"/>
    <s v="Fizyka"/>
    <s v="19-11-2025"/>
    <d v="1899-12-30T13:00:00"/>
    <d v="1899-12-30T14:45:00"/>
    <n v="40"/>
    <n v="1.75"/>
    <n v="70"/>
  </r>
  <r>
    <x v="8"/>
    <s v="Matematyka"/>
    <s v="19-11-2025"/>
    <d v="1899-12-30T15:45:00"/>
    <d v="1899-12-30T17:15:00"/>
    <n v="50"/>
    <n v="1.5"/>
    <n v="75"/>
  </r>
  <r>
    <x v="1"/>
    <s v="Matematyka"/>
    <s v="20-11-2025"/>
    <d v="1899-12-30T09:00:00"/>
    <d v="1899-12-30T10:00:00"/>
    <n v="50"/>
    <n v="1"/>
    <n v="50"/>
  </r>
  <r>
    <x v="3"/>
    <s v="Fizyka"/>
    <s v="20-11-2025"/>
    <d v="1899-12-30T10:00:00"/>
    <d v="1899-12-30T12:00:00"/>
    <n v="40"/>
    <n v="2"/>
    <n v="80"/>
  </r>
  <r>
    <x v="6"/>
    <s v="Fizyka"/>
    <s v="20-11-2025"/>
    <d v="1899-12-30T12:45:00"/>
    <d v="1899-12-30T13:45:00"/>
    <n v="40"/>
    <n v="1"/>
    <n v="40"/>
  </r>
  <r>
    <x v="1"/>
    <s v="Matematyka"/>
    <s v="20-11-2025"/>
    <d v="1899-12-30T14:15:00"/>
    <d v="1899-12-30T15:15:00"/>
    <n v="50"/>
    <n v="1"/>
    <n v="50"/>
  </r>
  <r>
    <x v="10"/>
    <s v="Matematyka"/>
    <s v="20-11-2025"/>
    <d v="1899-12-30T15:15:00"/>
    <d v="1899-12-30T16:15:00"/>
    <n v="50"/>
    <n v="1"/>
    <n v="50"/>
  </r>
  <r>
    <x v="3"/>
    <s v="Fizyka"/>
    <s v="24-11-2025"/>
    <d v="1899-12-30T09:00:00"/>
    <d v="1899-12-30T10:30:00"/>
    <n v="40"/>
    <n v="1.5"/>
    <n v="60"/>
  </r>
  <r>
    <x v="6"/>
    <s v="Fizyka"/>
    <s v="24-11-2025"/>
    <d v="1899-12-30T10:45:00"/>
    <d v="1899-12-30T12:00:00"/>
    <n v="40"/>
    <n v="1.25"/>
    <n v="50"/>
  </r>
  <r>
    <x v="9"/>
    <s v="Fizyka"/>
    <s v="24-11-2025"/>
    <d v="1899-12-30T12:30:00"/>
    <d v="1899-12-30T13:30:00"/>
    <n v="40"/>
    <n v="1"/>
    <n v="40"/>
  </r>
  <r>
    <x v="5"/>
    <s v="Informatyka"/>
    <s v="24-11-2025"/>
    <d v="1899-12-30T14:30:00"/>
    <d v="1899-12-30T16:00:00"/>
    <n v="60"/>
    <n v="1.5"/>
    <n v="90"/>
  </r>
  <r>
    <x v="6"/>
    <s v="Informatyka"/>
    <s v="24-11-2025"/>
    <d v="1899-12-30T16:30:00"/>
    <d v="1899-12-30T18:00:00"/>
    <n v="60"/>
    <n v="1.5"/>
    <n v="90"/>
  </r>
  <r>
    <x v="4"/>
    <s v="Informatyka"/>
    <s v="25-11-2025"/>
    <d v="1899-12-30T09:00:00"/>
    <d v="1899-12-30T10:15:00"/>
    <n v="60"/>
    <n v="1.25"/>
    <n v="75"/>
  </r>
  <r>
    <x v="4"/>
    <s v="Informatyka"/>
    <s v="26-11-2025"/>
    <d v="1899-12-30T09:00:00"/>
    <d v="1899-12-30T10:00:00"/>
    <n v="60"/>
    <n v="1"/>
    <n v="60"/>
  </r>
  <r>
    <x v="10"/>
    <s v="Fizyka"/>
    <s v="26-11-2025"/>
    <d v="1899-12-30T11:00:00"/>
    <d v="1899-12-30T12:45:00"/>
    <n v="40"/>
    <n v="1.75"/>
    <n v="70"/>
  </r>
  <r>
    <x v="9"/>
    <s v="Fizyka"/>
    <s v="26-11-2025"/>
    <d v="1899-12-30T13:45:00"/>
    <d v="1899-12-30T15:45:00"/>
    <n v="40"/>
    <n v="2"/>
    <n v="80"/>
  </r>
  <r>
    <x v="0"/>
    <s v="Informatyka"/>
    <s v="26-11-2025"/>
    <d v="1899-12-30T16:30:00"/>
    <d v="1899-12-30T17:30:00"/>
    <n v="60"/>
    <n v="1"/>
    <n v="60"/>
  </r>
  <r>
    <x v="2"/>
    <s v="Informatyka"/>
    <s v="28-11-2025"/>
    <d v="1899-12-30T09:30:00"/>
    <d v="1899-12-30T11:00:00"/>
    <n v="60"/>
    <n v="1.5"/>
    <n v="90"/>
  </r>
  <r>
    <x v="3"/>
    <s v="Fizyka"/>
    <s v="28-11-2025"/>
    <d v="1899-12-30T11:30:00"/>
    <d v="1899-12-30T12:45:00"/>
    <n v="40"/>
    <n v="1.25"/>
    <n v="50"/>
  </r>
  <r>
    <x v="13"/>
    <s v="Matematyka"/>
    <s v="02-12-2025"/>
    <d v="1899-12-30T09:00:00"/>
    <d v="1899-12-30T10:00:00"/>
    <n v="50"/>
    <n v="1"/>
    <n v="50"/>
  </r>
  <r>
    <x v="6"/>
    <s v="Informatyka"/>
    <s v="02-12-2025"/>
    <d v="1899-12-30T10:30:00"/>
    <d v="1899-12-30T11:30:00"/>
    <n v="60"/>
    <n v="1"/>
    <n v="60"/>
  </r>
  <r>
    <x v="0"/>
    <s v="Informatyka"/>
    <s v="02-12-2025"/>
    <d v="1899-12-30T11:30:00"/>
    <d v="1899-12-30T13:30:00"/>
    <n v="60"/>
    <n v="2"/>
    <n v="120"/>
  </r>
  <r>
    <x v="8"/>
    <s v="Matematyka"/>
    <s v="03-12-2025"/>
    <d v="1899-12-30T09:00:00"/>
    <d v="1899-12-30T10:45:00"/>
    <n v="50"/>
    <n v="1.75"/>
    <n v="87.5"/>
  </r>
  <r>
    <x v="9"/>
    <s v="Fizyka"/>
    <s v="03-12-2025"/>
    <d v="1899-12-30T11:30:00"/>
    <d v="1899-12-30T13:00:00"/>
    <n v="40"/>
    <n v="1.5"/>
    <n v="60"/>
  </r>
  <r>
    <x v="8"/>
    <s v="Matematyka"/>
    <s v="03-12-2025"/>
    <d v="1899-12-30T13:45:00"/>
    <d v="1899-12-30T14:45:00"/>
    <n v="50"/>
    <n v="1"/>
    <n v="50"/>
  </r>
  <r>
    <x v="10"/>
    <s v="Matematyka"/>
    <s v="03-12-2025"/>
    <d v="1899-12-30T15:45:00"/>
    <d v="1899-12-30T17:15:00"/>
    <n v="50"/>
    <n v="1.5"/>
    <n v="75"/>
  </r>
  <r>
    <x v="9"/>
    <s v="Fizyka"/>
    <s v="03-12-2025"/>
    <d v="1899-12-30T18:00:00"/>
    <d v="1899-12-30T19:00:00"/>
    <n v="40"/>
    <n v="1"/>
    <n v="40"/>
  </r>
  <r>
    <x v="5"/>
    <s v="Informatyka"/>
    <s v="05-12-2025"/>
    <d v="1899-12-30T09:00:00"/>
    <d v="1899-12-30T10:45:00"/>
    <n v="60"/>
    <n v="1.75"/>
    <n v="105"/>
  </r>
  <r>
    <x v="7"/>
    <s v="Fizyka"/>
    <s v="05-12-2025"/>
    <d v="1899-12-30T11:00:00"/>
    <d v="1899-12-30T12:00:00"/>
    <n v="40"/>
    <n v="1"/>
    <n v="40"/>
  </r>
  <r>
    <x v="2"/>
    <s v="Informatyka"/>
    <s v="05-12-2025"/>
    <d v="1899-12-30T12:45:00"/>
    <d v="1899-12-30T14:15:00"/>
    <n v="60"/>
    <n v="1.5"/>
    <n v="90"/>
  </r>
  <r>
    <x v="14"/>
    <s v="Informatyka"/>
    <s v="08-12-2025"/>
    <d v="1899-12-30T09:00:00"/>
    <d v="1899-12-30T10:45:00"/>
    <n v="60"/>
    <n v="1.75"/>
    <n v="105"/>
  </r>
  <r>
    <x v="3"/>
    <s v="Fizyka"/>
    <s v="08-12-2025"/>
    <d v="1899-12-30T11:15:00"/>
    <d v="1899-12-30T13:00:00"/>
    <n v="40"/>
    <n v="1.75"/>
    <n v="70"/>
  </r>
  <r>
    <x v="5"/>
    <s v="Informatyka"/>
    <s v="09-12-2025"/>
    <d v="1899-12-30T09:00:00"/>
    <d v="1899-12-30T10:15:00"/>
    <n v="60"/>
    <n v="1.25"/>
    <n v="75"/>
  </r>
  <r>
    <x v="10"/>
    <s v="Matematyka"/>
    <s v="09-12-2025"/>
    <d v="1899-12-30T10:30:00"/>
    <d v="1899-12-30T11:30:00"/>
    <n v="50"/>
    <n v="1"/>
    <n v="50"/>
  </r>
  <r>
    <x v="9"/>
    <s v="Fizyka"/>
    <s v="10-12-2025"/>
    <d v="1899-12-30T09:00:00"/>
    <d v="1899-12-30T10:30:00"/>
    <n v="40"/>
    <n v="1.5"/>
    <n v="60"/>
  </r>
  <r>
    <x v="15"/>
    <s v="Informatyka"/>
    <s v="10-12-2025"/>
    <d v="1899-12-30T10:30:00"/>
    <d v="1899-12-30T12:00:00"/>
    <n v="60"/>
    <n v="1.5"/>
    <n v="90"/>
  </r>
  <r>
    <x v="4"/>
    <s v="Informatyka"/>
    <s v="10-12-2025"/>
    <d v="1899-12-30T13:00:00"/>
    <d v="1899-12-30T14:15:00"/>
    <n v="60"/>
    <n v="1.25"/>
    <n v="75"/>
  </r>
  <r>
    <x v="7"/>
    <s v="Informatyka"/>
    <s v="10-12-2025"/>
    <d v="1899-12-30T14:45:00"/>
    <d v="1899-12-30T15:45:00"/>
    <n v="60"/>
    <n v="1"/>
    <n v="60"/>
  </r>
  <r>
    <x v="3"/>
    <s v="Fizyka"/>
    <s v="10-12-2025"/>
    <d v="1899-12-30T16:15:00"/>
    <d v="1899-12-30T17:45:00"/>
    <n v="40"/>
    <n v="1.5"/>
    <n v="60"/>
  </r>
  <r>
    <x v="6"/>
    <s v="Fizyka"/>
    <s v="11-12-2025"/>
    <d v="1899-12-30T09:00:00"/>
    <d v="1899-12-30T10:15:00"/>
    <n v="40"/>
    <n v="1.25"/>
    <n v="50"/>
  </r>
  <r>
    <x v="2"/>
    <s v="Informatyka"/>
    <s v="11-12-2025"/>
    <d v="1899-12-30T10:30:00"/>
    <d v="1899-12-30T11:45:00"/>
    <n v="60"/>
    <n v="1.25"/>
    <n v="75"/>
  </r>
  <r>
    <x v="3"/>
    <s v="Fizyka"/>
    <s v="12-12-2025"/>
    <d v="1899-12-30T09:00:00"/>
    <d v="1899-12-30T10:15:00"/>
    <n v="40"/>
    <n v="1.25"/>
    <n v="50"/>
  </r>
  <r>
    <x v="6"/>
    <s v="Informatyka"/>
    <s v="12-12-2025"/>
    <d v="1899-12-30T10:30:00"/>
    <d v="1899-12-30T11:30:00"/>
    <n v="60"/>
    <n v="1"/>
    <n v="60"/>
  </r>
  <r>
    <x v="0"/>
    <s v="Informatyka"/>
    <s v="12-12-2025"/>
    <d v="1899-12-30T11:30:00"/>
    <d v="1899-12-30T13:15:00"/>
    <n v="60"/>
    <n v="1.75"/>
    <n v="105"/>
  </r>
  <r>
    <x v="5"/>
    <s v="Informatyka"/>
    <s v="15-12-2025"/>
    <d v="1899-12-30T09:30:00"/>
    <d v="1899-12-30T11:00:00"/>
    <n v="60"/>
    <n v="1.5"/>
    <n v="90"/>
  </r>
  <r>
    <x v="5"/>
    <s v="Informatyka"/>
    <s v="15-12-2025"/>
    <d v="1899-12-30T11:15:00"/>
    <d v="1899-12-30T12:45:00"/>
    <n v="60"/>
    <n v="1.5"/>
    <n v="90"/>
  </r>
  <r>
    <x v="15"/>
    <s v="Informatyka"/>
    <s v="16-12-2025"/>
    <d v="1899-12-30T09:00:00"/>
    <d v="1899-12-30T10:00:00"/>
    <n v="60"/>
    <n v="1"/>
    <n v="60"/>
  </r>
  <r>
    <x v="0"/>
    <s v="Informatyka"/>
    <s v="05-01-2026"/>
    <d v="1899-12-30T09:00:00"/>
    <d v="1899-12-30T10:45:00"/>
    <n v="60"/>
    <n v="1.75"/>
    <n v="105"/>
  </r>
  <r>
    <x v="5"/>
    <s v="Informatyka"/>
    <s v="05-01-2026"/>
    <d v="1899-12-30T11:30:00"/>
    <d v="1899-12-30T13:00:00"/>
    <n v="60"/>
    <n v="1.5"/>
    <n v="90"/>
  </r>
  <r>
    <x v="15"/>
    <s v="Informatyka"/>
    <s v="05-01-2026"/>
    <d v="1899-12-30T13:45:00"/>
    <d v="1899-12-30T14:45:00"/>
    <n v="60"/>
    <n v="1"/>
    <n v="60"/>
  </r>
  <r>
    <x v="2"/>
    <s v="Matematyka"/>
    <s v="05-01-2026"/>
    <d v="1899-12-30T15:30:00"/>
    <d v="1899-12-30T16:45:00"/>
    <n v="50"/>
    <n v="1.25"/>
    <n v="62.5"/>
  </r>
  <r>
    <x v="5"/>
    <s v="Informatyka"/>
    <s v="05-01-2026"/>
    <d v="1899-12-30T17:30:00"/>
    <d v="1899-12-30T19:00:00"/>
    <n v="60"/>
    <n v="1.5"/>
    <n v="90"/>
  </r>
  <r>
    <x v="6"/>
    <s v="Fizyka"/>
    <s v="07-01-2026"/>
    <d v="1899-12-30T09:00:00"/>
    <d v="1899-12-30T10:45:00"/>
    <n v="40"/>
    <n v="1.75"/>
    <n v="70"/>
  </r>
  <r>
    <x v="15"/>
    <s v="Informatyka"/>
    <s v="07-01-2026"/>
    <d v="1899-12-30T11:15:00"/>
    <d v="1899-12-30T13:00:00"/>
    <n v="60"/>
    <n v="1.75"/>
    <n v="105"/>
  </r>
  <r>
    <x v="1"/>
    <s v="Matematyka"/>
    <s v="07-01-2026"/>
    <d v="1899-12-30T14:00:00"/>
    <d v="1899-12-30T15:00:00"/>
    <n v="50"/>
    <n v="1"/>
    <n v="50"/>
  </r>
  <r>
    <x v="1"/>
    <s v="Matematyka"/>
    <s v="12-01-2026"/>
    <d v="1899-12-30T09:00:00"/>
    <d v="1899-12-30T10:30:00"/>
    <n v="50"/>
    <n v="1.5"/>
    <n v="75"/>
  </r>
  <r>
    <x v="15"/>
    <s v="Informatyka"/>
    <s v="12-01-2026"/>
    <d v="1899-12-30T10:45:00"/>
    <d v="1899-12-30T12:00:00"/>
    <n v="60"/>
    <n v="1.25"/>
    <n v="75"/>
  </r>
  <r>
    <x v="15"/>
    <s v="Informatyka"/>
    <s v="12-01-2026"/>
    <d v="1899-12-30T12:00:00"/>
    <d v="1899-12-30T13:00:00"/>
    <n v="60"/>
    <n v="1"/>
    <n v="60"/>
  </r>
  <r>
    <x v="8"/>
    <s v="Matematyka"/>
    <s v="12-01-2026"/>
    <d v="1899-12-30T13:15:00"/>
    <d v="1899-12-30T15:15:00"/>
    <n v="50"/>
    <n v="2"/>
    <n v="100"/>
  </r>
  <r>
    <x v="7"/>
    <s v="Informatyka"/>
    <s v="12-01-2026"/>
    <d v="1899-12-30T15:30:00"/>
    <d v="1899-12-30T17:15:00"/>
    <n v="60"/>
    <n v="1.75"/>
    <n v="105"/>
  </r>
  <r>
    <x v="4"/>
    <s v="Matematyka"/>
    <s v="13-01-2026"/>
    <d v="1899-12-30T09:00:00"/>
    <d v="1899-12-30T11:00:00"/>
    <n v="50"/>
    <n v="2"/>
    <n v="100"/>
  </r>
  <r>
    <x v="10"/>
    <s v="Matematyka"/>
    <s v="13-01-2026"/>
    <d v="1899-12-30T11:00:00"/>
    <d v="1899-12-30T12:00:00"/>
    <n v="50"/>
    <n v="1"/>
    <n v="50"/>
  </r>
  <r>
    <x v="7"/>
    <s v="Fizyka"/>
    <s v="13-01-2026"/>
    <d v="1899-12-30T13:00:00"/>
    <d v="1899-12-30T15:00:00"/>
    <n v="40"/>
    <n v="2"/>
    <n v="80"/>
  </r>
  <r>
    <x v="0"/>
    <s v="Informatyka"/>
    <s v="13-01-2026"/>
    <d v="1899-12-30T15:45:00"/>
    <d v="1899-12-30T17:30:00"/>
    <n v="60"/>
    <n v="1.75"/>
    <n v="105"/>
  </r>
  <r>
    <x v="5"/>
    <s v="Informatyka"/>
    <s v="14-01-2026"/>
    <d v="1899-12-30T09:00:00"/>
    <d v="1899-12-30T10:30:00"/>
    <n v="60"/>
    <n v="1.5"/>
    <n v="90"/>
  </r>
  <r>
    <x v="8"/>
    <s v="Matematyka"/>
    <s v="14-01-2026"/>
    <d v="1899-12-30T11:15:00"/>
    <d v="1899-12-30T13:15:00"/>
    <n v="50"/>
    <n v="2"/>
    <n v="100"/>
  </r>
  <r>
    <x v="3"/>
    <s v="Fizyka"/>
    <s v="14-01-2026"/>
    <d v="1899-12-30T13:45:00"/>
    <d v="1899-12-30T14:45:00"/>
    <n v="40"/>
    <n v="1"/>
    <n v="40"/>
  </r>
  <r>
    <x v="8"/>
    <s v="Matematyka"/>
    <s v="15-01-2026"/>
    <d v="1899-12-30T09:00:00"/>
    <d v="1899-12-30T11:00:00"/>
    <n v="50"/>
    <n v="2"/>
    <n v="100"/>
  </r>
  <r>
    <x v="0"/>
    <s v="Informatyka"/>
    <s v="15-01-2026"/>
    <d v="1899-12-30T11:00:00"/>
    <d v="1899-12-30T12:15:00"/>
    <n v="60"/>
    <n v="1.25"/>
    <n v="75"/>
  </r>
  <r>
    <x v="1"/>
    <s v="Matematyka"/>
    <s v="15-01-2026"/>
    <d v="1899-12-30T12:30:00"/>
    <d v="1899-12-30T14:00:00"/>
    <n v="50"/>
    <n v="1.5"/>
    <n v="75"/>
  </r>
  <r>
    <x v="4"/>
    <s v="Matematyka"/>
    <s v="15-01-2026"/>
    <d v="1899-12-30T14:30:00"/>
    <d v="1899-12-30T16:15:00"/>
    <n v="50"/>
    <n v="1.75"/>
    <n v="87.5"/>
  </r>
  <r>
    <x v="1"/>
    <s v="Matematyka"/>
    <s v="19-01-2026"/>
    <d v="1899-12-30T09:00:00"/>
    <d v="1899-12-30T10:30:00"/>
    <n v="50"/>
    <n v="1.5"/>
    <n v="75"/>
  </r>
  <r>
    <x v="15"/>
    <s v="Informatyka"/>
    <s v="19-01-2026"/>
    <d v="1899-12-30T11:00:00"/>
    <d v="1899-12-30T12:30:00"/>
    <n v="60"/>
    <n v="1.5"/>
    <n v="90"/>
  </r>
  <r>
    <x v="5"/>
    <s v="Informatyka"/>
    <s v="19-01-2026"/>
    <d v="1899-12-30T13:00:00"/>
    <d v="1899-12-30T14:30:00"/>
    <n v="60"/>
    <n v="1.5"/>
    <n v="90"/>
  </r>
  <r>
    <x v="9"/>
    <s v="Fizyka"/>
    <s v="19-01-2026"/>
    <d v="1899-12-30T15:15:00"/>
    <d v="1899-12-30T16:30:00"/>
    <n v="40"/>
    <n v="1.25"/>
    <n v="50"/>
  </r>
  <r>
    <x v="9"/>
    <s v="Fizyka"/>
    <s v="20-01-2026"/>
    <d v="1899-12-30T09:00:00"/>
    <d v="1899-12-30T10:30:00"/>
    <n v="40"/>
    <n v="1.5"/>
    <n v="60"/>
  </r>
  <r>
    <x v="7"/>
    <s v="Informatyka"/>
    <s v="20-01-2026"/>
    <d v="1899-12-30T10:30:00"/>
    <d v="1899-12-30T11:30:00"/>
    <n v="60"/>
    <n v="1"/>
    <n v="60"/>
  </r>
  <r>
    <x v="7"/>
    <s v="Fizyka"/>
    <s v="21-01-2026"/>
    <d v="1899-12-30T09:00:00"/>
    <d v="1899-12-30T10:45:00"/>
    <n v="40"/>
    <n v="1.75"/>
    <n v="70"/>
  </r>
  <r>
    <x v="10"/>
    <s v="Fizyka"/>
    <s v="21-01-2026"/>
    <d v="1899-12-30T11:45:00"/>
    <d v="1899-12-30T13:45:00"/>
    <n v="40"/>
    <n v="2"/>
    <n v="80"/>
  </r>
  <r>
    <x v="15"/>
    <s v="Informatyka"/>
    <s v="22-01-2026"/>
    <d v="1899-12-30T09:00:00"/>
    <d v="1899-12-30T10:15:00"/>
    <n v="60"/>
    <n v="1.25"/>
    <n v="75"/>
  </r>
  <r>
    <x v="8"/>
    <s v="Matematyka"/>
    <s v="22-01-2026"/>
    <d v="1899-12-30T10:30:00"/>
    <d v="1899-12-30T11:45:00"/>
    <n v="50"/>
    <n v="1.25"/>
    <n v="62.5"/>
  </r>
  <r>
    <x v="2"/>
    <s v="Matematyka"/>
    <s v="22-01-2026"/>
    <d v="1899-12-30T11:45:00"/>
    <d v="1899-12-30T13:45:00"/>
    <n v="50"/>
    <n v="2"/>
    <n v="100"/>
  </r>
  <r>
    <x v="1"/>
    <s v="Matematyka"/>
    <s v="22-01-2026"/>
    <d v="1899-12-30T14:15:00"/>
    <d v="1899-12-30T15:15:00"/>
    <n v="50"/>
    <n v="1"/>
    <n v="50"/>
  </r>
  <r>
    <x v="1"/>
    <s v="Matematyka"/>
    <s v="22-01-2026"/>
    <d v="1899-12-30T16:00:00"/>
    <d v="1899-12-30T17:45:00"/>
    <n v="50"/>
    <n v="1.75"/>
    <n v="87.5"/>
  </r>
  <r>
    <x v="4"/>
    <s v="Informatyka"/>
    <s v="23-01-2026"/>
    <d v="1899-12-30T09:00:00"/>
    <d v="1899-12-30T10:00:00"/>
    <n v="60"/>
    <n v="1"/>
    <n v="60"/>
  </r>
  <r>
    <x v="3"/>
    <s v="Fizyka"/>
    <s v="23-01-2026"/>
    <d v="1899-12-30T10:00:00"/>
    <d v="1899-12-30T11:00:00"/>
    <n v="40"/>
    <n v="1"/>
    <n v="40"/>
  </r>
  <r>
    <x v="4"/>
    <s v="Matematyka"/>
    <s v="23-01-2026"/>
    <d v="1899-12-30T11:15:00"/>
    <d v="1899-12-30T12:45:00"/>
    <n v="50"/>
    <n v="1.5"/>
    <n v="75"/>
  </r>
  <r>
    <x v="3"/>
    <s v="Fizyka"/>
    <s v="23-01-2026"/>
    <d v="1899-12-30T13:45:00"/>
    <d v="1899-12-30T15:15:00"/>
    <n v="40"/>
    <n v="1.5"/>
    <n v="60"/>
  </r>
  <r>
    <x v="1"/>
    <s v="Matematyka"/>
    <s v="23-01-2026"/>
    <d v="1899-12-30T15:45:00"/>
    <d v="1899-12-30T16:45:00"/>
    <n v="50"/>
    <n v="1"/>
    <n v="50"/>
  </r>
  <r>
    <x v="2"/>
    <s v="Informatyka"/>
    <s v="26-01-2026"/>
    <d v="1899-12-30T09:00:00"/>
    <d v="1899-12-30T10:30:00"/>
    <n v="60"/>
    <n v="1.5"/>
    <n v="90"/>
  </r>
  <r>
    <x v="10"/>
    <s v="Fizyka"/>
    <s v="27-01-2026"/>
    <d v="1899-12-30T09:00:00"/>
    <d v="1899-12-30T11:00:00"/>
    <n v="40"/>
    <n v="2"/>
    <n v="80"/>
  </r>
  <r>
    <x v="5"/>
    <s v="Informatyka"/>
    <s v="27-01-2026"/>
    <d v="1899-12-30T12:30:00"/>
    <d v="1899-12-30T14:00:00"/>
    <n v="60"/>
    <n v="1.5"/>
    <n v="90"/>
  </r>
  <r>
    <x v="9"/>
    <s v="Fizyka"/>
    <s v="28-01-2026"/>
    <d v="1899-12-30T09:00:00"/>
    <d v="1899-12-30T10:00:00"/>
    <n v="40"/>
    <n v="1"/>
    <n v="40"/>
  </r>
  <r>
    <x v="1"/>
    <s v="Matematyka"/>
    <s v="29-01-2026"/>
    <d v="1899-12-30T09:00:00"/>
    <d v="1899-12-30T10:30:00"/>
    <n v="50"/>
    <n v="1.5"/>
    <n v="75"/>
  </r>
  <r>
    <x v="9"/>
    <s v="Fizyka"/>
    <s v="29-01-2026"/>
    <d v="1899-12-30T10:30:00"/>
    <d v="1899-12-30T12:15:00"/>
    <n v="40"/>
    <n v="1.75"/>
    <n v="70"/>
  </r>
  <r>
    <x v="6"/>
    <s v="Informatyka"/>
    <s v="29-01-2026"/>
    <d v="1899-12-30T12:45:00"/>
    <d v="1899-12-30T13:45:00"/>
    <n v="60"/>
    <n v="1"/>
    <n v="60"/>
  </r>
  <r>
    <x v="7"/>
    <s v="Informatyka"/>
    <s v="03-02-2026"/>
    <d v="1899-12-30T09:00:00"/>
    <d v="1899-12-30T10:15:00"/>
    <n v="60"/>
    <n v="1.25"/>
    <n v="75"/>
  </r>
  <r>
    <x v="7"/>
    <s v="Informatyka"/>
    <s v="03-02-2026"/>
    <d v="1899-12-30T11:15:00"/>
    <d v="1899-12-30T13:00:00"/>
    <n v="60"/>
    <n v="1.75"/>
    <n v="105"/>
  </r>
  <r>
    <x v="8"/>
    <s v="Matematyka"/>
    <s v="03-02-2026"/>
    <d v="1899-12-30T14:00:00"/>
    <d v="1899-12-30T16:00:00"/>
    <n v="50"/>
    <n v="2"/>
    <n v="100"/>
  </r>
  <r>
    <x v="3"/>
    <s v="Fizyka"/>
    <s v="03-02-2026"/>
    <d v="1899-12-30T16:00:00"/>
    <d v="1899-12-30T17:30:00"/>
    <n v="40"/>
    <n v="1.5"/>
    <n v="60"/>
  </r>
  <r>
    <x v="5"/>
    <s v="Informatyka"/>
    <s v="04-02-2026"/>
    <d v="1899-12-30T09:00:00"/>
    <d v="1899-12-30T10:00:00"/>
    <n v="60"/>
    <n v="1"/>
    <n v="60"/>
  </r>
  <r>
    <x v="10"/>
    <s v="Fizyka"/>
    <s v="04-02-2026"/>
    <d v="1899-12-30T10:15:00"/>
    <d v="1899-12-30T11:45:00"/>
    <n v="40"/>
    <n v="1.5"/>
    <n v="60"/>
  </r>
  <r>
    <x v="5"/>
    <s v="Informatyka"/>
    <s v="04-02-2026"/>
    <d v="1899-12-30T12:00:00"/>
    <d v="1899-12-30T13:30:00"/>
    <n v="60"/>
    <n v="1.5"/>
    <n v="90"/>
  </r>
  <r>
    <x v="1"/>
    <s v="Matematyka"/>
    <s v="04-02-2026"/>
    <d v="1899-12-30T14:15:00"/>
    <d v="1899-12-30T15:15:00"/>
    <n v="50"/>
    <n v="1"/>
    <n v="50"/>
  </r>
  <r>
    <x v="5"/>
    <s v="Informatyka"/>
    <s v="05-02-2026"/>
    <d v="1899-12-30T09:00:00"/>
    <d v="1899-12-30T10:30:00"/>
    <n v="60"/>
    <n v="1.5"/>
    <n v="90"/>
  </r>
  <r>
    <x v="5"/>
    <s v="Informatyka"/>
    <s v="05-02-2026"/>
    <d v="1899-12-30T11:00:00"/>
    <d v="1899-12-30T12:45:00"/>
    <n v="60"/>
    <n v="1.75"/>
    <n v="105"/>
  </r>
  <r>
    <x v="10"/>
    <s v="Fizyka"/>
    <s v="05-02-2026"/>
    <d v="1899-12-30T12:45:00"/>
    <d v="1899-12-30T13:45:00"/>
    <n v="40"/>
    <n v="1"/>
    <n v="40"/>
  </r>
  <r>
    <x v="0"/>
    <s v="Informatyka"/>
    <s v="05-02-2026"/>
    <d v="1899-12-30T13:45:00"/>
    <d v="1899-12-30T15:15:00"/>
    <n v="60"/>
    <n v="1.5"/>
    <n v="90"/>
  </r>
  <r>
    <x v="10"/>
    <s v="Matematyka"/>
    <s v="06-02-2026"/>
    <d v="1899-12-30T09:00:00"/>
    <d v="1899-12-30T10:45:00"/>
    <n v="50"/>
    <n v="1.75"/>
    <n v="87.5"/>
  </r>
  <r>
    <x v="1"/>
    <s v="Matematyka"/>
    <s v="06-02-2026"/>
    <d v="1899-12-30T11:00:00"/>
    <d v="1899-12-30T13:00:00"/>
    <n v="50"/>
    <n v="2"/>
    <n v="100"/>
  </r>
  <r>
    <x v="2"/>
    <s v="Informatyka"/>
    <s v="06-02-2026"/>
    <d v="1899-12-30T13:45:00"/>
    <d v="1899-12-30T14:45:00"/>
    <n v="60"/>
    <n v="1"/>
    <n v="60"/>
  </r>
  <r>
    <x v="3"/>
    <s v="Fizyka"/>
    <s v="06-02-2026"/>
    <d v="1899-12-30T15:30:00"/>
    <d v="1899-12-30T17:30:00"/>
    <n v="40"/>
    <n v="2"/>
    <n v="80"/>
  </r>
  <r>
    <x v="1"/>
    <s v="Matematyka"/>
    <s v="09-02-2026"/>
    <d v="1899-12-30T09:00:00"/>
    <d v="1899-12-30T10:15:00"/>
    <n v="50"/>
    <n v="1.25"/>
    <n v="62.5"/>
  </r>
  <r>
    <x v="5"/>
    <s v="Informatyka"/>
    <s v="10-02-2026"/>
    <d v="1899-12-30T09:00:00"/>
    <d v="1899-12-30T10:00:00"/>
    <n v="60"/>
    <n v="1"/>
    <n v="60"/>
  </r>
  <r>
    <x v="7"/>
    <s v="Informatyka"/>
    <s v="10-02-2026"/>
    <d v="1899-12-30T10:45:00"/>
    <d v="1899-12-30T12:30:00"/>
    <n v="60"/>
    <n v="1.75"/>
    <n v="105"/>
  </r>
  <r>
    <x v="1"/>
    <s v="Matematyka"/>
    <s v="10-02-2026"/>
    <d v="1899-12-30T13:30:00"/>
    <d v="1899-12-30T15:15:00"/>
    <n v="50"/>
    <n v="1.75"/>
    <n v="87.5"/>
  </r>
  <r>
    <x v="10"/>
    <s v="Matematyka"/>
    <s v="10-02-2026"/>
    <d v="1899-12-30T15:30:00"/>
    <d v="1899-12-30T16:30:00"/>
    <n v="50"/>
    <n v="1"/>
    <n v="50"/>
  </r>
  <r>
    <x v="5"/>
    <s v="Informatyka"/>
    <s v="10-02-2026"/>
    <d v="1899-12-30T16:45:00"/>
    <d v="1899-12-30T18:30:00"/>
    <n v="60"/>
    <n v="1.75"/>
    <n v="105"/>
  </r>
  <r>
    <x v="3"/>
    <s v="Fizyka"/>
    <s v="11-02-2026"/>
    <d v="1899-12-30T09:00:00"/>
    <d v="1899-12-30T10:15:00"/>
    <n v="40"/>
    <n v="1.25"/>
    <n v="50"/>
  </r>
  <r>
    <x v="15"/>
    <s v="Informatyka"/>
    <s v="11-02-2026"/>
    <d v="1899-12-30T10:45:00"/>
    <d v="1899-12-30T12:00:00"/>
    <n v="60"/>
    <n v="1.25"/>
    <n v="75"/>
  </r>
  <r>
    <x v="1"/>
    <s v="Matematyka"/>
    <s v="11-02-2026"/>
    <d v="1899-12-30T12:00:00"/>
    <d v="1899-12-30T13:00:00"/>
    <n v="50"/>
    <n v="1"/>
    <n v="50"/>
  </r>
  <r>
    <x v="4"/>
    <s v="Informatyka"/>
    <s v="11-02-2026"/>
    <d v="1899-12-30T13:15:00"/>
    <d v="1899-12-30T14:15:00"/>
    <n v="60"/>
    <n v="1"/>
    <n v="60"/>
  </r>
  <r>
    <x v="9"/>
    <s v="Fizyka"/>
    <s v="11-02-2026"/>
    <d v="1899-12-30T14:15:00"/>
    <d v="1899-12-30T15:15:00"/>
    <n v="40"/>
    <n v="1"/>
    <n v="40"/>
  </r>
  <r>
    <x v="6"/>
    <s v="Informatyka"/>
    <s v="12-02-2026"/>
    <d v="1899-12-30T09:30:00"/>
    <d v="1899-12-30T11:00:00"/>
    <n v="60"/>
    <n v="1.5"/>
    <n v="90"/>
  </r>
  <r>
    <x v="2"/>
    <s v="Matematyka"/>
    <s v="12-02-2026"/>
    <d v="1899-12-30T11:00:00"/>
    <d v="1899-12-30T12:15:00"/>
    <n v="50"/>
    <n v="1.25"/>
    <n v="62.5"/>
  </r>
  <r>
    <x v="7"/>
    <s v="Informatyka"/>
    <s v="12-02-2026"/>
    <d v="1899-12-30T13:15:00"/>
    <d v="1899-12-30T14:30:00"/>
    <n v="60"/>
    <n v="1.25"/>
    <n v="75"/>
  </r>
  <r>
    <x v="7"/>
    <s v="Informatyka"/>
    <s v="13-02-2026"/>
    <d v="1899-12-30T09:00:00"/>
    <d v="1899-12-30T10:15:00"/>
    <n v="60"/>
    <n v="1.25"/>
    <n v="75"/>
  </r>
  <r>
    <x v="9"/>
    <s v="Fizyka"/>
    <s v="13-02-2026"/>
    <d v="1899-12-30T11:00:00"/>
    <d v="1899-12-30T12:00:00"/>
    <n v="40"/>
    <n v="1"/>
    <n v="40"/>
  </r>
  <r>
    <x v="8"/>
    <s v="Matematyka"/>
    <s v="13-02-2026"/>
    <d v="1899-12-30T12:30:00"/>
    <d v="1899-12-30T13:45:00"/>
    <n v="50"/>
    <n v="1.25"/>
    <n v="62.5"/>
  </r>
  <r>
    <x v="1"/>
    <s v="Matematyka"/>
    <s v="13-02-2026"/>
    <d v="1899-12-30T14:30:00"/>
    <d v="1899-12-30T16:15:00"/>
    <n v="50"/>
    <n v="1.75"/>
    <n v="87.5"/>
  </r>
  <r>
    <x v="6"/>
    <s v="Fizyka"/>
    <s v="16-02-2026"/>
    <d v="1899-12-30T09:00:00"/>
    <d v="1899-12-30T10:30:00"/>
    <n v="40"/>
    <n v="1.5"/>
    <n v="60"/>
  </r>
  <r>
    <x v="1"/>
    <s v="Matematyka"/>
    <s v="16-02-2026"/>
    <d v="1899-12-30T11:30:00"/>
    <d v="1899-12-30T13:00:00"/>
    <n v="50"/>
    <n v="1.5"/>
    <n v="75"/>
  </r>
  <r>
    <x v="6"/>
    <s v="Informatyka"/>
    <s v="17-02-2026"/>
    <d v="1899-12-30T09:00:00"/>
    <d v="1899-12-30T10:15:00"/>
    <n v="60"/>
    <n v="1.25"/>
    <n v="75"/>
  </r>
  <r>
    <x v="1"/>
    <s v="Matematyka"/>
    <s v="17-02-2026"/>
    <d v="1899-12-30T10:30:00"/>
    <d v="1899-12-30T12:15:00"/>
    <n v="50"/>
    <n v="1.75"/>
    <n v="87.5"/>
  </r>
  <r>
    <x v="3"/>
    <s v="Fizyka"/>
    <s v="17-02-2026"/>
    <d v="1899-12-30T13:15:00"/>
    <d v="1899-12-30T15:15:00"/>
    <n v="40"/>
    <n v="2"/>
    <n v="80"/>
  </r>
  <r>
    <x v="2"/>
    <s v="Matematyka"/>
    <s v="17-02-2026"/>
    <d v="1899-12-30T15:15:00"/>
    <d v="1899-12-30T16:45:00"/>
    <n v="50"/>
    <n v="1.5"/>
    <n v="75"/>
  </r>
  <r>
    <x v="1"/>
    <s v="Matematyka"/>
    <s v="18-02-2026"/>
    <d v="1899-12-30T09:00:00"/>
    <d v="1899-12-30T10:30:00"/>
    <n v="50"/>
    <n v="1.5"/>
    <n v="75"/>
  </r>
  <r>
    <x v="0"/>
    <s v="Informatyka"/>
    <s v="18-02-2026"/>
    <d v="1899-12-30T11:30:00"/>
    <d v="1899-12-30T13:00:00"/>
    <n v="60"/>
    <n v="1.5"/>
    <n v="90"/>
  </r>
  <r>
    <x v="15"/>
    <s v="Informatyka"/>
    <s v="18-02-2026"/>
    <d v="1899-12-30T14:00:00"/>
    <d v="1899-12-30T15:30:00"/>
    <n v="60"/>
    <n v="1.5"/>
    <n v="90"/>
  </r>
  <r>
    <x v="1"/>
    <s v="Matematyka"/>
    <s v="19-02-2026"/>
    <d v="1899-12-30T09:00:00"/>
    <d v="1899-12-30T11:00:00"/>
    <n v="50"/>
    <n v="2"/>
    <n v="100"/>
  </r>
  <r>
    <x v="0"/>
    <s v="Informatyka"/>
    <s v="20-02-2026"/>
    <d v="1899-12-30T09:00:00"/>
    <d v="1899-12-30T10:15:00"/>
    <n v="60"/>
    <n v="1.25"/>
    <n v="75"/>
  </r>
  <r>
    <x v="0"/>
    <s v="Informatyka"/>
    <s v="20-02-2026"/>
    <d v="1899-12-30T10:30:00"/>
    <d v="1899-12-30T11:45:00"/>
    <n v="60"/>
    <n v="1.25"/>
    <n v="75"/>
  </r>
  <r>
    <x v="3"/>
    <s v="Fizyka"/>
    <s v="20-02-2026"/>
    <d v="1899-12-30T12:15:00"/>
    <d v="1899-12-30T14:15:00"/>
    <n v="40"/>
    <n v="2"/>
    <n v="80"/>
  </r>
  <r>
    <x v="8"/>
    <s v="Matematyka"/>
    <s v="20-02-2026"/>
    <d v="1899-12-30T14:30:00"/>
    <d v="1899-12-30T15:45:00"/>
    <n v="50"/>
    <n v="1.25"/>
    <n v="62.5"/>
  </r>
  <r>
    <x v="16"/>
    <s v="Informatyka"/>
    <s v="20-02-2026"/>
    <d v="1899-12-30T16:45:00"/>
    <d v="1899-12-30T18:15:00"/>
    <n v="60"/>
    <n v="1.5"/>
    <n v="90"/>
  </r>
  <r>
    <x v="7"/>
    <s v="Fizyka"/>
    <s v="23-02-2026"/>
    <d v="1899-12-30T09:00:00"/>
    <d v="1899-12-30T10:15:00"/>
    <n v="40"/>
    <n v="1.25"/>
    <n v="50"/>
  </r>
  <r>
    <x v="6"/>
    <s v="Fizyka"/>
    <s v="24-02-2026"/>
    <d v="1899-12-30T09:00:00"/>
    <d v="1899-12-30T10:30:00"/>
    <n v="40"/>
    <n v="1.5"/>
    <n v="60"/>
  </r>
  <r>
    <x v="0"/>
    <s v="Informatyka"/>
    <s v="24-02-2026"/>
    <d v="1899-12-30T10:30:00"/>
    <d v="1899-12-30T12:15:00"/>
    <n v="60"/>
    <n v="1.75"/>
    <n v="105"/>
  </r>
  <r>
    <x v="10"/>
    <s v="Fizyka"/>
    <s v="24-02-2026"/>
    <d v="1899-12-30T12:30:00"/>
    <d v="1899-12-30T14:00:00"/>
    <n v="40"/>
    <n v="1.5"/>
    <n v="60"/>
  </r>
  <r>
    <x v="7"/>
    <s v="Fizyka"/>
    <s v="26-02-2026"/>
    <d v="1899-12-30T09:00:00"/>
    <d v="1899-12-30T11:00:00"/>
    <n v="40"/>
    <n v="2"/>
    <n v="80"/>
  </r>
  <r>
    <x v="9"/>
    <s v="Fizyka"/>
    <s v="26-02-2026"/>
    <d v="1899-12-30T11:00:00"/>
    <d v="1899-12-30T12:15:00"/>
    <n v="40"/>
    <n v="1.25"/>
    <n v="50"/>
  </r>
  <r>
    <x v="5"/>
    <s v="Informatyka"/>
    <s v="26-02-2026"/>
    <d v="1899-12-30T12:30:00"/>
    <d v="1899-12-30T14:00:00"/>
    <n v="60"/>
    <n v="1.5"/>
    <n v="90"/>
  </r>
  <r>
    <x v="9"/>
    <s v="Fizyka"/>
    <s v="27-02-2026"/>
    <d v="1899-12-30T09:00:00"/>
    <d v="1899-12-30T10:45:00"/>
    <n v="40"/>
    <n v="1.75"/>
    <n v="70"/>
  </r>
  <r>
    <x v="10"/>
    <s v="Fizyka"/>
    <s v="27-02-2026"/>
    <d v="1899-12-30T11:00:00"/>
    <d v="1899-12-30T12:45:00"/>
    <n v="40"/>
    <n v="1.75"/>
    <n v="70"/>
  </r>
  <r>
    <x v="2"/>
    <s v="Informatyka"/>
    <s v="27-02-2026"/>
    <d v="1899-12-30T12:45:00"/>
    <d v="1899-12-30T14:00:00"/>
    <n v="60"/>
    <n v="1.25"/>
    <n v="75"/>
  </r>
  <r>
    <x v="4"/>
    <s v="Matematyka"/>
    <s v="27-02-2026"/>
    <d v="1899-12-30T14:15:00"/>
    <d v="1899-12-30T15:45:00"/>
    <n v="50"/>
    <n v="1.5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EBDA1-34F1-41BD-9DE7-7CE5C2046BDF}" name="Tabela przestawna1" cacheId="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1:B19" firstHeaderRow="1" firstDataRow="1" firstDataCol="1"/>
  <pivotFields count="8">
    <pivotField axis="axisRow" showAll="0" sortType="descending">
      <items count="18">
        <item x="3"/>
        <item x="4"/>
        <item x="12"/>
        <item x="15"/>
        <item x="0"/>
        <item x="8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showAll="0"/>
    <pivotField showAll="0"/>
    <pivotField dataField="1" showAll="0"/>
  </pivotFields>
  <rowFields count="1">
    <field x="0"/>
  </rowFields>
  <rowItems count="18">
    <i>
      <x v="13"/>
    </i>
    <i>
      <x v="7"/>
    </i>
    <i>
      <x v="4"/>
    </i>
    <i>
      <x v="16"/>
    </i>
    <i>
      <x/>
    </i>
    <i>
      <x v="6"/>
    </i>
    <i>
      <x v="8"/>
    </i>
    <i>
      <x v="1"/>
    </i>
    <i>
      <x v="15"/>
    </i>
    <i>
      <x v="5"/>
    </i>
    <i>
      <x v="14"/>
    </i>
    <i>
      <x v="3"/>
    </i>
    <i>
      <x v="11"/>
    </i>
    <i>
      <x v="10"/>
    </i>
    <i>
      <x v="12"/>
    </i>
    <i>
      <x v="2"/>
    </i>
    <i>
      <x v="9"/>
    </i>
    <i t="grand">
      <x/>
    </i>
  </rowItems>
  <colItems count="1">
    <i/>
  </colItems>
  <dataFields count="1">
    <dataField name="Suma z Dochó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B8D4E-09C2-4F40-9998-23319EBEFBBB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1:B19" firstHeaderRow="1" firstDataRow="1" firstDataCol="1"/>
  <pivotFields count="9">
    <pivotField axis="axisRow" dataField="1" showAll="0">
      <items count="18">
        <item x="3"/>
        <item x="4"/>
        <item x="12"/>
        <item x="15"/>
        <item x="0"/>
        <item x="8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showAll="0"/>
    <pivotField showAll="0"/>
    <pivotField numFmtId="164" showAll="0"/>
    <pivotField numFmtId="164" showAll="0"/>
    <pivotField showAll="0"/>
    <pivotField numFmtId="2" showAll="0"/>
    <pivotField numFmtId="2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Liczba z Imiê kursan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ED514-E1B0-49DA-AE83-86632719AEF2}" name="Tabela przestawna3" cacheId="0" applyNumberFormats="0" applyBorderFormats="0" applyFontFormats="0" applyPatternFormats="0" applyAlignmentFormats="0" applyWidthHeightFormats="1" dataCaption="Wartości" updatedVersion="7" minRefreshableVersion="3" useAutoFormatting="1" colGrandTotals="0" itemPrintTitles="1" createdVersion="7" indent="0" outline="1" outlineData="1" multipleFieldFilters="0">
  <location ref="A3:A29" firstHeaderRow="1" firstDataRow="1" firstDataCol="1"/>
  <pivotFields count="9">
    <pivotField axis="axisRow" showAll="0">
      <items count="18">
        <item x="3"/>
        <item x="4"/>
        <item x="12"/>
        <item x="15"/>
        <item x="0"/>
        <item x="8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numFmtId="164" showAll="0"/>
    <pivotField numFmtId="164" showAll="0"/>
    <pivotField showAll="0"/>
    <pivotField numFmtId="2" showAll="0"/>
    <pivotField numFmtId="2" showAll="0"/>
    <pivotField showAll="0"/>
  </pivotFields>
  <rowFields count="2">
    <field x="1"/>
    <field x="0"/>
  </rowFields>
  <rowItems count="26">
    <i>
      <x/>
    </i>
    <i r="1">
      <x/>
    </i>
    <i r="1">
      <x v="6"/>
    </i>
    <i r="1">
      <x v="8"/>
    </i>
    <i r="1">
      <x v="12"/>
    </i>
    <i r="1">
      <x v="14"/>
    </i>
    <i r="1">
      <x v="15"/>
    </i>
    <i>
      <x v="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10"/>
    </i>
    <i r="1">
      <x v="11"/>
    </i>
    <i r="1">
      <x v="14"/>
    </i>
    <i r="1">
      <x v="16"/>
    </i>
    <i>
      <x v="2"/>
    </i>
    <i r="1">
      <x v="1"/>
    </i>
    <i r="1">
      <x v="5"/>
    </i>
    <i r="1">
      <x v="9"/>
    </i>
    <i r="1">
      <x v="13"/>
    </i>
    <i r="1">
      <x v="15"/>
    </i>
    <i r="1"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47CBCD6C-B88C-4671-8A53-0E98D219BA1B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ECAD8B-1D3A-4FA7-AE69-5EEE2F789337}" name="kursanci__4" displayName="kursanci__4" ref="A1:H236" tableType="queryTable" totalsRowShown="0">
  <autoFilter ref="A1:H236" xr:uid="{ABECAD8B-1D3A-4FA7-AE69-5EEE2F789337}"/>
  <tableColumns count="8">
    <tableColumn id="1" xr3:uid="{1CD6C400-7153-4D8C-BC68-7760645B5E54}" uniqueName="1" name="Imiê kursanta" queryTableFieldId="1" dataDxfId="6"/>
    <tableColumn id="2" xr3:uid="{0331667F-8823-43AF-BBD2-AB90A8A20D1F}" uniqueName="2" name="Przedmiot" queryTableFieldId="2" dataDxfId="5"/>
    <tableColumn id="3" xr3:uid="{6D6715C2-4954-44CD-A5AF-B4FC04A6A902}" uniqueName="3" name="Data" queryTableFieldId="3" dataDxfId="4"/>
    <tableColumn id="4" xr3:uid="{89071E13-5EB4-48A0-8903-14319A5737B7}" uniqueName="4" name="Godzina rozpoczêcia" queryTableFieldId="4" dataDxfId="3"/>
    <tableColumn id="5" xr3:uid="{BABF580D-0549-40AA-AEED-60347F85516B}" uniqueName="5" name="Godzina zakoñczenia" queryTableFieldId="5" dataDxfId="2"/>
    <tableColumn id="6" xr3:uid="{B463FB99-BAAD-4D68-A215-E0DAC1F10D55}" uniqueName="6" name="Stawka za godzinê" queryTableFieldId="6"/>
    <tableColumn id="7" xr3:uid="{C8378ED3-4258-4123-B06B-FEF9E223CE70}" uniqueName="7" name="Czas trwania" queryTableFieldId="7" dataDxfId="1">
      <calculatedColumnFormula>HOUR(kursanci__4[[#This Row],[Godzina zakoñczenia]]) + MINUTE(kursanci__4[[#This Row],[Godzina zakoñczenia]])/60 - HOUR(kursanci__4[[#This Row],[Godzina rozpoczêcia]]) - MINUTE(kursanci__4[[#This Row],[Godzina rozpoczêcia]])/60</calculatedColumnFormula>
    </tableColumn>
    <tableColumn id="8" xr3:uid="{42D19ADF-5075-4321-B23E-821FCF2D886B}" uniqueName="8" name="Dochód" queryTableFieldId="8" dataDxfId="0">
      <calculatedColumnFormula>kursanci__4[[#This Row],[Czas trwania]]*kursanci__4[[#This Row],[Stawka za godzinê]]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3FA8-A718-4821-A830-9350F8A10E7C}">
  <dimension ref="A1:H236"/>
  <sheetViews>
    <sheetView workbookViewId="0">
      <selection activeCell="A102" sqref="A102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bestFit="1" customWidth="1"/>
    <col min="4" max="4" width="21.5703125" bestFit="1" customWidth="1"/>
    <col min="5" max="5" width="22" bestFit="1" customWidth="1"/>
    <col min="6" max="6" width="1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100</v>
      </c>
      <c r="H1" t="s">
        <v>139</v>
      </c>
    </row>
    <row r="2" spans="1:8" x14ac:dyDescent="0.25">
      <c r="A2" s="1" t="s">
        <v>6</v>
      </c>
      <c r="B2" s="1" t="s">
        <v>7</v>
      </c>
      <c r="C2" s="1" t="s">
        <v>131</v>
      </c>
      <c r="D2" s="2">
        <v>0.375</v>
      </c>
      <c r="E2" s="2">
        <v>0.41666666666666669</v>
      </c>
      <c r="F2">
        <v>60</v>
      </c>
      <c r="G2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2" s="1">
        <f>kursanci__4[[#This Row],[Czas trwania]]*kursanci__4[[#This Row],[Stawka za godzinê]]</f>
        <v>60</v>
      </c>
    </row>
    <row r="3" spans="1:8" x14ac:dyDescent="0.25">
      <c r="A3" s="1" t="s">
        <v>8</v>
      </c>
      <c r="B3" s="1" t="s">
        <v>9</v>
      </c>
      <c r="C3" s="1" t="s">
        <v>10</v>
      </c>
      <c r="D3" s="2">
        <v>0.375</v>
      </c>
      <c r="E3" s="2">
        <v>0.44791666666666669</v>
      </c>
      <c r="F3">
        <v>50</v>
      </c>
      <c r="G3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3" s="1">
        <f>kursanci__4[[#This Row],[Czas trwania]]*kursanci__4[[#This Row],[Stawka za godzinê]]</f>
        <v>87.5</v>
      </c>
    </row>
    <row r="4" spans="1:8" x14ac:dyDescent="0.25">
      <c r="A4" s="1" t="s">
        <v>11</v>
      </c>
      <c r="B4" s="1" t="s">
        <v>9</v>
      </c>
      <c r="C4" s="1" t="s">
        <v>10</v>
      </c>
      <c r="D4" s="2">
        <v>0.46875</v>
      </c>
      <c r="E4" s="2">
        <v>0.55208333333333337</v>
      </c>
      <c r="F4">
        <v>50</v>
      </c>
      <c r="G4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4" s="1">
        <f>kursanci__4[[#This Row],[Czas trwania]]*kursanci__4[[#This Row],[Stawka za godzinê]]</f>
        <v>100</v>
      </c>
    </row>
    <row r="5" spans="1:8" x14ac:dyDescent="0.25">
      <c r="A5" s="1" t="s">
        <v>12</v>
      </c>
      <c r="B5" s="1" t="s">
        <v>13</v>
      </c>
      <c r="C5" s="1" t="s">
        <v>14</v>
      </c>
      <c r="D5" s="2">
        <v>0.375</v>
      </c>
      <c r="E5" s="2">
        <v>0.45833333333333331</v>
      </c>
      <c r="F5">
        <v>40</v>
      </c>
      <c r="G5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5" s="1">
        <f>kursanci__4[[#This Row],[Czas trwania]]*kursanci__4[[#This Row],[Stawka za godzinê]]</f>
        <v>80</v>
      </c>
    </row>
    <row r="6" spans="1:8" x14ac:dyDescent="0.25">
      <c r="A6" s="1" t="s">
        <v>8</v>
      </c>
      <c r="B6" s="1" t="s">
        <v>9</v>
      </c>
      <c r="C6" s="1" t="s">
        <v>14</v>
      </c>
      <c r="D6" s="2">
        <v>0.47916666666666669</v>
      </c>
      <c r="E6" s="2">
        <v>0.52083333333333337</v>
      </c>
      <c r="F6">
        <v>50</v>
      </c>
      <c r="G6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6" s="1">
        <f>kursanci__4[[#This Row],[Czas trwania]]*kursanci__4[[#This Row],[Stawka za godzinê]]</f>
        <v>50</v>
      </c>
    </row>
    <row r="7" spans="1:8" x14ac:dyDescent="0.25">
      <c r="A7" s="1" t="s">
        <v>15</v>
      </c>
      <c r="B7" s="1" t="s">
        <v>9</v>
      </c>
      <c r="C7" s="1" t="s">
        <v>16</v>
      </c>
      <c r="D7" s="2">
        <v>0.375</v>
      </c>
      <c r="E7" s="2">
        <v>0.42708333333333331</v>
      </c>
      <c r="F7">
        <v>50</v>
      </c>
      <c r="G7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7" s="1">
        <f>kursanci__4[[#This Row],[Czas trwania]]*kursanci__4[[#This Row],[Stawka za godzinê]]</f>
        <v>62.5</v>
      </c>
    </row>
    <row r="8" spans="1:8" x14ac:dyDescent="0.25">
      <c r="A8" s="1" t="s">
        <v>17</v>
      </c>
      <c r="B8" s="1" t="s">
        <v>7</v>
      </c>
      <c r="C8" s="1" t="s">
        <v>16</v>
      </c>
      <c r="D8" s="2">
        <v>0.45833333333333331</v>
      </c>
      <c r="E8" s="2">
        <v>0.53125</v>
      </c>
      <c r="F8">
        <v>60</v>
      </c>
      <c r="G8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8" s="1">
        <f>kursanci__4[[#This Row],[Czas trwania]]*kursanci__4[[#This Row],[Stawka za godzinê]]</f>
        <v>105</v>
      </c>
    </row>
    <row r="9" spans="1:8" x14ac:dyDescent="0.25">
      <c r="A9" s="1" t="s">
        <v>18</v>
      </c>
      <c r="B9" s="1" t="s">
        <v>13</v>
      </c>
      <c r="C9" s="1" t="s">
        <v>16</v>
      </c>
      <c r="D9" s="2">
        <v>0.5625</v>
      </c>
      <c r="E9" s="2">
        <v>0.61458333333333337</v>
      </c>
      <c r="F9">
        <v>40</v>
      </c>
      <c r="G9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9" s="1">
        <f>kursanci__4[[#This Row],[Czas trwania]]*kursanci__4[[#This Row],[Stawka za godzinê]]</f>
        <v>50</v>
      </c>
    </row>
    <row r="10" spans="1:8" x14ac:dyDescent="0.25">
      <c r="A10" s="1" t="s">
        <v>17</v>
      </c>
      <c r="B10" s="1" t="s">
        <v>7</v>
      </c>
      <c r="C10" s="1" t="s">
        <v>19</v>
      </c>
      <c r="D10" s="2">
        <v>0.375</v>
      </c>
      <c r="E10" s="2">
        <v>0.41666666666666669</v>
      </c>
      <c r="F10">
        <v>60</v>
      </c>
      <c r="G10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0" s="1">
        <f>kursanci__4[[#This Row],[Czas trwania]]*kursanci__4[[#This Row],[Stawka za godzinê]]</f>
        <v>60</v>
      </c>
    </row>
    <row r="11" spans="1:8" x14ac:dyDescent="0.25">
      <c r="A11" s="1" t="s">
        <v>12</v>
      </c>
      <c r="B11" s="1" t="s">
        <v>13</v>
      </c>
      <c r="C11" s="1" t="s">
        <v>19</v>
      </c>
      <c r="D11" s="2">
        <v>0.44791666666666669</v>
      </c>
      <c r="E11" s="2">
        <v>0.51041666666666663</v>
      </c>
      <c r="F11">
        <v>40</v>
      </c>
      <c r="G11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1" s="1">
        <f>kursanci__4[[#This Row],[Czas trwania]]*kursanci__4[[#This Row],[Stawka za godzinê]]</f>
        <v>60</v>
      </c>
    </row>
    <row r="12" spans="1:8" x14ac:dyDescent="0.25">
      <c r="A12" s="1" t="s">
        <v>12</v>
      </c>
      <c r="B12" s="1" t="s">
        <v>13</v>
      </c>
      <c r="C12" s="1" t="s">
        <v>19</v>
      </c>
      <c r="D12" s="2">
        <v>0.52083333333333337</v>
      </c>
      <c r="E12" s="2">
        <v>0.59375</v>
      </c>
      <c r="F12">
        <v>40</v>
      </c>
      <c r="G12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2" s="1">
        <f>kursanci__4[[#This Row],[Czas trwania]]*kursanci__4[[#This Row],[Stawka za godzinê]]</f>
        <v>70</v>
      </c>
    </row>
    <row r="13" spans="1:8" x14ac:dyDescent="0.25">
      <c r="A13" s="1" t="s">
        <v>8</v>
      </c>
      <c r="B13" s="1" t="s">
        <v>9</v>
      </c>
      <c r="C13" s="1" t="s">
        <v>20</v>
      </c>
      <c r="D13" s="2">
        <v>0.375</v>
      </c>
      <c r="E13" s="2">
        <v>0.41666666666666669</v>
      </c>
      <c r="F13">
        <v>50</v>
      </c>
      <c r="G13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3" s="1">
        <f>kursanci__4[[#This Row],[Czas trwania]]*kursanci__4[[#This Row],[Stawka za godzinê]]</f>
        <v>50</v>
      </c>
    </row>
    <row r="14" spans="1:8" x14ac:dyDescent="0.25">
      <c r="A14" s="1" t="s">
        <v>6</v>
      </c>
      <c r="B14" s="1" t="s">
        <v>7</v>
      </c>
      <c r="C14" s="1" t="s">
        <v>20</v>
      </c>
      <c r="D14" s="2">
        <v>0.4375</v>
      </c>
      <c r="E14" s="2">
        <v>0.5</v>
      </c>
      <c r="F14">
        <v>60</v>
      </c>
      <c r="G14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4" s="1">
        <f>kursanci__4[[#This Row],[Czas trwania]]*kursanci__4[[#This Row],[Stawka za godzinê]]</f>
        <v>90</v>
      </c>
    </row>
    <row r="15" spans="1:8" x14ac:dyDescent="0.25">
      <c r="A15" s="1" t="s">
        <v>17</v>
      </c>
      <c r="B15" s="1" t="s">
        <v>7</v>
      </c>
      <c r="C15" s="1" t="s">
        <v>20</v>
      </c>
      <c r="D15" s="2">
        <v>0.53125</v>
      </c>
      <c r="E15" s="2">
        <v>0.57291666666666663</v>
      </c>
      <c r="F15">
        <v>60</v>
      </c>
      <c r="G15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5" s="1">
        <f>kursanci__4[[#This Row],[Czas trwania]]*kursanci__4[[#This Row],[Stawka za godzinê]]</f>
        <v>60</v>
      </c>
    </row>
    <row r="16" spans="1:8" x14ac:dyDescent="0.25">
      <c r="A16" s="1" t="s">
        <v>6</v>
      </c>
      <c r="B16" s="1" t="s">
        <v>7</v>
      </c>
      <c r="C16" s="1" t="s">
        <v>20</v>
      </c>
      <c r="D16" s="2">
        <v>0.59375</v>
      </c>
      <c r="E16" s="2">
        <v>0.65625</v>
      </c>
      <c r="F16">
        <v>60</v>
      </c>
      <c r="G16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6" s="1">
        <f>kursanci__4[[#This Row],[Czas trwania]]*kursanci__4[[#This Row],[Stawka za godzinê]]</f>
        <v>90</v>
      </c>
    </row>
    <row r="17" spans="1:8" x14ac:dyDescent="0.25">
      <c r="A17" s="1" t="s">
        <v>11</v>
      </c>
      <c r="B17" s="1" t="s">
        <v>7</v>
      </c>
      <c r="C17" s="1" t="s">
        <v>21</v>
      </c>
      <c r="D17" s="2">
        <v>0.39583333333333331</v>
      </c>
      <c r="E17" s="2">
        <v>0.45833333333333331</v>
      </c>
      <c r="F17">
        <v>60</v>
      </c>
      <c r="G17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7" s="1">
        <f>kursanci__4[[#This Row],[Czas trwania]]*kursanci__4[[#This Row],[Stawka za godzinê]]</f>
        <v>90</v>
      </c>
    </row>
    <row r="18" spans="1:8" x14ac:dyDescent="0.25">
      <c r="A18" s="1" t="s">
        <v>12</v>
      </c>
      <c r="B18" s="1" t="s">
        <v>13</v>
      </c>
      <c r="C18" s="1" t="s">
        <v>21</v>
      </c>
      <c r="D18" s="2">
        <v>0.46875</v>
      </c>
      <c r="E18" s="2">
        <v>0.52083333333333337</v>
      </c>
      <c r="F18">
        <v>40</v>
      </c>
      <c r="G18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8" s="1">
        <f>kursanci__4[[#This Row],[Czas trwania]]*kursanci__4[[#This Row],[Stawka za godzinê]]</f>
        <v>50</v>
      </c>
    </row>
    <row r="19" spans="1:8" x14ac:dyDescent="0.25">
      <c r="A19" s="1" t="s">
        <v>8</v>
      </c>
      <c r="B19" s="1" t="s">
        <v>9</v>
      </c>
      <c r="C19" s="1" t="s">
        <v>21</v>
      </c>
      <c r="D19" s="2">
        <v>0.53125</v>
      </c>
      <c r="E19" s="2">
        <v>0.61458333333333337</v>
      </c>
      <c r="F19">
        <v>50</v>
      </c>
      <c r="G19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9" s="1">
        <f>kursanci__4[[#This Row],[Czas trwania]]*kursanci__4[[#This Row],[Stawka za godzinê]]</f>
        <v>100</v>
      </c>
    </row>
    <row r="20" spans="1:8" x14ac:dyDescent="0.25">
      <c r="A20" s="1" t="s">
        <v>12</v>
      </c>
      <c r="B20" s="1" t="s">
        <v>13</v>
      </c>
      <c r="C20" s="1" t="s">
        <v>21</v>
      </c>
      <c r="D20" s="2">
        <v>0.625</v>
      </c>
      <c r="E20" s="2">
        <v>0.70833333333333337</v>
      </c>
      <c r="F20">
        <v>40</v>
      </c>
      <c r="G20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20" s="1">
        <f>kursanci__4[[#This Row],[Czas trwania]]*kursanci__4[[#This Row],[Stawka za godzinê]]</f>
        <v>80</v>
      </c>
    </row>
    <row r="21" spans="1:8" x14ac:dyDescent="0.25">
      <c r="A21" s="1" t="s">
        <v>22</v>
      </c>
      <c r="B21" s="1" t="s">
        <v>7</v>
      </c>
      <c r="C21" s="1" t="s">
        <v>21</v>
      </c>
      <c r="D21" s="2">
        <v>0.70833333333333337</v>
      </c>
      <c r="E21" s="2">
        <v>0.76041666666666663</v>
      </c>
      <c r="F21">
        <v>60</v>
      </c>
      <c r="G21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1" s="1">
        <f>kursanci__4[[#This Row],[Czas trwania]]*kursanci__4[[#This Row],[Stawka za godzinê]]</f>
        <v>75</v>
      </c>
    </row>
    <row r="22" spans="1:8" x14ac:dyDescent="0.25">
      <c r="A22" s="1" t="s">
        <v>23</v>
      </c>
      <c r="B22" s="1" t="s">
        <v>9</v>
      </c>
      <c r="C22" s="1" t="s">
        <v>24</v>
      </c>
      <c r="D22" s="2">
        <v>0.375</v>
      </c>
      <c r="E22" s="2">
        <v>0.42708333333333331</v>
      </c>
      <c r="F22">
        <v>50</v>
      </c>
      <c r="G22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2" s="1">
        <f>kursanci__4[[#This Row],[Czas trwania]]*kursanci__4[[#This Row],[Stawka za godzinê]]</f>
        <v>62.5</v>
      </c>
    </row>
    <row r="23" spans="1:8" x14ac:dyDescent="0.25">
      <c r="A23" s="1" t="s">
        <v>25</v>
      </c>
      <c r="B23" s="1" t="s">
        <v>13</v>
      </c>
      <c r="C23" s="1" t="s">
        <v>24</v>
      </c>
      <c r="D23" s="2">
        <v>0.4375</v>
      </c>
      <c r="E23" s="2">
        <v>0.47916666666666669</v>
      </c>
      <c r="F23">
        <v>40</v>
      </c>
      <c r="G23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23" s="1">
        <f>kursanci__4[[#This Row],[Czas trwania]]*kursanci__4[[#This Row],[Stawka za godzinê]]</f>
        <v>40</v>
      </c>
    </row>
    <row r="24" spans="1:8" x14ac:dyDescent="0.25">
      <c r="A24" s="1" t="s">
        <v>25</v>
      </c>
      <c r="B24" s="1" t="s">
        <v>13</v>
      </c>
      <c r="C24" s="1" t="s">
        <v>24</v>
      </c>
      <c r="D24" s="2">
        <v>0.47916666666666669</v>
      </c>
      <c r="E24" s="2">
        <v>0.53125</v>
      </c>
      <c r="F24">
        <v>40</v>
      </c>
      <c r="G24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4" s="1">
        <f>kursanci__4[[#This Row],[Czas trwania]]*kursanci__4[[#This Row],[Stawka za godzinê]]</f>
        <v>50</v>
      </c>
    </row>
    <row r="25" spans="1:8" x14ac:dyDescent="0.25">
      <c r="A25" s="1" t="s">
        <v>8</v>
      </c>
      <c r="B25" s="1" t="s">
        <v>9</v>
      </c>
      <c r="C25" s="1" t="s">
        <v>24</v>
      </c>
      <c r="D25" s="2">
        <v>0.53125</v>
      </c>
      <c r="E25" s="2">
        <v>0.59375</v>
      </c>
      <c r="F25">
        <v>50</v>
      </c>
      <c r="G25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5" s="1">
        <f>kursanci__4[[#This Row],[Czas trwania]]*kursanci__4[[#This Row],[Stawka za godzinê]]</f>
        <v>75</v>
      </c>
    </row>
    <row r="26" spans="1:8" x14ac:dyDescent="0.25">
      <c r="A26" s="1" t="s">
        <v>26</v>
      </c>
      <c r="B26" s="1" t="s">
        <v>9</v>
      </c>
      <c r="C26" s="1" t="s">
        <v>24</v>
      </c>
      <c r="D26" s="2">
        <v>0.60416666666666663</v>
      </c>
      <c r="E26" s="2">
        <v>0.64583333333333337</v>
      </c>
      <c r="F26">
        <v>50</v>
      </c>
      <c r="G26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26" s="1">
        <f>kursanci__4[[#This Row],[Czas trwania]]*kursanci__4[[#This Row],[Stawka za godzinê]]</f>
        <v>50</v>
      </c>
    </row>
    <row r="27" spans="1:8" x14ac:dyDescent="0.25">
      <c r="A27" s="1" t="s">
        <v>23</v>
      </c>
      <c r="B27" s="1" t="s">
        <v>9</v>
      </c>
      <c r="C27" s="1" t="s">
        <v>27</v>
      </c>
      <c r="D27" s="2">
        <v>0.375</v>
      </c>
      <c r="E27" s="2">
        <v>0.42708333333333331</v>
      </c>
      <c r="F27">
        <v>50</v>
      </c>
      <c r="G27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7" s="1">
        <f>kursanci__4[[#This Row],[Czas trwania]]*kursanci__4[[#This Row],[Stawka za godzinê]]</f>
        <v>62.5</v>
      </c>
    </row>
    <row r="28" spans="1:8" x14ac:dyDescent="0.25">
      <c r="A28" s="1" t="s">
        <v>17</v>
      </c>
      <c r="B28" s="1" t="s">
        <v>7</v>
      </c>
      <c r="C28" s="1" t="s">
        <v>27</v>
      </c>
      <c r="D28" s="2">
        <v>0.42708333333333331</v>
      </c>
      <c r="E28" s="2">
        <v>0.47916666666666669</v>
      </c>
      <c r="F28">
        <v>60</v>
      </c>
      <c r="G28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8" s="1">
        <f>kursanci__4[[#This Row],[Czas trwania]]*kursanci__4[[#This Row],[Stawka za godzinê]]</f>
        <v>75</v>
      </c>
    </row>
    <row r="29" spans="1:8" x14ac:dyDescent="0.25">
      <c r="A29" s="1" t="s">
        <v>18</v>
      </c>
      <c r="B29" s="1" t="s">
        <v>7</v>
      </c>
      <c r="C29" s="1" t="s">
        <v>27</v>
      </c>
      <c r="D29" s="2">
        <v>0.51041666666666663</v>
      </c>
      <c r="E29" s="2">
        <v>0.58333333333333337</v>
      </c>
      <c r="F29">
        <v>60</v>
      </c>
      <c r="G29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29" s="1">
        <f>kursanci__4[[#This Row],[Czas trwania]]*kursanci__4[[#This Row],[Stawka za godzinê]]</f>
        <v>105</v>
      </c>
    </row>
    <row r="30" spans="1:8" x14ac:dyDescent="0.25">
      <c r="A30" s="1" t="s">
        <v>8</v>
      </c>
      <c r="B30" s="1" t="s">
        <v>9</v>
      </c>
      <c r="C30" s="1" t="s">
        <v>28</v>
      </c>
      <c r="D30" s="2">
        <v>0.375</v>
      </c>
      <c r="E30" s="2">
        <v>0.4375</v>
      </c>
      <c r="F30">
        <v>50</v>
      </c>
      <c r="G30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30" s="1">
        <f>kursanci__4[[#This Row],[Czas trwania]]*kursanci__4[[#This Row],[Stawka za godzinê]]</f>
        <v>75</v>
      </c>
    </row>
    <row r="31" spans="1:8" x14ac:dyDescent="0.25">
      <c r="A31" s="1" t="s">
        <v>26</v>
      </c>
      <c r="B31" s="1" t="s">
        <v>9</v>
      </c>
      <c r="C31" s="1" t="s">
        <v>28</v>
      </c>
      <c r="D31" s="2">
        <v>0.45833333333333331</v>
      </c>
      <c r="E31" s="2">
        <v>0.54166666666666663</v>
      </c>
      <c r="F31">
        <v>50</v>
      </c>
      <c r="G31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31" s="1">
        <f>kursanci__4[[#This Row],[Czas trwania]]*kursanci__4[[#This Row],[Stawka za godzinê]]</f>
        <v>100</v>
      </c>
    </row>
    <row r="32" spans="1:8" x14ac:dyDescent="0.25">
      <c r="A32" s="1" t="s">
        <v>22</v>
      </c>
      <c r="B32" s="1" t="s">
        <v>7</v>
      </c>
      <c r="C32" s="1" t="s">
        <v>28</v>
      </c>
      <c r="D32" s="2">
        <v>0.58333333333333337</v>
      </c>
      <c r="E32" s="2">
        <v>0.625</v>
      </c>
      <c r="F32">
        <v>60</v>
      </c>
      <c r="G32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32" s="1">
        <f>kursanci__4[[#This Row],[Czas trwania]]*kursanci__4[[#This Row],[Stawka za godzinê]]</f>
        <v>60</v>
      </c>
    </row>
    <row r="33" spans="1:8" x14ac:dyDescent="0.25">
      <c r="A33" s="1" t="s">
        <v>12</v>
      </c>
      <c r="B33" s="1" t="s">
        <v>13</v>
      </c>
      <c r="C33" s="1" t="s">
        <v>28</v>
      </c>
      <c r="D33" s="2">
        <v>0.63541666666666663</v>
      </c>
      <c r="E33" s="2">
        <v>0.69791666666666663</v>
      </c>
      <c r="F33">
        <v>40</v>
      </c>
      <c r="G33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33" s="1">
        <f>kursanci__4[[#This Row],[Czas trwania]]*kursanci__4[[#This Row],[Stawka za godzinê]]</f>
        <v>60</v>
      </c>
    </row>
    <row r="34" spans="1:8" x14ac:dyDescent="0.25">
      <c r="A34" s="1" t="s">
        <v>11</v>
      </c>
      <c r="B34" s="1" t="s">
        <v>9</v>
      </c>
      <c r="C34" s="1" t="s">
        <v>29</v>
      </c>
      <c r="D34" s="2">
        <v>0.375</v>
      </c>
      <c r="E34" s="2">
        <v>0.45833333333333331</v>
      </c>
      <c r="F34">
        <v>50</v>
      </c>
      <c r="G34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34" s="1">
        <f>kursanci__4[[#This Row],[Czas trwania]]*kursanci__4[[#This Row],[Stawka za godzinê]]</f>
        <v>100</v>
      </c>
    </row>
    <row r="35" spans="1:8" x14ac:dyDescent="0.25">
      <c r="A35" s="1" t="s">
        <v>11</v>
      </c>
      <c r="B35" s="1" t="s">
        <v>7</v>
      </c>
      <c r="C35" s="1" t="s">
        <v>29</v>
      </c>
      <c r="D35" s="2">
        <v>0.47916666666666669</v>
      </c>
      <c r="E35" s="2">
        <v>0.55208333333333337</v>
      </c>
      <c r="F35">
        <v>60</v>
      </c>
      <c r="G35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35" s="1">
        <f>kursanci__4[[#This Row],[Czas trwania]]*kursanci__4[[#This Row],[Stawka za godzinê]]</f>
        <v>105</v>
      </c>
    </row>
    <row r="36" spans="1:8" x14ac:dyDescent="0.25">
      <c r="A36" s="1" t="s">
        <v>26</v>
      </c>
      <c r="B36" s="1" t="s">
        <v>9</v>
      </c>
      <c r="C36" s="1" t="s">
        <v>30</v>
      </c>
      <c r="D36" s="2">
        <v>0.375</v>
      </c>
      <c r="E36" s="2">
        <v>0.42708333333333331</v>
      </c>
      <c r="F36">
        <v>50</v>
      </c>
      <c r="G36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36" s="1">
        <f>kursanci__4[[#This Row],[Czas trwania]]*kursanci__4[[#This Row],[Stawka za godzinê]]</f>
        <v>62.5</v>
      </c>
    </row>
    <row r="37" spans="1:8" x14ac:dyDescent="0.25">
      <c r="A37" s="1" t="s">
        <v>15</v>
      </c>
      <c r="B37" s="1" t="s">
        <v>7</v>
      </c>
      <c r="C37" s="1" t="s">
        <v>30</v>
      </c>
      <c r="D37" s="2">
        <v>0.44791666666666669</v>
      </c>
      <c r="E37" s="2">
        <v>0.48958333333333331</v>
      </c>
      <c r="F37">
        <v>60</v>
      </c>
      <c r="G37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37" s="1">
        <f>kursanci__4[[#This Row],[Czas trwania]]*kursanci__4[[#This Row],[Stawka za godzinê]]</f>
        <v>60</v>
      </c>
    </row>
    <row r="38" spans="1:8" x14ac:dyDescent="0.25">
      <c r="A38" s="1" t="s">
        <v>26</v>
      </c>
      <c r="B38" s="1" t="s">
        <v>13</v>
      </c>
      <c r="C38" s="1" t="s">
        <v>31</v>
      </c>
      <c r="D38" s="2">
        <v>0.375</v>
      </c>
      <c r="E38" s="2">
        <v>0.41666666666666669</v>
      </c>
      <c r="F38">
        <v>40</v>
      </c>
      <c r="G38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38" s="1">
        <f>kursanci__4[[#This Row],[Czas trwania]]*kursanci__4[[#This Row],[Stawka za godzinê]]</f>
        <v>40</v>
      </c>
    </row>
    <row r="39" spans="1:8" x14ac:dyDescent="0.25">
      <c r="A39" s="1" t="s">
        <v>6</v>
      </c>
      <c r="B39" s="1" t="s">
        <v>7</v>
      </c>
      <c r="C39" s="1" t="s">
        <v>32</v>
      </c>
      <c r="D39" s="2">
        <v>0.375</v>
      </c>
      <c r="E39" s="2">
        <v>0.41666666666666669</v>
      </c>
      <c r="F39">
        <v>60</v>
      </c>
      <c r="G39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39" s="1">
        <f>kursanci__4[[#This Row],[Czas trwania]]*kursanci__4[[#This Row],[Stawka za godzinê]]</f>
        <v>60</v>
      </c>
    </row>
    <row r="40" spans="1:8" x14ac:dyDescent="0.25">
      <c r="A40" s="1" t="s">
        <v>25</v>
      </c>
      <c r="B40" s="1" t="s">
        <v>13</v>
      </c>
      <c r="C40" s="1" t="s">
        <v>32</v>
      </c>
      <c r="D40" s="2">
        <v>0.4375</v>
      </c>
      <c r="E40" s="2">
        <v>0.47916666666666669</v>
      </c>
      <c r="F40">
        <v>40</v>
      </c>
      <c r="G40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40" s="1">
        <f>kursanci__4[[#This Row],[Czas trwania]]*kursanci__4[[#This Row],[Stawka za godzinê]]</f>
        <v>40</v>
      </c>
    </row>
    <row r="41" spans="1:8" x14ac:dyDescent="0.25">
      <c r="A41" s="1" t="s">
        <v>18</v>
      </c>
      <c r="B41" s="1" t="s">
        <v>7</v>
      </c>
      <c r="C41" s="1" t="s">
        <v>33</v>
      </c>
      <c r="D41" s="2">
        <v>0.375</v>
      </c>
      <c r="E41" s="2">
        <v>0.44791666666666669</v>
      </c>
      <c r="F41">
        <v>60</v>
      </c>
      <c r="G41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41" s="1">
        <f>kursanci__4[[#This Row],[Czas trwania]]*kursanci__4[[#This Row],[Stawka za godzinê]]</f>
        <v>105</v>
      </c>
    </row>
    <row r="42" spans="1:8" x14ac:dyDescent="0.25">
      <c r="A42" s="1" t="s">
        <v>17</v>
      </c>
      <c r="B42" s="1" t="s">
        <v>7</v>
      </c>
      <c r="C42" s="1" t="s">
        <v>33</v>
      </c>
      <c r="D42" s="2">
        <v>0.44791666666666669</v>
      </c>
      <c r="E42" s="2">
        <v>0.51041666666666663</v>
      </c>
      <c r="F42">
        <v>60</v>
      </c>
      <c r="G42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42" s="1">
        <f>kursanci__4[[#This Row],[Czas trwania]]*kursanci__4[[#This Row],[Stawka za godzinê]]</f>
        <v>90</v>
      </c>
    </row>
    <row r="43" spans="1:8" x14ac:dyDescent="0.25">
      <c r="A43" s="1" t="s">
        <v>25</v>
      </c>
      <c r="B43" s="1" t="s">
        <v>13</v>
      </c>
      <c r="C43" s="1" t="s">
        <v>33</v>
      </c>
      <c r="D43" s="2">
        <v>0.53125</v>
      </c>
      <c r="E43" s="2">
        <v>0.60416666666666663</v>
      </c>
      <c r="F43">
        <v>40</v>
      </c>
      <c r="G43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43" s="1">
        <f>kursanci__4[[#This Row],[Czas trwania]]*kursanci__4[[#This Row],[Stawka za godzinê]]</f>
        <v>70</v>
      </c>
    </row>
    <row r="44" spans="1:8" x14ac:dyDescent="0.25">
      <c r="A44" s="1" t="s">
        <v>6</v>
      </c>
      <c r="B44" s="1" t="s">
        <v>7</v>
      </c>
      <c r="C44" s="1" t="s">
        <v>33</v>
      </c>
      <c r="D44" s="2">
        <v>0.60416666666666663</v>
      </c>
      <c r="E44" s="2">
        <v>0.67708333333333337</v>
      </c>
      <c r="F44">
        <v>60</v>
      </c>
      <c r="G44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44" s="1">
        <f>kursanci__4[[#This Row],[Czas trwania]]*kursanci__4[[#This Row],[Stawka za godzinê]]</f>
        <v>105</v>
      </c>
    </row>
    <row r="45" spans="1:8" x14ac:dyDescent="0.25">
      <c r="A45" s="1" t="s">
        <v>11</v>
      </c>
      <c r="B45" s="1" t="s">
        <v>7</v>
      </c>
      <c r="C45" s="1" t="s">
        <v>34</v>
      </c>
      <c r="D45" s="2">
        <v>0.375</v>
      </c>
      <c r="E45" s="2">
        <v>0.4375</v>
      </c>
      <c r="F45">
        <v>60</v>
      </c>
      <c r="G45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45" s="1">
        <f>kursanci__4[[#This Row],[Czas trwania]]*kursanci__4[[#This Row],[Stawka za godzinê]]</f>
        <v>90</v>
      </c>
    </row>
    <row r="46" spans="1:8" x14ac:dyDescent="0.25">
      <c r="A46" s="1" t="s">
        <v>8</v>
      </c>
      <c r="B46" s="1" t="s">
        <v>9</v>
      </c>
      <c r="C46" s="1" t="s">
        <v>35</v>
      </c>
      <c r="D46" s="2">
        <v>0.375</v>
      </c>
      <c r="E46" s="2">
        <v>0.41666666666666669</v>
      </c>
      <c r="F46">
        <v>50</v>
      </c>
      <c r="G46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46" s="1">
        <f>kursanci__4[[#This Row],[Czas trwania]]*kursanci__4[[#This Row],[Stawka za godzinê]]</f>
        <v>50</v>
      </c>
    </row>
    <row r="47" spans="1:8" x14ac:dyDescent="0.25">
      <c r="A47" s="1" t="s">
        <v>8</v>
      </c>
      <c r="B47" s="1" t="s">
        <v>9</v>
      </c>
      <c r="C47" s="1" t="s">
        <v>35</v>
      </c>
      <c r="D47" s="2">
        <v>0.41666666666666669</v>
      </c>
      <c r="E47" s="2">
        <v>0.5</v>
      </c>
      <c r="F47">
        <v>50</v>
      </c>
      <c r="G47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47" s="1">
        <f>kursanci__4[[#This Row],[Czas trwania]]*kursanci__4[[#This Row],[Stawka za godzinê]]</f>
        <v>100</v>
      </c>
    </row>
    <row r="48" spans="1:8" x14ac:dyDescent="0.25">
      <c r="A48" s="1" t="s">
        <v>11</v>
      </c>
      <c r="B48" s="1" t="s">
        <v>7</v>
      </c>
      <c r="C48" s="1" t="s">
        <v>35</v>
      </c>
      <c r="D48" s="2">
        <v>0.52083333333333337</v>
      </c>
      <c r="E48" s="2">
        <v>0.58333333333333337</v>
      </c>
      <c r="F48">
        <v>60</v>
      </c>
      <c r="G48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48" s="1">
        <f>kursanci__4[[#This Row],[Czas trwania]]*kursanci__4[[#This Row],[Stawka za godzinê]]</f>
        <v>90</v>
      </c>
    </row>
    <row r="49" spans="1:8" x14ac:dyDescent="0.25">
      <c r="A49" s="1" t="s">
        <v>6</v>
      </c>
      <c r="B49" s="1" t="s">
        <v>7</v>
      </c>
      <c r="C49" s="1" t="s">
        <v>36</v>
      </c>
      <c r="D49" s="2">
        <v>0.375</v>
      </c>
      <c r="E49" s="2">
        <v>0.4375</v>
      </c>
      <c r="F49">
        <v>60</v>
      </c>
      <c r="G49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49" s="1">
        <f>kursanci__4[[#This Row],[Czas trwania]]*kursanci__4[[#This Row],[Stawka za godzinê]]</f>
        <v>90</v>
      </c>
    </row>
    <row r="50" spans="1:8" x14ac:dyDescent="0.25">
      <c r="A50" s="1" t="s">
        <v>23</v>
      </c>
      <c r="B50" s="1" t="s">
        <v>9</v>
      </c>
      <c r="C50" s="1" t="s">
        <v>36</v>
      </c>
      <c r="D50" s="2">
        <v>0.45833333333333331</v>
      </c>
      <c r="E50" s="2">
        <v>0.53125</v>
      </c>
      <c r="F50">
        <v>50</v>
      </c>
      <c r="G50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50" s="1">
        <f>kursanci__4[[#This Row],[Czas trwania]]*kursanci__4[[#This Row],[Stawka za godzinê]]</f>
        <v>87.5</v>
      </c>
    </row>
    <row r="51" spans="1:8" x14ac:dyDescent="0.25">
      <c r="A51" s="1" t="s">
        <v>18</v>
      </c>
      <c r="B51" s="1" t="s">
        <v>13</v>
      </c>
      <c r="C51" s="1" t="s">
        <v>36</v>
      </c>
      <c r="D51" s="2">
        <v>0.57291666666666663</v>
      </c>
      <c r="E51" s="2">
        <v>0.64583333333333337</v>
      </c>
      <c r="F51">
        <v>40</v>
      </c>
      <c r="G51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51" s="1">
        <f>kursanci__4[[#This Row],[Czas trwania]]*kursanci__4[[#This Row],[Stawka za godzinê]]</f>
        <v>70</v>
      </c>
    </row>
    <row r="52" spans="1:8" x14ac:dyDescent="0.25">
      <c r="A52" s="1" t="s">
        <v>15</v>
      </c>
      <c r="B52" s="1" t="s">
        <v>7</v>
      </c>
      <c r="C52" s="1" t="s">
        <v>36</v>
      </c>
      <c r="D52" s="2">
        <v>0.64583333333333337</v>
      </c>
      <c r="E52" s="2">
        <v>0.70833333333333337</v>
      </c>
      <c r="F52">
        <v>60</v>
      </c>
      <c r="G52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52" s="1">
        <f>kursanci__4[[#This Row],[Czas trwania]]*kursanci__4[[#This Row],[Stawka za godzinê]]</f>
        <v>90</v>
      </c>
    </row>
    <row r="53" spans="1:8" x14ac:dyDescent="0.25">
      <c r="A53" s="1" t="s">
        <v>11</v>
      </c>
      <c r="B53" s="1" t="s">
        <v>9</v>
      </c>
      <c r="C53" s="1" t="s">
        <v>36</v>
      </c>
      <c r="D53" s="2">
        <v>0.70833333333333337</v>
      </c>
      <c r="E53" s="2">
        <v>0.75</v>
      </c>
      <c r="F53">
        <v>50</v>
      </c>
      <c r="G53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53" s="1">
        <f>kursanci__4[[#This Row],[Czas trwania]]*kursanci__4[[#This Row],[Stawka za godzinê]]</f>
        <v>50</v>
      </c>
    </row>
    <row r="54" spans="1:8" x14ac:dyDescent="0.25">
      <c r="A54" s="1" t="s">
        <v>17</v>
      </c>
      <c r="B54" s="1" t="s">
        <v>7</v>
      </c>
      <c r="C54" s="1" t="s">
        <v>37</v>
      </c>
      <c r="D54" s="2">
        <v>0.375</v>
      </c>
      <c r="E54" s="2">
        <v>0.41666666666666669</v>
      </c>
      <c r="F54">
        <v>60</v>
      </c>
      <c r="G54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54" s="1">
        <f>kursanci__4[[#This Row],[Czas trwania]]*kursanci__4[[#This Row],[Stawka za godzinê]]</f>
        <v>60</v>
      </c>
    </row>
    <row r="55" spans="1:8" x14ac:dyDescent="0.25">
      <c r="A55" s="1" t="s">
        <v>15</v>
      </c>
      <c r="B55" s="1" t="s">
        <v>7</v>
      </c>
      <c r="C55" s="1" t="s">
        <v>37</v>
      </c>
      <c r="D55" s="2">
        <v>0.44791666666666669</v>
      </c>
      <c r="E55" s="2">
        <v>0.51041666666666663</v>
      </c>
      <c r="F55">
        <v>60</v>
      </c>
      <c r="G55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55" s="1">
        <f>kursanci__4[[#This Row],[Czas trwania]]*kursanci__4[[#This Row],[Stawka za godzinê]]</f>
        <v>90</v>
      </c>
    </row>
    <row r="56" spans="1:8" x14ac:dyDescent="0.25">
      <c r="A56" s="1" t="s">
        <v>12</v>
      </c>
      <c r="B56" s="1" t="s">
        <v>13</v>
      </c>
      <c r="C56" s="1" t="s">
        <v>38</v>
      </c>
      <c r="D56" s="2">
        <v>0.375</v>
      </c>
      <c r="E56" s="2">
        <v>0.42708333333333331</v>
      </c>
      <c r="F56">
        <v>40</v>
      </c>
      <c r="G56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56" s="1">
        <f>kursanci__4[[#This Row],[Czas trwania]]*kursanci__4[[#This Row],[Stawka za godzinê]]</f>
        <v>50</v>
      </c>
    </row>
    <row r="57" spans="1:8" x14ac:dyDescent="0.25">
      <c r="A57" s="1" t="s">
        <v>12</v>
      </c>
      <c r="B57" s="1" t="s">
        <v>13</v>
      </c>
      <c r="C57" s="1" t="s">
        <v>38</v>
      </c>
      <c r="D57" s="2">
        <v>0.42708333333333331</v>
      </c>
      <c r="E57" s="2">
        <v>0.47916666666666669</v>
      </c>
      <c r="F57">
        <v>40</v>
      </c>
      <c r="G57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57" s="1">
        <f>kursanci__4[[#This Row],[Czas trwania]]*kursanci__4[[#This Row],[Stawka za godzinê]]</f>
        <v>50</v>
      </c>
    </row>
    <row r="58" spans="1:8" x14ac:dyDescent="0.25">
      <c r="A58" s="1" t="s">
        <v>22</v>
      </c>
      <c r="B58" s="1" t="s">
        <v>13</v>
      </c>
      <c r="C58" s="1" t="s">
        <v>39</v>
      </c>
      <c r="D58" s="2">
        <v>0.375</v>
      </c>
      <c r="E58" s="2">
        <v>0.41666666666666669</v>
      </c>
      <c r="F58">
        <v>40</v>
      </c>
      <c r="G58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58" s="1">
        <f>kursanci__4[[#This Row],[Czas trwania]]*kursanci__4[[#This Row],[Stawka za godzinê]]</f>
        <v>40</v>
      </c>
    </row>
    <row r="59" spans="1:8" x14ac:dyDescent="0.25">
      <c r="A59" s="1" t="s">
        <v>11</v>
      </c>
      <c r="B59" s="1" t="s">
        <v>7</v>
      </c>
      <c r="C59" s="1" t="s">
        <v>39</v>
      </c>
      <c r="D59" s="2">
        <v>0.41666666666666669</v>
      </c>
      <c r="E59" s="2">
        <v>0.46875</v>
      </c>
      <c r="F59">
        <v>60</v>
      </c>
      <c r="G59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59" s="1">
        <f>kursanci__4[[#This Row],[Czas trwania]]*kursanci__4[[#This Row],[Stawka za godzinê]]</f>
        <v>75</v>
      </c>
    </row>
    <row r="60" spans="1:8" x14ac:dyDescent="0.25">
      <c r="A60" s="1" t="s">
        <v>15</v>
      </c>
      <c r="B60" s="1" t="s">
        <v>7</v>
      </c>
      <c r="C60" s="1" t="s">
        <v>39</v>
      </c>
      <c r="D60" s="2">
        <v>0.46875</v>
      </c>
      <c r="E60" s="2">
        <v>0.51041666666666663</v>
      </c>
      <c r="F60">
        <v>60</v>
      </c>
      <c r="G60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60" s="1">
        <f>kursanci__4[[#This Row],[Czas trwania]]*kursanci__4[[#This Row],[Stawka za godzinê]]</f>
        <v>60</v>
      </c>
    </row>
    <row r="61" spans="1:8" x14ac:dyDescent="0.25">
      <c r="A61" s="1" t="s">
        <v>25</v>
      </c>
      <c r="B61" s="1" t="s">
        <v>13</v>
      </c>
      <c r="C61" s="1" t="s">
        <v>40</v>
      </c>
      <c r="D61" s="2">
        <v>0.375</v>
      </c>
      <c r="E61" s="2">
        <v>0.41666666666666669</v>
      </c>
      <c r="F61">
        <v>40</v>
      </c>
      <c r="G61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61" s="1">
        <f>kursanci__4[[#This Row],[Czas trwania]]*kursanci__4[[#This Row],[Stawka za godzinê]]</f>
        <v>40</v>
      </c>
    </row>
    <row r="62" spans="1:8" x14ac:dyDescent="0.25">
      <c r="A62" s="1" t="s">
        <v>22</v>
      </c>
      <c r="B62" s="1" t="s">
        <v>7</v>
      </c>
      <c r="C62" s="1" t="s">
        <v>40</v>
      </c>
      <c r="D62" s="2">
        <v>0.45833333333333331</v>
      </c>
      <c r="E62" s="2">
        <v>0.52083333333333337</v>
      </c>
      <c r="F62">
        <v>60</v>
      </c>
      <c r="G62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62" s="1">
        <f>kursanci__4[[#This Row],[Czas trwania]]*kursanci__4[[#This Row],[Stawka za godzinê]]</f>
        <v>90</v>
      </c>
    </row>
    <row r="63" spans="1:8" x14ac:dyDescent="0.25">
      <c r="A63" s="1" t="s">
        <v>6</v>
      </c>
      <c r="B63" s="1" t="s">
        <v>7</v>
      </c>
      <c r="C63" s="1" t="s">
        <v>40</v>
      </c>
      <c r="D63" s="2">
        <v>0.53125</v>
      </c>
      <c r="E63" s="2">
        <v>0.57291666666666663</v>
      </c>
      <c r="F63">
        <v>60</v>
      </c>
      <c r="G63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63" s="1">
        <f>kursanci__4[[#This Row],[Czas trwania]]*kursanci__4[[#This Row],[Stawka za godzinê]]</f>
        <v>60</v>
      </c>
    </row>
    <row r="64" spans="1:8" x14ac:dyDescent="0.25">
      <c r="A64" s="1" t="s">
        <v>15</v>
      </c>
      <c r="B64" s="1" t="s">
        <v>7</v>
      </c>
      <c r="C64" s="1" t="s">
        <v>40</v>
      </c>
      <c r="D64" s="2">
        <v>0.57291666666666663</v>
      </c>
      <c r="E64" s="2">
        <v>0.625</v>
      </c>
      <c r="F64">
        <v>60</v>
      </c>
      <c r="G64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64" s="1">
        <f>kursanci__4[[#This Row],[Czas trwania]]*kursanci__4[[#This Row],[Stawka za godzinê]]</f>
        <v>75</v>
      </c>
    </row>
    <row r="65" spans="1:8" x14ac:dyDescent="0.25">
      <c r="A65" s="1" t="s">
        <v>17</v>
      </c>
      <c r="B65" s="1" t="s">
        <v>7</v>
      </c>
      <c r="C65" s="1" t="s">
        <v>40</v>
      </c>
      <c r="D65" s="2">
        <v>0.65625</v>
      </c>
      <c r="E65" s="2">
        <v>0.71875</v>
      </c>
      <c r="F65">
        <v>60</v>
      </c>
      <c r="G65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65" s="1">
        <f>kursanci__4[[#This Row],[Czas trwania]]*kursanci__4[[#This Row],[Stawka za godzinê]]</f>
        <v>90</v>
      </c>
    </row>
    <row r="66" spans="1:8" x14ac:dyDescent="0.25">
      <c r="A66" s="1" t="s">
        <v>25</v>
      </c>
      <c r="B66" s="1" t="s">
        <v>13</v>
      </c>
      <c r="C66" s="1" t="s">
        <v>41</v>
      </c>
      <c r="D66" s="2">
        <v>0.375</v>
      </c>
      <c r="E66" s="2">
        <v>0.45833333333333331</v>
      </c>
      <c r="F66">
        <v>40</v>
      </c>
      <c r="G66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66" s="1">
        <f>kursanci__4[[#This Row],[Czas trwania]]*kursanci__4[[#This Row],[Stawka za godzinê]]</f>
        <v>80</v>
      </c>
    </row>
    <row r="67" spans="1:8" x14ac:dyDescent="0.25">
      <c r="A67" s="1" t="s">
        <v>25</v>
      </c>
      <c r="B67" s="1" t="s">
        <v>13</v>
      </c>
      <c r="C67" s="1" t="s">
        <v>41</v>
      </c>
      <c r="D67" s="2">
        <v>0.46875</v>
      </c>
      <c r="E67" s="2">
        <v>0.53125</v>
      </c>
      <c r="F67">
        <v>40</v>
      </c>
      <c r="G67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67" s="1">
        <f>kursanci__4[[#This Row],[Czas trwania]]*kursanci__4[[#This Row],[Stawka za godzinê]]</f>
        <v>60</v>
      </c>
    </row>
    <row r="68" spans="1:8" x14ac:dyDescent="0.25">
      <c r="A68" s="1" t="s">
        <v>15</v>
      </c>
      <c r="B68" s="1" t="s">
        <v>9</v>
      </c>
      <c r="C68" s="1" t="s">
        <v>41</v>
      </c>
      <c r="D68" s="2">
        <v>0.5625</v>
      </c>
      <c r="E68" s="2">
        <v>0.63541666666666663</v>
      </c>
      <c r="F68">
        <v>50</v>
      </c>
      <c r="G68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68" s="1">
        <f>kursanci__4[[#This Row],[Czas trwania]]*kursanci__4[[#This Row],[Stawka za godzinê]]</f>
        <v>87.5</v>
      </c>
    </row>
    <row r="69" spans="1:8" x14ac:dyDescent="0.25">
      <c r="A69" s="1" t="s">
        <v>42</v>
      </c>
      <c r="B69" s="1" t="s">
        <v>13</v>
      </c>
      <c r="C69" s="1" t="s">
        <v>41</v>
      </c>
      <c r="D69" s="2">
        <v>0.66666666666666663</v>
      </c>
      <c r="E69" s="2">
        <v>0.75</v>
      </c>
      <c r="F69">
        <v>40</v>
      </c>
      <c r="G69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69" s="1">
        <f>kursanci__4[[#This Row],[Czas trwania]]*kursanci__4[[#This Row],[Stawka za godzinê]]</f>
        <v>80</v>
      </c>
    </row>
    <row r="70" spans="1:8" x14ac:dyDescent="0.25">
      <c r="A70" s="1" t="s">
        <v>22</v>
      </c>
      <c r="B70" s="1" t="s">
        <v>13</v>
      </c>
      <c r="C70" s="1" t="s">
        <v>43</v>
      </c>
      <c r="D70" s="2">
        <v>0.375</v>
      </c>
      <c r="E70" s="2">
        <v>0.42708333333333331</v>
      </c>
      <c r="F70">
        <v>40</v>
      </c>
      <c r="G70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70" s="1">
        <f>kursanci__4[[#This Row],[Czas trwania]]*kursanci__4[[#This Row],[Stawka za godzinê]]</f>
        <v>50</v>
      </c>
    </row>
    <row r="71" spans="1:8" x14ac:dyDescent="0.25">
      <c r="A71" s="1" t="s">
        <v>8</v>
      </c>
      <c r="B71" s="1" t="s">
        <v>9</v>
      </c>
      <c r="C71" s="1" t="s">
        <v>43</v>
      </c>
      <c r="D71" s="2">
        <v>0.4375</v>
      </c>
      <c r="E71" s="2">
        <v>0.48958333333333331</v>
      </c>
      <c r="F71">
        <v>50</v>
      </c>
      <c r="G71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71" s="1">
        <f>kursanci__4[[#This Row],[Czas trwania]]*kursanci__4[[#This Row],[Stawka za godzinê]]</f>
        <v>62.5</v>
      </c>
    </row>
    <row r="72" spans="1:8" x14ac:dyDescent="0.25">
      <c r="A72" s="1" t="s">
        <v>12</v>
      </c>
      <c r="B72" s="1" t="s">
        <v>13</v>
      </c>
      <c r="C72" s="1" t="s">
        <v>43</v>
      </c>
      <c r="D72" s="2">
        <v>0.51041666666666663</v>
      </c>
      <c r="E72" s="2">
        <v>0.59375</v>
      </c>
      <c r="F72">
        <v>40</v>
      </c>
      <c r="G72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72" s="1">
        <f>kursanci__4[[#This Row],[Czas trwania]]*kursanci__4[[#This Row],[Stawka za godzinê]]</f>
        <v>80</v>
      </c>
    </row>
    <row r="73" spans="1:8" x14ac:dyDescent="0.25">
      <c r="A73" s="1" t="s">
        <v>12</v>
      </c>
      <c r="B73" s="1" t="s">
        <v>13</v>
      </c>
      <c r="C73" s="1" t="s">
        <v>44</v>
      </c>
      <c r="D73" s="2">
        <v>0.375</v>
      </c>
      <c r="E73" s="2">
        <v>0.45833333333333331</v>
      </c>
      <c r="F73">
        <v>40</v>
      </c>
      <c r="G73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73" s="1">
        <f>kursanci__4[[#This Row],[Czas trwania]]*kursanci__4[[#This Row],[Stawka za godzinê]]</f>
        <v>80</v>
      </c>
    </row>
    <row r="74" spans="1:8" x14ac:dyDescent="0.25">
      <c r="A74" s="1" t="s">
        <v>6</v>
      </c>
      <c r="B74" s="1" t="s">
        <v>7</v>
      </c>
      <c r="C74" s="1" t="s">
        <v>44</v>
      </c>
      <c r="D74" s="2">
        <v>0.47916666666666669</v>
      </c>
      <c r="E74" s="2">
        <v>0.55208333333333337</v>
      </c>
      <c r="F74">
        <v>60</v>
      </c>
      <c r="G74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74" s="1">
        <f>kursanci__4[[#This Row],[Czas trwania]]*kursanci__4[[#This Row],[Stawka za godzinê]]</f>
        <v>105</v>
      </c>
    </row>
    <row r="75" spans="1:8" x14ac:dyDescent="0.25">
      <c r="A75" s="1" t="s">
        <v>6</v>
      </c>
      <c r="B75" s="1" t="s">
        <v>7</v>
      </c>
      <c r="C75" s="1" t="s">
        <v>44</v>
      </c>
      <c r="D75" s="2">
        <v>0.5625</v>
      </c>
      <c r="E75" s="2">
        <v>0.625</v>
      </c>
      <c r="F75">
        <v>60</v>
      </c>
      <c r="G75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75" s="1">
        <f>kursanci__4[[#This Row],[Czas trwania]]*kursanci__4[[#This Row],[Stawka za godzinê]]</f>
        <v>90</v>
      </c>
    </row>
    <row r="76" spans="1:8" x14ac:dyDescent="0.25">
      <c r="A76" s="1" t="s">
        <v>26</v>
      </c>
      <c r="B76" s="1" t="s">
        <v>9</v>
      </c>
      <c r="C76" s="1" t="s">
        <v>44</v>
      </c>
      <c r="D76" s="2">
        <v>0.67708333333333337</v>
      </c>
      <c r="E76" s="2">
        <v>0.76041666666666663</v>
      </c>
      <c r="F76">
        <v>50</v>
      </c>
      <c r="G76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76" s="1">
        <f>kursanci__4[[#This Row],[Czas trwania]]*kursanci__4[[#This Row],[Stawka za godzinê]]</f>
        <v>100</v>
      </c>
    </row>
    <row r="77" spans="1:8" x14ac:dyDescent="0.25">
      <c r="A77" s="1" t="s">
        <v>11</v>
      </c>
      <c r="B77" s="1" t="s">
        <v>7</v>
      </c>
      <c r="C77" s="1" t="s">
        <v>45</v>
      </c>
      <c r="D77" s="2">
        <v>0.375</v>
      </c>
      <c r="E77" s="2">
        <v>0.41666666666666669</v>
      </c>
      <c r="F77">
        <v>60</v>
      </c>
      <c r="G77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77" s="1">
        <f>kursanci__4[[#This Row],[Czas trwania]]*kursanci__4[[#This Row],[Stawka za godzinê]]</f>
        <v>60</v>
      </c>
    </row>
    <row r="78" spans="1:8" x14ac:dyDescent="0.25">
      <c r="A78" s="1" t="s">
        <v>25</v>
      </c>
      <c r="B78" s="1" t="s">
        <v>13</v>
      </c>
      <c r="C78" s="1" t="s">
        <v>45</v>
      </c>
      <c r="D78" s="2">
        <v>0.4375</v>
      </c>
      <c r="E78" s="2">
        <v>0.48958333333333331</v>
      </c>
      <c r="F78">
        <v>40</v>
      </c>
      <c r="G78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78" s="1">
        <f>kursanci__4[[#This Row],[Czas trwania]]*kursanci__4[[#This Row],[Stawka za godzinê]]</f>
        <v>50</v>
      </c>
    </row>
    <row r="79" spans="1:8" x14ac:dyDescent="0.25">
      <c r="A79" s="1" t="s">
        <v>23</v>
      </c>
      <c r="B79" s="1" t="s">
        <v>9</v>
      </c>
      <c r="C79" s="1" t="s">
        <v>46</v>
      </c>
      <c r="D79" s="2">
        <v>0.375</v>
      </c>
      <c r="E79" s="2">
        <v>0.44791666666666669</v>
      </c>
      <c r="F79">
        <v>50</v>
      </c>
      <c r="G79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79" s="1">
        <f>kursanci__4[[#This Row],[Czas trwania]]*kursanci__4[[#This Row],[Stawka za godzinê]]</f>
        <v>87.5</v>
      </c>
    </row>
    <row r="80" spans="1:8" x14ac:dyDescent="0.25">
      <c r="A80" s="1" t="s">
        <v>47</v>
      </c>
      <c r="B80" s="1" t="s">
        <v>7</v>
      </c>
      <c r="C80" s="1" t="s">
        <v>46</v>
      </c>
      <c r="D80" s="2">
        <v>0.46875</v>
      </c>
      <c r="E80" s="2">
        <v>0.51041666666666663</v>
      </c>
      <c r="F80">
        <v>60</v>
      </c>
      <c r="G80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80" s="1">
        <f>kursanci__4[[#This Row],[Czas trwania]]*kursanci__4[[#This Row],[Stawka za godzinê]]</f>
        <v>60</v>
      </c>
    </row>
    <row r="81" spans="1:8" x14ac:dyDescent="0.25">
      <c r="A81" s="1" t="s">
        <v>25</v>
      </c>
      <c r="B81" s="1" t="s">
        <v>13</v>
      </c>
      <c r="C81" s="1" t="s">
        <v>46</v>
      </c>
      <c r="D81" s="2">
        <v>0.54166666666666663</v>
      </c>
      <c r="E81" s="2">
        <v>0.61458333333333337</v>
      </c>
      <c r="F81">
        <v>40</v>
      </c>
      <c r="G81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81" s="1">
        <f>kursanci__4[[#This Row],[Czas trwania]]*kursanci__4[[#This Row],[Stawka za godzinê]]</f>
        <v>70</v>
      </c>
    </row>
    <row r="82" spans="1:8" x14ac:dyDescent="0.25">
      <c r="A82" s="1" t="s">
        <v>23</v>
      </c>
      <c r="B82" s="1" t="s">
        <v>9</v>
      </c>
      <c r="C82" s="1" t="s">
        <v>46</v>
      </c>
      <c r="D82" s="2">
        <v>0.65625</v>
      </c>
      <c r="E82" s="2">
        <v>0.71875</v>
      </c>
      <c r="F82">
        <v>50</v>
      </c>
      <c r="G82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82" s="1">
        <f>kursanci__4[[#This Row],[Czas trwania]]*kursanci__4[[#This Row],[Stawka za godzinê]]</f>
        <v>75</v>
      </c>
    </row>
    <row r="83" spans="1:8" x14ac:dyDescent="0.25">
      <c r="A83" s="1" t="s">
        <v>8</v>
      </c>
      <c r="B83" s="1" t="s">
        <v>9</v>
      </c>
      <c r="C83" s="1" t="s">
        <v>48</v>
      </c>
      <c r="D83" s="2">
        <v>0.375</v>
      </c>
      <c r="E83" s="2">
        <v>0.41666666666666669</v>
      </c>
      <c r="F83">
        <v>50</v>
      </c>
      <c r="G83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83" s="1">
        <f>kursanci__4[[#This Row],[Czas trwania]]*kursanci__4[[#This Row],[Stawka za godzinê]]</f>
        <v>50</v>
      </c>
    </row>
    <row r="84" spans="1:8" x14ac:dyDescent="0.25">
      <c r="A84" s="1" t="s">
        <v>12</v>
      </c>
      <c r="B84" s="1" t="s">
        <v>13</v>
      </c>
      <c r="C84" s="1" t="s">
        <v>48</v>
      </c>
      <c r="D84" s="2">
        <v>0.41666666666666669</v>
      </c>
      <c r="E84" s="2">
        <v>0.5</v>
      </c>
      <c r="F84">
        <v>40</v>
      </c>
      <c r="G84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84" s="1">
        <f>kursanci__4[[#This Row],[Czas trwania]]*kursanci__4[[#This Row],[Stawka za godzinê]]</f>
        <v>80</v>
      </c>
    </row>
    <row r="85" spans="1:8" x14ac:dyDescent="0.25">
      <c r="A85" s="1" t="s">
        <v>18</v>
      </c>
      <c r="B85" s="1" t="s">
        <v>13</v>
      </c>
      <c r="C85" s="1" t="s">
        <v>48</v>
      </c>
      <c r="D85" s="2">
        <v>0.53125</v>
      </c>
      <c r="E85" s="2">
        <v>0.57291666666666663</v>
      </c>
      <c r="F85">
        <v>40</v>
      </c>
      <c r="G85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85" s="1">
        <f>kursanci__4[[#This Row],[Czas trwania]]*kursanci__4[[#This Row],[Stawka za godzinê]]</f>
        <v>40</v>
      </c>
    </row>
    <row r="86" spans="1:8" x14ac:dyDescent="0.25">
      <c r="A86" s="1" t="s">
        <v>8</v>
      </c>
      <c r="B86" s="1" t="s">
        <v>9</v>
      </c>
      <c r="C86" s="1" t="s">
        <v>48</v>
      </c>
      <c r="D86" s="2">
        <v>0.59375</v>
      </c>
      <c r="E86" s="2">
        <v>0.63541666666666663</v>
      </c>
      <c r="F86">
        <v>50</v>
      </c>
      <c r="G86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86" s="1">
        <f>kursanci__4[[#This Row],[Czas trwania]]*kursanci__4[[#This Row],[Stawka za godzinê]]</f>
        <v>50</v>
      </c>
    </row>
    <row r="87" spans="1:8" x14ac:dyDescent="0.25">
      <c r="A87" s="1" t="s">
        <v>26</v>
      </c>
      <c r="B87" s="1" t="s">
        <v>9</v>
      </c>
      <c r="C87" s="1" t="s">
        <v>48</v>
      </c>
      <c r="D87" s="2">
        <v>0.63541666666666663</v>
      </c>
      <c r="E87" s="2">
        <v>0.67708333333333337</v>
      </c>
      <c r="F87">
        <v>50</v>
      </c>
      <c r="G87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87" s="1">
        <f>kursanci__4[[#This Row],[Czas trwania]]*kursanci__4[[#This Row],[Stawka za godzinê]]</f>
        <v>50</v>
      </c>
    </row>
    <row r="88" spans="1:8" x14ac:dyDescent="0.25">
      <c r="A88" s="1" t="s">
        <v>12</v>
      </c>
      <c r="B88" s="1" t="s">
        <v>13</v>
      </c>
      <c r="C88" s="1" t="s">
        <v>49</v>
      </c>
      <c r="D88" s="2">
        <v>0.375</v>
      </c>
      <c r="E88" s="2">
        <v>0.4375</v>
      </c>
      <c r="F88">
        <v>40</v>
      </c>
      <c r="G88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88" s="1">
        <f>kursanci__4[[#This Row],[Czas trwania]]*kursanci__4[[#This Row],[Stawka za godzinê]]</f>
        <v>60</v>
      </c>
    </row>
    <row r="89" spans="1:8" x14ac:dyDescent="0.25">
      <c r="A89" s="1" t="s">
        <v>18</v>
      </c>
      <c r="B89" s="1" t="s">
        <v>13</v>
      </c>
      <c r="C89" s="1" t="s">
        <v>49</v>
      </c>
      <c r="D89" s="2">
        <v>0.44791666666666669</v>
      </c>
      <c r="E89" s="2">
        <v>0.5</v>
      </c>
      <c r="F89">
        <v>40</v>
      </c>
      <c r="G89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89" s="1">
        <f>kursanci__4[[#This Row],[Czas trwania]]*kursanci__4[[#This Row],[Stawka za godzinê]]</f>
        <v>50</v>
      </c>
    </row>
    <row r="90" spans="1:8" x14ac:dyDescent="0.25">
      <c r="A90" s="1" t="s">
        <v>25</v>
      </c>
      <c r="B90" s="1" t="s">
        <v>13</v>
      </c>
      <c r="C90" s="1" t="s">
        <v>49</v>
      </c>
      <c r="D90" s="2">
        <v>0.52083333333333337</v>
      </c>
      <c r="E90" s="2">
        <v>0.5625</v>
      </c>
      <c r="F90">
        <v>40</v>
      </c>
      <c r="G90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90" s="1">
        <f>kursanci__4[[#This Row],[Czas trwania]]*kursanci__4[[#This Row],[Stawka za godzinê]]</f>
        <v>40</v>
      </c>
    </row>
    <row r="91" spans="1:8" x14ac:dyDescent="0.25">
      <c r="A91" s="1" t="s">
        <v>17</v>
      </c>
      <c r="B91" s="1" t="s">
        <v>7</v>
      </c>
      <c r="C91" s="1" t="s">
        <v>49</v>
      </c>
      <c r="D91" s="2">
        <v>0.60416666666666663</v>
      </c>
      <c r="E91" s="2">
        <v>0.66666666666666663</v>
      </c>
      <c r="F91">
        <v>60</v>
      </c>
      <c r="G91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91" s="1">
        <f>kursanci__4[[#This Row],[Czas trwania]]*kursanci__4[[#This Row],[Stawka za godzinê]]</f>
        <v>90</v>
      </c>
    </row>
    <row r="92" spans="1:8" x14ac:dyDescent="0.25">
      <c r="A92" s="1" t="s">
        <v>18</v>
      </c>
      <c r="B92" s="1" t="s">
        <v>7</v>
      </c>
      <c r="C92" s="1" t="s">
        <v>49</v>
      </c>
      <c r="D92" s="2">
        <v>0.6875</v>
      </c>
      <c r="E92" s="2">
        <v>0.75</v>
      </c>
      <c r="F92">
        <v>60</v>
      </c>
      <c r="G92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92" s="1">
        <f>kursanci__4[[#This Row],[Czas trwania]]*kursanci__4[[#This Row],[Stawka za godzinê]]</f>
        <v>90</v>
      </c>
    </row>
    <row r="93" spans="1:8" x14ac:dyDescent="0.25">
      <c r="A93" s="1" t="s">
        <v>15</v>
      </c>
      <c r="B93" s="1" t="s">
        <v>7</v>
      </c>
      <c r="C93" s="1" t="s">
        <v>50</v>
      </c>
      <c r="D93" s="2">
        <v>0.375</v>
      </c>
      <c r="E93" s="2">
        <v>0.42708333333333331</v>
      </c>
      <c r="F93">
        <v>60</v>
      </c>
      <c r="G93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93" s="1">
        <f>kursanci__4[[#This Row],[Czas trwania]]*kursanci__4[[#This Row],[Stawka za godzinê]]</f>
        <v>75</v>
      </c>
    </row>
    <row r="94" spans="1:8" x14ac:dyDescent="0.25">
      <c r="A94" s="1" t="s">
        <v>15</v>
      </c>
      <c r="B94" s="1" t="s">
        <v>7</v>
      </c>
      <c r="C94" s="1" t="s">
        <v>51</v>
      </c>
      <c r="D94" s="2">
        <v>0.375</v>
      </c>
      <c r="E94" s="2">
        <v>0.41666666666666669</v>
      </c>
      <c r="F94">
        <v>60</v>
      </c>
      <c r="G94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94" s="1">
        <f>kursanci__4[[#This Row],[Czas trwania]]*kursanci__4[[#This Row],[Stawka za godzinê]]</f>
        <v>60</v>
      </c>
    </row>
    <row r="95" spans="1:8" x14ac:dyDescent="0.25">
      <c r="A95" s="1" t="s">
        <v>26</v>
      </c>
      <c r="B95" s="1" t="s">
        <v>13</v>
      </c>
      <c r="C95" s="1" t="s">
        <v>51</v>
      </c>
      <c r="D95" s="2">
        <v>0.45833333333333331</v>
      </c>
      <c r="E95" s="2">
        <v>0.53125</v>
      </c>
      <c r="F95">
        <v>40</v>
      </c>
      <c r="G95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95" s="1">
        <f>kursanci__4[[#This Row],[Czas trwania]]*kursanci__4[[#This Row],[Stawka za godzinê]]</f>
        <v>70</v>
      </c>
    </row>
    <row r="96" spans="1:8" x14ac:dyDescent="0.25">
      <c r="A96" s="1" t="s">
        <v>25</v>
      </c>
      <c r="B96" s="1" t="s">
        <v>13</v>
      </c>
      <c r="C96" s="1" t="s">
        <v>51</v>
      </c>
      <c r="D96" s="2">
        <v>0.57291666666666663</v>
      </c>
      <c r="E96" s="2">
        <v>0.65625</v>
      </c>
      <c r="F96">
        <v>40</v>
      </c>
      <c r="G96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96" s="1">
        <f>kursanci__4[[#This Row],[Czas trwania]]*kursanci__4[[#This Row],[Stawka za godzinê]]</f>
        <v>80</v>
      </c>
    </row>
    <row r="97" spans="1:8" x14ac:dyDescent="0.25">
      <c r="A97" s="1" t="s">
        <v>6</v>
      </c>
      <c r="B97" s="1" t="s">
        <v>7</v>
      </c>
      <c r="C97" s="1" t="s">
        <v>51</v>
      </c>
      <c r="D97" s="2">
        <v>0.6875</v>
      </c>
      <c r="E97" s="2">
        <v>0.72916666666666663</v>
      </c>
      <c r="F97">
        <v>60</v>
      </c>
      <c r="G97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97" s="1">
        <f>kursanci__4[[#This Row],[Czas trwania]]*kursanci__4[[#This Row],[Stawka za godzinê]]</f>
        <v>60</v>
      </c>
    </row>
    <row r="98" spans="1:8" x14ac:dyDescent="0.25">
      <c r="A98" s="1" t="s">
        <v>11</v>
      </c>
      <c r="B98" s="1" t="s">
        <v>7</v>
      </c>
      <c r="C98" s="1" t="s">
        <v>52</v>
      </c>
      <c r="D98" s="2">
        <v>0.39583333333333331</v>
      </c>
      <c r="E98" s="2">
        <v>0.45833333333333331</v>
      </c>
      <c r="F98">
        <v>60</v>
      </c>
      <c r="G98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98" s="1">
        <f>kursanci__4[[#This Row],[Czas trwania]]*kursanci__4[[#This Row],[Stawka za godzinê]]</f>
        <v>90</v>
      </c>
    </row>
    <row r="99" spans="1:8" x14ac:dyDescent="0.25">
      <c r="A99" s="1" t="s">
        <v>12</v>
      </c>
      <c r="B99" s="1" t="s">
        <v>13</v>
      </c>
      <c r="C99" s="1" t="s">
        <v>52</v>
      </c>
      <c r="D99" s="2">
        <v>0.47916666666666669</v>
      </c>
      <c r="E99" s="2">
        <v>0.53125</v>
      </c>
      <c r="F99">
        <v>40</v>
      </c>
      <c r="G99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99" s="1">
        <f>kursanci__4[[#This Row],[Czas trwania]]*kursanci__4[[#This Row],[Stawka za godzinê]]</f>
        <v>50</v>
      </c>
    </row>
    <row r="100" spans="1:8" x14ac:dyDescent="0.25">
      <c r="A100" s="1" t="s">
        <v>53</v>
      </c>
      <c r="B100" s="1" t="s">
        <v>9</v>
      </c>
      <c r="C100" s="1" t="s">
        <v>54</v>
      </c>
      <c r="D100" s="2">
        <v>0.375</v>
      </c>
      <c r="E100" s="2">
        <v>0.41666666666666669</v>
      </c>
      <c r="F100">
        <v>50</v>
      </c>
      <c r="G100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00" s="1">
        <f>kursanci__4[[#This Row],[Czas trwania]]*kursanci__4[[#This Row],[Stawka za godzinê]]</f>
        <v>50</v>
      </c>
    </row>
    <row r="101" spans="1:8" x14ac:dyDescent="0.25">
      <c r="A101" s="1" t="s">
        <v>18</v>
      </c>
      <c r="B101" s="1" t="s">
        <v>7</v>
      </c>
      <c r="C101" s="1" t="s">
        <v>54</v>
      </c>
      <c r="D101" s="2">
        <v>0.4375</v>
      </c>
      <c r="E101" s="2">
        <v>0.47916666666666669</v>
      </c>
      <c r="F101">
        <v>60</v>
      </c>
      <c r="G101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01" s="1">
        <f>kursanci__4[[#This Row],[Czas trwania]]*kursanci__4[[#This Row],[Stawka za godzinê]]</f>
        <v>60</v>
      </c>
    </row>
    <row r="102" spans="1:8" x14ac:dyDescent="0.25">
      <c r="A102" s="1" t="s">
        <v>6</v>
      </c>
      <c r="B102" s="1" t="s">
        <v>7</v>
      </c>
      <c r="C102" s="1" t="s">
        <v>54</v>
      </c>
      <c r="D102" s="2">
        <v>0.47916666666666669</v>
      </c>
      <c r="E102" s="2">
        <v>0.5625</v>
      </c>
      <c r="F102">
        <v>60</v>
      </c>
      <c r="G102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02" s="1">
        <f>kursanci__4[[#This Row],[Czas trwania]]*kursanci__4[[#This Row],[Stawka za godzinê]]</f>
        <v>120</v>
      </c>
    </row>
    <row r="103" spans="1:8" x14ac:dyDescent="0.25">
      <c r="A103" s="1" t="s">
        <v>23</v>
      </c>
      <c r="B103" s="1" t="s">
        <v>9</v>
      </c>
      <c r="C103" s="1" t="s">
        <v>55</v>
      </c>
      <c r="D103" s="2">
        <v>0.375</v>
      </c>
      <c r="E103" s="2">
        <v>0.44791666666666669</v>
      </c>
      <c r="F103">
        <v>50</v>
      </c>
      <c r="G103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03" s="1">
        <f>kursanci__4[[#This Row],[Czas trwania]]*kursanci__4[[#This Row],[Stawka za godzinê]]</f>
        <v>87.5</v>
      </c>
    </row>
    <row r="104" spans="1:8" x14ac:dyDescent="0.25">
      <c r="A104" s="1" t="s">
        <v>25</v>
      </c>
      <c r="B104" s="1" t="s">
        <v>13</v>
      </c>
      <c r="C104" s="1" t="s">
        <v>55</v>
      </c>
      <c r="D104" s="2">
        <v>0.47916666666666669</v>
      </c>
      <c r="E104" s="2">
        <v>0.54166666666666663</v>
      </c>
      <c r="F104">
        <v>40</v>
      </c>
      <c r="G104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04" s="1">
        <f>kursanci__4[[#This Row],[Czas trwania]]*kursanci__4[[#This Row],[Stawka za godzinê]]</f>
        <v>60</v>
      </c>
    </row>
    <row r="105" spans="1:8" x14ac:dyDescent="0.25">
      <c r="A105" s="1" t="s">
        <v>23</v>
      </c>
      <c r="B105" s="1" t="s">
        <v>9</v>
      </c>
      <c r="C105" s="1" t="s">
        <v>55</v>
      </c>
      <c r="D105" s="2">
        <v>0.57291666666666663</v>
      </c>
      <c r="E105" s="2">
        <v>0.61458333333333337</v>
      </c>
      <c r="F105">
        <v>50</v>
      </c>
      <c r="G105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05" s="1">
        <f>kursanci__4[[#This Row],[Czas trwania]]*kursanci__4[[#This Row],[Stawka za godzinê]]</f>
        <v>50</v>
      </c>
    </row>
    <row r="106" spans="1:8" x14ac:dyDescent="0.25">
      <c r="A106" s="1" t="s">
        <v>26</v>
      </c>
      <c r="B106" s="1" t="s">
        <v>9</v>
      </c>
      <c r="C106" s="1" t="s">
        <v>55</v>
      </c>
      <c r="D106" s="2">
        <v>0.65625</v>
      </c>
      <c r="E106" s="2">
        <v>0.71875</v>
      </c>
      <c r="F106">
        <v>50</v>
      </c>
      <c r="G106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06" s="1">
        <f>kursanci__4[[#This Row],[Czas trwania]]*kursanci__4[[#This Row],[Stawka za godzinê]]</f>
        <v>75</v>
      </c>
    </row>
    <row r="107" spans="1:8" x14ac:dyDescent="0.25">
      <c r="A107" s="1" t="s">
        <v>25</v>
      </c>
      <c r="B107" s="1" t="s">
        <v>13</v>
      </c>
      <c r="C107" s="1" t="s">
        <v>55</v>
      </c>
      <c r="D107" s="2">
        <v>0.75</v>
      </c>
      <c r="E107" s="2">
        <v>0.79166666666666663</v>
      </c>
      <c r="F107">
        <v>40</v>
      </c>
      <c r="G107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07" s="1">
        <f>kursanci__4[[#This Row],[Czas trwania]]*kursanci__4[[#This Row],[Stawka za godzinê]]</f>
        <v>40</v>
      </c>
    </row>
    <row r="108" spans="1:8" x14ac:dyDescent="0.25">
      <c r="A108" s="1" t="s">
        <v>17</v>
      </c>
      <c r="B108" s="1" t="s">
        <v>7</v>
      </c>
      <c r="C108" s="1" t="s">
        <v>56</v>
      </c>
      <c r="D108" s="2">
        <v>0.375</v>
      </c>
      <c r="E108" s="2">
        <v>0.44791666666666669</v>
      </c>
      <c r="F108">
        <v>60</v>
      </c>
      <c r="G108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08" s="1">
        <f>kursanci__4[[#This Row],[Czas trwania]]*kursanci__4[[#This Row],[Stawka za godzinê]]</f>
        <v>105</v>
      </c>
    </row>
    <row r="109" spans="1:8" x14ac:dyDescent="0.25">
      <c r="A109" s="1" t="s">
        <v>22</v>
      </c>
      <c r="B109" s="1" t="s">
        <v>13</v>
      </c>
      <c r="C109" s="1" t="s">
        <v>56</v>
      </c>
      <c r="D109" s="2">
        <v>0.45833333333333331</v>
      </c>
      <c r="E109" s="2">
        <v>0.5</v>
      </c>
      <c r="F109">
        <v>40</v>
      </c>
      <c r="G109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09" s="1">
        <f>kursanci__4[[#This Row],[Czas trwania]]*kursanci__4[[#This Row],[Stawka za godzinê]]</f>
        <v>40</v>
      </c>
    </row>
    <row r="110" spans="1:8" x14ac:dyDescent="0.25">
      <c r="A110" s="1" t="s">
        <v>11</v>
      </c>
      <c r="B110" s="1" t="s">
        <v>7</v>
      </c>
      <c r="C110" s="1" t="s">
        <v>56</v>
      </c>
      <c r="D110" s="2">
        <v>0.53125</v>
      </c>
      <c r="E110" s="2">
        <v>0.59375</v>
      </c>
      <c r="F110">
        <v>60</v>
      </c>
      <c r="G110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10" s="1">
        <f>kursanci__4[[#This Row],[Czas trwania]]*kursanci__4[[#This Row],[Stawka za godzinê]]</f>
        <v>90</v>
      </c>
    </row>
    <row r="111" spans="1:8" x14ac:dyDescent="0.25">
      <c r="A111" s="1" t="s">
        <v>57</v>
      </c>
      <c r="B111" s="1" t="s">
        <v>7</v>
      </c>
      <c r="C111" s="1" t="s">
        <v>58</v>
      </c>
      <c r="D111" s="2">
        <v>0.375</v>
      </c>
      <c r="E111" s="2">
        <v>0.44791666666666669</v>
      </c>
      <c r="F111">
        <v>60</v>
      </c>
      <c r="G111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11" s="1">
        <f>kursanci__4[[#This Row],[Czas trwania]]*kursanci__4[[#This Row],[Stawka za godzinê]]</f>
        <v>105</v>
      </c>
    </row>
    <row r="112" spans="1:8" x14ac:dyDescent="0.25">
      <c r="A112" s="1" t="s">
        <v>12</v>
      </c>
      <c r="B112" s="1" t="s">
        <v>13</v>
      </c>
      <c r="C112" s="1" t="s">
        <v>58</v>
      </c>
      <c r="D112" s="2">
        <v>0.46875</v>
      </c>
      <c r="E112" s="2">
        <v>0.54166666666666663</v>
      </c>
      <c r="F112">
        <v>40</v>
      </c>
      <c r="G112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12" s="1">
        <f>kursanci__4[[#This Row],[Czas trwania]]*kursanci__4[[#This Row],[Stawka za godzinê]]</f>
        <v>70</v>
      </c>
    </row>
    <row r="113" spans="1:8" x14ac:dyDescent="0.25">
      <c r="A113" s="1" t="s">
        <v>17</v>
      </c>
      <c r="B113" s="1" t="s">
        <v>7</v>
      </c>
      <c r="C113" s="1" t="s">
        <v>59</v>
      </c>
      <c r="D113" s="2">
        <v>0.375</v>
      </c>
      <c r="E113" s="2">
        <v>0.42708333333333331</v>
      </c>
      <c r="F113">
        <v>60</v>
      </c>
      <c r="G113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13" s="1">
        <f>kursanci__4[[#This Row],[Czas trwania]]*kursanci__4[[#This Row],[Stawka za godzinê]]</f>
        <v>75</v>
      </c>
    </row>
    <row r="114" spans="1:8" x14ac:dyDescent="0.25">
      <c r="A114" s="1" t="s">
        <v>26</v>
      </c>
      <c r="B114" s="1" t="s">
        <v>9</v>
      </c>
      <c r="C114" s="1" t="s">
        <v>59</v>
      </c>
      <c r="D114" s="2">
        <v>0.4375</v>
      </c>
      <c r="E114" s="2">
        <v>0.47916666666666669</v>
      </c>
      <c r="F114">
        <v>50</v>
      </c>
      <c r="G114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14" s="1">
        <f>kursanci__4[[#This Row],[Czas trwania]]*kursanci__4[[#This Row],[Stawka za godzinê]]</f>
        <v>50</v>
      </c>
    </row>
    <row r="115" spans="1:8" x14ac:dyDescent="0.25">
      <c r="A115" s="1" t="s">
        <v>25</v>
      </c>
      <c r="B115" s="1" t="s">
        <v>13</v>
      </c>
      <c r="C115" s="1" t="s">
        <v>60</v>
      </c>
      <c r="D115" s="2">
        <v>0.375</v>
      </c>
      <c r="E115" s="2">
        <v>0.4375</v>
      </c>
      <c r="F115">
        <v>40</v>
      </c>
      <c r="G115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15" s="1">
        <f>kursanci__4[[#This Row],[Czas trwania]]*kursanci__4[[#This Row],[Stawka za godzinê]]</f>
        <v>60</v>
      </c>
    </row>
    <row r="116" spans="1:8" x14ac:dyDescent="0.25">
      <c r="A116" s="1" t="s">
        <v>61</v>
      </c>
      <c r="B116" s="1" t="s">
        <v>7</v>
      </c>
      <c r="C116" s="1" t="s">
        <v>60</v>
      </c>
      <c r="D116" s="2">
        <v>0.4375</v>
      </c>
      <c r="E116" s="2">
        <v>0.5</v>
      </c>
      <c r="F116">
        <v>60</v>
      </c>
      <c r="G116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16" s="1">
        <f>kursanci__4[[#This Row],[Czas trwania]]*kursanci__4[[#This Row],[Stawka za godzinê]]</f>
        <v>90</v>
      </c>
    </row>
    <row r="117" spans="1:8" x14ac:dyDescent="0.25">
      <c r="A117" s="1" t="s">
        <v>15</v>
      </c>
      <c r="B117" s="1" t="s">
        <v>7</v>
      </c>
      <c r="C117" s="1" t="s">
        <v>60</v>
      </c>
      <c r="D117" s="2">
        <v>0.54166666666666663</v>
      </c>
      <c r="E117" s="2">
        <v>0.59375</v>
      </c>
      <c r="F117">
        <v>60</v>
      </c>
      <c r="G117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17" s="1">
        <f>kursanci__4[[#This Row],[Czas trwania]]*kursanci__4[[#This Row],[Stawka za godzinê]]</f>
        <v>75</v>
      </c>
    </row>
    <row r="118" spans="1:8" x14ac:dyDescent="0.25">
      <c r="A118" s="1" t="s">
        <v>22</v>
      </c>
      <c r="B118" s="1" t="s">
        <v>7</v>
      </c>
      <c r="C118" s="1" t="s">
        <v>60</v>
      </c>
      <c r="D118" s="2">
        <v>0.61458333333333337</v>
      </c>
      <c r="E118" s="2">
        <v>0.65625</v>
      </c>
      <c r="F118">
        <v>60</v>
      </c>
      <c r="G118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18" s="1">
        <f>kursanci__4[[#This Row],[Czas trwania]]*kursanci__4[[#This Row],[Stawka za godzinê]]</f>
        <v>60</v>
      </c>
    </row>
    <row r="119" spans="1:8" x14ac:dyDescent="0.25">
      <c r="A119" s="1" t="s">
        <v>12</v>
      </c>
      <c r="B119" s="1" t="s">
        <v>13</v>
      </c>
      <c r="C119" s="1" t="s">
        <v>60</v>
      </c>
      <c r="D119" s="2">
        <v>0.67708333333333337</v>
      </c>
      <c r="E119" s="2">
        <v>0.73958333333333337</v>
      </c>
      <c r="F119">
        <v>40</v>
      </c>
      <c r="G119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19" s="1">
        <f>kursanci__4[[#This Row],[Czas trwania]]*kursanci__4[[#This Row],[Stawka za godzinê]]</f>
        <v>60</v>
      </c>
    </row>
    <row r="120" spans="1:8" x14ac:dyDescent="0.25">
      <c r="A120" s="1" t="s">
        <v>18</v>
      </c>
      <c r="B120" s="1" t="s">
        <v>13</v>
      </c>
      <c r="C120" s="1" t="s">
        <v>62</v>
      </c>
      <c r="D120" s="2">
        <v>0.375</v>
      </c>
      <c r="E120" s="2">
        <v>0.42708333333333331</v>
      </c>
      <c r="F120">
        <v>40</v>
      </c>
      <c r="G120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20" s="1">
        <f>kursanci__4[[#This Row],[Czas trwania]]*kursanci__4[[#This Row],[Stawka za godzinê]]</f>
        <v>50</v>
      </c>
    </row>
    <row r="121" spans="1:8" x14ac:dyDescent="0.25">
      <c r="A121" s="1" t="s">
        <v>11</v>
      </c>
      <c r="B121" s="1" t="s">
        <v>7</v>
      </c>
      <c r="C121" s="1" t="s">
        <v>62</v>
      </c>
      <c r="D121" s="2">
        <v>0.4375</v>
      </c>
      <c r="E121" s="2">
        <v>0.48958333333333331</v>
      </c>
      <c r="F121">
        <v>60</v>
      </c>
      <c r="G121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21" s="1">
        <f>kursanci__4[[#This Row],[Czas trwania]]*kursanci__4[[#This Row],[Stawka za godzinê]]</f>
        <v>75</v>
      </c>
    </row>
    <row r="122" spans="1:8" x14ac:dyDescent="0.25">
      <c r="A122" s="1" t="s">
        <v>12</v>
      </c>
      <c r="B122" s="1" t="s">
        <v>13</v>
      </c>
      <c r="C122" s="1" t="s">
        <v>63</v>
      </c>
      <c r="D122" s="2">
        <v>0.375</v>
      </c>
      <c r="E122" s="2">
        <v>0.42708333333333331</v>
      </c>
      <c r="F122">
        <v>40</v>
      </c>
      <c r="G122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22" s="1">
        <f>kursanci__4[[#This Row],[Czas trwania]]*kursanci__4[[#This Row],[Stawka za godzinê]]</f>
        <v>50</v>
      </c>
    </row>
    <row r="123" spans="1:8" x14ac:dyDescent="0.25">
      <c r="A123" s="1" t="s">
        <v>18</v>
      </c>
      <c r="B123" s="1" t="s">
        <v>7</v>
      </c>
      <c r="C123" s="1" t="s">
        <v>63</v>
      </c>
      <c r="D123" s="2">
        <v>0.4375</v>
      </c>
      <c r="E123" s="2">
        <v>0.47916666666666669</v>
      </c>
      <c r="F123">
        <v>60</v>
      </c>
      <c r="G123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23" s="1">
        <f>kursanci__4[[#This Row],[Czas trwania]]*kursanci__4[[#This Row],[Stawka za godzinê]]</f>
        <v>60</v>
      </c>
    </row>
    <row r="124" spans="1:8" x14ac:dyDescent="0.25">
      <c r="A124" s="1" t="s">
        <v>6</v>
      </c>
      <c r="B124" s="1" t="s">
        <v>7</v>
      </c>
      <c r="C124" s="1" t="s">
        <v>63</v>
      </c>
      <c r="D124" s="2">
        <v>0.47916666666666669</v>
      </c>
      <c r="E124" s="2">
        <v>0.55208333333333337</v>
      </c>
      <c r="F124">
        <v>60</v>
      </c>
      <c r="G124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24" s="1">
        <f>kursanci__4[[#This Row],[Czas trwania]]*kursanci__4[[#This Row],[Stawka za godzinê]]</f>
        <v>105</v>
      </c>
    </row>
    <row r="125" spans="1:8" x14ac:dyDescent="0.25">
      <c r="A125" s="1" t="s">
        <v>17</v>
      </c>
      <c r="B125" s="1" t="s">
        <v>7</v>
      </c>
      <c r="C125" s="1" t="s">
        <v>64</v>
      </c>
      <c r="D125" s="2">
        <v>0.39583333333333331</v>
      </c>
      <c r="E125" s="2">
        <v>0.45833333333333331</v>
      </c>
      <c r="F125">
        <v>60</v>
      </c>
      <c r="G125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25" s="1">
        <f>kursanci__4[[#This Row],[Czas trwania]]*kursanci__4[[#This Row],[Stawka za godzinê]]</f>
        <v>90</v>
      </c>
    </row>
    <row r="126" spans="1:8" x14ac:dyDescent="0.25">
      <c r="A126" s="1" t="s">
        <v>17</v>
      </c>
      <c r="B126" s="1" t="s">
        <v>7</v>
      </c>
      <c r="C126" s="1" t="s">
        <v>64</v>
      </c>
      <c r="D126" s="2">
        <v>0.46875</v>
      </c>
      <c r="E126" s="2">
        <v>0.53125</v>
      </c>
      <c r="F126">
        <v>60</v>
      </c>
      <c r="G126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26" s="1">
        <f>kursanci__4[[#This Row],[Czas trwania]]*kursanci__4[[#This Row],[Stawka za godzinê]]</f>
        <v>90</v>
      </c>
    </row>
    <row r="127" spans="1:8" x14ac:dyDescent="0.25">
      <c r="A127" s="1" t="s">
        <v>61</v>
      </c>
      <c r="B127" s="1" t="s">
        <v>7</v>
      </c>
      <c r="C127" s="1" t="s">
        <v>65</v>
      </c>
      <c r="D127" s="2">
        <v>0.375</v>
      </c>
      <c r="E127" s="2">
        <v>0.41666666666666669</v>
      </c>
      <c r="F127">
        <v>60</v>
      </c>
      <c r="G127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27" s="1">
        <f>kursanci__4[[#This Row],[Czas trwania]]*kursanci__4[[#This Row],[Stawka za godzinê]]</f>
        <v>60</v>
      </c>
    </row>
    <row r="128" spans="1:8" x14ac:dyDescent="0.25">
      <c r="A128" s="1" t="s">
        <v>6</v>
      </c>
      <c r="B128" s="1" t="s">
        <v>7</v>
      </c>
      <c r="C128" s="1" t="s">
        <v>66</v>
      </c>
      <c r="D128" s="2">
        <v>0.375</v>
      </c>
      <c r="E128" s="2">
        <v>0.44791666666666669</v>
      </c>
      <c r="F128">
        <v>60</v>
      </c>
      <c r="G128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28" s="1">
        <f>kursanci__4[[#This Row],[Czas trwania]]*kursanci__4[[#This Row],[Stawka za godzinê]]</f>
        <v>105</v>
      </c>
    </row>
    <row r="129" spans="1:8" x14ac:dyDescent="0.25">
      <c r="A129" s="1" t="s">
        <v>17</v>
      </c>
      <c r="B129" s="1" t="s">
        <v>7</v>
      </c>
      <c r="C129" s="1" t="s">
        <v>66</v>
      </c>
      <c r="D129" s="2">
        <v>0.47916666666666669</v>
      </c>
      <c r="E129" s="2">
        <v>0.54166666666666663</v>
      </c>
      <c r="F129">
        <v>60</v>
      </c>
      <c r="G129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29" s="1">
        <f>kursanci__4[[#This Row],[Czas trwania]]*kursanci__4[[#This Row],[Stawka za godzinê]]</f>
        <v>90</v>
      </c>
    </row>
    <row r="130" spans="1:8" x14ac:dyDescent="0.25">
      <c r="A130" s="1" t="s">
        <v>61</v>
      </c>
      <c r="B130" s="1" t="s">
        <v>7</v>
      </c>
      <c r="C130" s="1" t="s">
        <v>66</v>
      </c>
      <c r="D130" s="2">
        <v>0.57291666666666663</v>
      </c>
      <c r="E130" s="2">
        <v>0.61458333333333337</v>
      </c>
      <c r="F130">
        <v>60</v>
      </c>
      <c r="G130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30" s="1">
        <f>kursanci__4[[#This Row],[Czas trwania]]*kursanci__4[[#This Row],[Stawka za godzinê]]</f>
        <v>60</v>
      </c>
    </row>
    <row r="131" spans="1:8" x14ac:dyDescent="0.25">
      <c r="A131" s="1" t="s">
        <v>11</v>
      </c>
      <c r="B131" s="1" t="s">
        <v>9</v>
      </c>
      <c r="C131" s="1" t="s">
        <v>66</v>
      </c>
      <c r="D131" s="2">
        <v>0.64583333333333337</v>
      </c>
      <c r="E131" s="2">
        <v>0.69791666666666663</v>
      </c>
      <c r="F131">
        <v>50</v>
      </c>
      <c r="G131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31" s="1">
        <f>kursanci__4[[#This Row],[Czas trwania]]*kursanci__4[[#This Row],[Stawka za godzinê]]</f>
        <v>62.5</v>
      </c>
    </row>
    <row r="132" spans="1:8" x14ac:dyDescent="0.25">
      <c r="A132" s="1" t="s">
        <v>17</v>
      </c>
      <c r="B132" s="1" t="s">
        <v>7</v>
      </c>
      <c r="C132" s="1" t="s">
        <v>66</v>
      </c>
      <c r="D132" s="2">
        <v>0.72916666666666663</v>
      </c>
      <c r="E132" s="2">
        <v>0.79166666666666663</v>
      </c>
      <c r="F132">
        <v>60</v>
      </c>
      <c r="G132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32" s="1">
        <f>kursanci__4[[#This Row],[Czas trwania]]*kursanci__4[[#This Row],[Stawka za godzinê]]</f>
        <v>90</v>
      </c>
    </row>
    <row r="133" spans="1:8" x14ac:dyDescent="0.25">
      <c r="A133" s="1" t="s">
        <v>18</v>
      </c>
      <c r="B133" s="1" t="s">
        <v>13</v>
      </c>
      <c r="C133" s="1" t="s">
        <v>67</v>
      </c>
      <c r="D133" s="2">
        <v>0.375</v>
      </c>
      <c r="E133" s="2">
        <v>0.44791666666666669</v>
      </c>
      <c r="F133">
        <v>40</v>
      </c>
      <c r="G133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33" s="1">
        <f>kursanci__4[[#This Row],[Czas trwania]]*kursanci__4[[#This Row],[Stawka za godzinê]]</f>
        <v>70</v>
      </c>
    </row>
    <row r="134" spans="1:8" x14ac:dyDescent="0.25">
      <c r="A134" s="1" t="s">
        <v>61</v>
      </c>
      <c r="B134" s="1" t="s">
        <v>7</v>
      </c>
      <c r="C134" s="1" t="s">
        <v>67</v>
      </c>
      <c r="D134" s="2">
        <v>0.46875</v>
      </c>
      <c r="E134" s="2">
        <v>0.54166666666666663</v>
      </c>
      <c r="F134">
        <v>60</v>
      </c>
      <c r="G134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34" s="1">
        <f>kursanci__4[[#This Row],[Czas trwania]]*kursanci__4[[#This Row],[Stawka za godzinê]]</f>
        <v>105</v>
      </c>
    </row>
    <row r="135" spans="1:8" x14ac:dyDescent="0.25">
      <c r="A135" s="1" t="s">
        <v>8</v>
      </c>
      <c r="B135" s="1" t="s">
        <v>9</v>
      </c>
      <c r="C135" s="1" t="s">
        <v>67</v>
      </c>
      <c r="D135" s="2">
        <v>0.58333333333333337</v>
      </c>
      <c r="E135" s="2">
        <v>0.625</v>
      </c>
      <c r="F135">
        <v>50</v>
      </c>
      <c r="G135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35" s="1">
        <f>kursanci__4[[#This Row],[Czas trwania]]*kursanci__4[[#This Row],[Stawka za godzinê]]</f>
        <v>50</v>
      </c>
    </row>
    <row r="136" spans="1:8" x14ac:dyDescent="0.25">
      <c r="A136" s="1" t="s">
        <v>8</v>
      </c>
      <c r="B136" s="1" t="s">
        <v>9</v>
      </c>
      <c r="C136" s="1" t="s">
        <v>68</v>
      </c>
      <c r="D136" s="2">
        <v>0.375</v>
      </c>
      <c r="E136" s="2">
        <v>0.4375</v>
      </c>
      <c r="F136">
        <v>50</v>
      </c>
      <c r="G136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36" s="1">
        <f>kursanci__4[[#This Row],[Czas trwania]]*kursanci__4[[#This Row],[Stawka za godzinê]]</f>
        <v>75</v>
      </c>
    </row>
    <row r="137" spans="1:8" x14ac:dyDescent="0.25">
      <c r="A137" s="1" t="s">
        <v>61</v>
      </c>
      <c r="B137" s="1" t="s">
        <v>7</v>
      </c>
      <c r="C137" s="1" t="s">
        <v>68</v>
      </c>
      <c r="D137" s="2">
        <v>0.44791666666666669</v>
      </c>
      <c r="E137" s="2">
        <v>0.5</v>
      </c>
      <c r="F137">
        <v>60</v>
      </c>
      <c r="G137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37" s="1">
        <f>kursanci__4[[#This Row],[Czas trwania]]*kursanci__4[[#This Row],[Stawka za godzinê]]</f>
        <v>75</v>
      </c>
    </row>
    <row r="138" spans="1:8" x14ac:dyDescent="0.25">
      <c r="A138" s="1" t="s">
        <v>61</v>
      </c>
      <c r="B138" s="1" t="s">
        <v>7</v>
      </c>
      <c r="C138" s="1" t="s">
        <v>68</v>
      </c>
      <c r="D138" s="2">
        <v>0.5</v>
      </c>
      <c r="E138" s="2">
        <v>0.54166666666666663</v>
      </c>
      <c r="F138">
        <v>60</v>
      </c>
      <c r="G138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38" s="1">
        <f>kursanci__4[[#This Row],[Czas trwania]]*kursanci__4[[#This Row],[Stawka za godzinê]]</f>
        <v>60</v>
      </c>
    </row>
    <row r="139" spans="1:8" x14ac:dyDescent="0.25">
      <c r="A139" s="1" t="s">
        <v>23</v>
      </c>
      <c r="B139" s="1" t="s">
        <v>9</v>
      </c>
      <c r="C139" s="1" t="s">
        <v>68</v>
      </c>
      <c r="D139" s="2">
        <v>0.55208333333333337</v>
      </c>
      <c r="E139" s="2">
        <v>0.63541666666666663</v>
      </c>
      <c r="F139">
        <v>50</v>
      </c>
      <c r="G139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39" s="1">
        <f>kursanci__4[[#This Row],[Czas trwania]]*kursanci__4[[#This Row],[Stawka za godzinê]]</f>
        <v>100</v>
      </c>
    </row>
    <row r="140" spans="1:8" x14ac:dyDescent="0.25">
      <c r="A140" s="1" t="s">
        <v>22</v>
      </c>
      <c r="B140" s="1" t="s">
        <v>7</v>
      </c>
      <c r="C140" s="1" t="s">
        <v>68</v>
      </c>
      <c r="D140" s="2">
        <v>0.64583333333333337</v>
      </c>
      <c r="E140" s="2">
        <v>0.71875</v>
      </c>
      <c r="F140">
        <v>60</v>
      </c>
      <c r="G140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40" s="1">
        <f>kursanci__4[[#This Row],[Czas trwania]]*kursanci__4[[#This Row],[Stawka za godzinê]]</f>
        <v>105</v>
      </c>
    </row>
    <row r="141" spans="1:8" x14ac:dyDescent="0.25">
      <c r="A141" s="1" t="s">
        <v>15</v>
      </c>
      <c r="B141" s="1" t="s">
        <v>9</v>
      </c>
      <c r="C141" s="1" t="s">
        <v>69</v>
      </c>
      <c r="D141" s="2">
        <v>0.375</v>
      </c>
      <c r="E141" s="2">
        <v>0.45833333333333331</v>
      </c>
      <c r="F141">
        <v>50</v>
      </c>
      <c r="G141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41" s="1">
        <f>kursanci__4[[#This Row],[Czas trwania]]*kursanci__4[[#This Row],[Stawka za godzinê]]</f>
        <v>100</v>
      </c>
    </row>
    <row r="142" spans="1:8" x14ac:dyDescent="0.25">
      <c r="A142" s="1" t="s">
        <v>26</v>
      </c>
      <c r="B142" s="1" t="s">
        <v>9</v>
      </c>
      <c r="C142" s="1" t="s">
        <v>69</v>
      </c>
      <c r="D142" s="2">
        <v>0.45833333333333331</v>
      </c>
      <c r="E142" s="2">
        <v>0.5</v>
      </c>
      <c r="F142">
        <v>50</v>
      </c>
      <c r="G142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42" s="1">
        <f>kursanci__4[[#This Row],[Czas trwania]]*kursanci__4[[#This Row],[Stawka za godzinê]]</f>
        <v>50</v>
      </c>
    </row>
    <row r="143" spans="1:8" x14ac:dyDescent="0.25">
      <c r="A143" s="1" t="s">
        <v>22</v>
      </c>
      <c r="B143" s="1" t="s">
        <v>13</v>
      </c>
      <c r="C143" s="1" t="s">
        <v>69</v>
      </c>
      <c r="D143" s="2">
        <v>0.54166666666666663</v>
      </c>
      <c r="E143" s="2">
        <v>0.625</v>
      </c>
      <c r="F143">
        <v>40</v>
      </c>
      <c r="G143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43" s="1">
        <f>kursanci__4[[#This Row],[Czas trwania]]*kursanci__4[[#This Row],[Stawka za godzinê]]</f>
        <v>80</v>
      </c>
    </row>
    <row r="144" spans="1:8" x14ac:dyDescent="0.25">
      <c r="A144" s="1" t="s">
        <v>6</v>
      </c>
      <c r="B144" s="1" t="s">
        <v>7</v>
      </c>
      <c r="C144" s="1" t="s">
        <v>69</v>
      </c>
      <c r="D144" s="2">
        <v>0.65625</v>
      </c>
      <c r="E144" s="2">
        <v>0.72916666666666663</v>
      </c>
      <c r="F144">
        <v>60</v>
      </c>
      <c r="G144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44" s="1">
        <f>kursanci__4[[#This Row],[Czas trwania]]*kursanci__4[[#This Row],[Stawka za godzinê]]</f>
        <v>105</v>
      </c>
    </row>
    <row r="145" spans="1:8" x14ac:dyDescent="0.25">
      <c r="A145" s="1" t="s">
        <v>17</v>
      </c>
      <c r="B145" s="1" t="s">
        <v>7</v>
      </c>
      <c r="C145" s="1" t="s">
        <v>70</v>
      </c>
      <c r="D145" s="2">
        <v>0.375</v>
      </c>
      <c r="E145" s="2">
        <v>0.4375</v>
      </c>
      <c r="F145">
        <v>60</v>
      </c>
      <c r="G145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45" s="1">
        <f>kursanci__4[[#This Row],[Czas trwania]]*kursanci__4[[#This Row],[Stawka za godzinê]]</f>
        <v>90</v>
      </c>
    </row>
    <row r="146" spans="1:8" x14ac:dyDescent="0.25">
      <c r="A146" s="1" t="s">
        <v>23</v>
      </c>
      <c r="B146" s="1" t="s">
        <v>9</v>
      </c>
      <c r="C146" s="1" t="s">
        <v>70</v>
      </c>
      <c r="D146" s="2">
        <v>0.46875</v>
      </c>
      <c r="E146" s="2">
        <v>0.55208333333333337</v>
      </c>
      <c r="F146">
        <v>50</v>
      </c>
      <c r="G146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46" s="1">
        <f>kursanci__4[[#This Row],[Czas trwania]]*kursanci__4[[#This Row],[Stawka za godzinê]]</f>
        <v>100</v>
      </c>
    </row>
    <row r="147" spans="1:8" x14ac:dyDescent="0.25">
      <c r="A147" s="1" t="s">
        <v>12</v>
      </c>
      <c r="B147" s="1" t="s">
        <v>13</v>
      </c>
      <c r="C147" s="1" t="s">
        <v>70</v>
      </c>
      <c r="D147" s="2">
        <v>0.57291666666666663</v>
      </c>
      <c r="E147" s="2">
        <v>0.61458333333333337</v>
      </c>
      <c r="F147">
        <v>40</v>
      </c>
      <c r="G147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47" s="1">
        <f>kursanci__4[[#This Row],[Czas trwania]]*kursanci__4[[#This Row],[Stawka za godzinê]]</f>
        <v>40</v>
      </c>
    </row>
    <row r="148" spans="1:8" x14ac:dyDescent="0.25">
      <c r="A148" s="1" t="s">
        <v>23</v>
      </c>
      <c r="B148" s="1" t="s">
        <v>9</v>
      </c>
      <c r="C148" s="1" t="s">
        <v>71</v>
      </c>
      <c r="D148" s="2">
        <v>0.375</v>
      </c>
      <c r="E148" s="2">
        <v>0.45833333333333331</v>
      </c>
      <c r="F148">
        <v>50</v>
      </c>
      <c r="G148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48" s="1">
        <f>kursanci__4[[#This Row],[Czas trwania]]*kursanci__4[[#This Row],[Stawka za godzinê]]</f>
        <v>100</v>
      </c>
    </row>
    <row r="149" spans="1:8" x14ac:dyDescent="0.25">
      <c r="A149" s="1" t="s">
        <v>6</v>
      </c>
      <c r="B149" s="1" t="s">
        <v>7</v>
      </c>
      <c r="C149" s="1" t="s">
        <v>71</v>
      </c>
      <c r="D149" s="2">
        <v>0.45833333333333331</v>
      </c>
      <c r="E149" s="2">
        <v>0.51041666666666663</v>
      </c>
      <c r="F149">
        <v>60</v>
      </c>
      <c r="G149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49" s="1">
        <f>kursanci__4[[#This Row],[Czas trwania]]*kursanci__4[[#This Row],[Stawka za godzinê]]</f>
        <v>75</v>
      </c>
    </row>
    <row r="150" spans="1:8" x14ac:dyDescent="0.25">
      <c r="A150" s="1" t="s">
        <v>8</v>
      </c>
      <c r="B150" s="1" t="s">
        <v>9</v>
      </c>
      <c r="C150" s="1" t="s">
        <v>71</v>
      </c>
      <c r="D150" s="2">
        <v>0.52083333333333337</v>
      </c>
      <c r="E150" s="2">
        <v>0.58333333333333337</v>
      </c>
      <c r="F150">
        <v>50</v>
      </c>
      <c r="G150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50" s="1">
        <f>kursanci__4[[#This Row],[Czas trwania]]*kursanci__4[[#This Row],[Stawka za godzinê]]</f>
        <v>75</v>
      </c>
    </row>
    <row r="151" spans="1:8" x14ac:dyDescent="0.25">
      <c r="A151" s="1" t="s">
        <v>15</v>
      </c>
      <c r="B151" s="1" t="s">
        <v>9</v>
      </c>
      <c r="C151" s="1" t="s">
        <v>71</v>
      </c>
      <c r="D151" s="2">
        <v>0.60416666666666663</v>
      </c>
      <c r="E151" s="2">
        <v>0.67708333333333337</v>
      </c>
      <c r="F151">
        <v>50</v>
      </c>
      <c r="G151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51" s="1">
        <f>kursanci__4[[#This Row],[Czas trwania]]*kursanci__4[[#This Row],[Stawka za godzinê]]</f>
        <v>87.5</v>
      </c>
    </row>
    <row r="152" spans="1:8" x14ac:dyDescent="0.25">
      <c r="A152" s="1" t="s">
        <v>8</v>
      </c>
      <c r="B152" s="1" t="s">
        <v>9</v>
      </c>
      <c r="C152" s="1" t="s">
        <v>72</v>
      </c>
      <c r="D152" s="2">
        <v>0.375</v>
      </c>
      <c r="E152" s="2">
        <v>0.4375</v>
      </c>
      <c r="F152">
        <v>50</v>
      </c>
      <c r="G152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52" s="1">
        <f>kursanci__4[[#This Row],[Czas trwania]]*kursanci__4[[#This Row],[Stawka za godzinê]]</f>
        <v>75</v>
      </c>
    </row>
    <row r="153" spans="1:8" x14ac:dyDescent="0.25">
      <c r="A153" s="1" t="s">
        <v>61</v>
      </c>
      <c r="B153" s="1" t="s">
        <v>7</v>
      </c>
      <c r="C153" s="1" t="s">
        <v>72</v>
      </c>
      <c r="D153" s="2">
        <v>0.45833333333333331</v>
      </c>
      <c r="E153" s="2">
        <v>0.52083333333333337</v>
      </c>
      <c r="F153">
        <v>60</v>
      </c>
      <c r="G153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53" s="1">
        <f>kursanci__4[[#This Row],[Czas trwania]]*kursanci__4[[#This Row],[Stawka za godzinê]]</f>
        <v>90</v>
      </c>
    </row>
    <row r="154" spans="1:8" x14ac:dyDescent="0.25">
      <c r="A154" s="1" t="s">
        <v>17</v>
      </c>
      <c r="B154" s="1" t="s">
        <v>7</v>
      </c>
      <c r="C154" s="1" t="s">
        <v>72</v>
      </c>
      <c r="D154" s="2">
        <v>0.54166666666666663</v>
      </c>
      <c r="E154" s="2">
        <v>0.60416666666666663</v>
      </c>
      <c r="F154">
        <v>60</v>
      </c>
      <c r="G154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54" s="1">
        <f>kursanci__4[[#This Row],[Czas trwania]]*kursanci__4[[#This Row],[Stawka za godzinê]]</f>
        <v>90</v>
      </c>
    </row>
    <row r="155" spans="1:8" x14ac:dyDescent="0.25">
      <c r="A155" s="1" t="s">
        <v>25</v>
      </c>
      <c r="B155" s="1" t="s">
        <v>13</v>
      </c>
      <c r="C155" s="1" t="s">
        <v>72</v>
      </c>
      <c r="D155" s="2">
        <v>0.63541666666666663</v>
      </c>
      <c r="E155" s="2">
        <v>0.6875</v>
      </c>
      <c r="F155">
        <v>40</v>
      </c>
      <c r="G155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55" s="1">
        <f>kursanci__4[[#This Row],[Czas trwania]]*kursanci__4[[#This Row],[Stawka za godzinê]]</f>
        <v>50</v>
      </c>
    </row>
    <row r="156" spans="1:8" x14ac:dyDescent="0.25">
      <c r="A156" s="1" t="s">
        <v>25</v>
      </c>
      <c r="B156" s="1" t="s">
        <v>13</v>
      </c>
      <c r="C156" s="1" t="s">
        <v>73</v>
      </c>
      <c r="D156" s="2">
        <v>0.375</v>
      </c>
      <c r="E156" s="2">
        <v>0.4375</v>
      </c>
      <c r="F156">
        <v>40</v>
      </c>
      <c r="G156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56" s="1">
        <f>kursanci__4[[#This Row],[Czas trwania]]*kursanci__4[[#This Row],[Stawka za godzinê]]</f>
        <v>60</v>
      </c>
    </row>
    <row r="157" spans="1:8" x14ac:dyDescent="0.25">
      <c r="A157" s="1" t="s">
        <v>22</v>
      </c>
      <c r="B157" s="1" t="s">
        <v>7</v>
      </c>
      <c r="C157" s="1" t="s">
        <v>73</v>
      </c>
      <c r="D157" s="2">
        <v>0.4375</v>
      </c>
      <c r="E157" s="2">
        <v>0.47916666666666669</v>
      </c>
      <c r="F157">
        <v>60</v>
      </c>
      <c r="G157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57" s="1">
        <f>kursanci__4[[#This Row],[Czas trwania]]*kursanci__4[[#This Row],[Stawka za godzinê]]</f>
        <v>60</v>
      </c>
    </row>
    <row r="158" spans="1:8" x14ac:dyDescent="0.25">
      <c r="A158" s="1" t="s">
        <v>22</v>
      </c>
      <c r="B158" s="1" t="s">
        <v>13</v>
      </c>
      <c r="C158" s="1" t="s">
        <v>74</v>
      </c>
      <c r="D158" s="2">
        <v>0.375</v>
      </c>
      <c r="E158" s="2">
        <v>0.44791666666666669</v>
      </c>
      <c r="F158">
        <v>40</v>
      </c>
      <c r="G158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58" s="1">
        <f>kursanci__4[[#This Row],[Czas trwania]]*kursanci__4[[#This Row],[Stawka za godzinê]]</f>
        <v>70</v>
      </c>
    </row>
    <row r="159" spans="1:8" x14ac:dyDescent="0.25">
      <c r="A159" s="1" t="s">
        <v>26</v>
      </c>
      <c r="B159" s="1" t="s">
        <v>13</v>
      </c>
      <c r="C159" s="1" t="s">
        <v>74</v>
      </c>
      <c r="D159" s="2">
        <v>0.48958333333333331</v>
      </c>
      <c r="E159" s="2">
        <v>0.57291666666666663</v>
      </c>
      <c r="F159">
        <v>40</v>
      </c>
      <c r="G159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59" s="1">
        <f>kursanci__4[[#This Row],[Czas trwania]]*kursanci__4[[#This Row],[Stawka za godzinê]]</f>
        <v>80</v>
      </c>
    </row>
    <row r="160" spans="1:8" x14ac:dyDescent="0.25">
      <c r="A160" s="1" t="s">
        <v>61</v>
      </c>
      <c r="B160" s="1" t="s">
        <v>7</v>
      </c>
      <c r="C160" s="1" t="s">
        <v>75</v>
      </c>
      <c r="D160" s="2">
        <v>0.375</v>
      </c>
      <c r="E160" s="2">
        <v>0.42708333333333331</v>
      </c>
      <c r="F160">
        <v>60</v>
      </c>
      <c r="G160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60" s="1">
        <f>kursanci__4[[#This Row],[Czas trwania]]*kursanci__4[[#This Row],[Stawka za godzinê]]</f>
        <v>75</v>
      </c>
    </row>
    <row r="161" spans="1:8" x14ac:dyDescent="0.25">
      <c r="A161" s="1" t="s">
        <v>23</v>
      </c>
      <c r="B161" s="1" t="s">
        <v>9</v>
      </c>
      <c r="C161" s="1" t="s">
        <v>75</v>
      </c>
      <c r="D161" s="2">
        <v>0.4375</v>
      </c>
      <c r="E161" s="2">
        <v>0.48958333333333331</v>
      </c>
      <c r="F161">
        <v>50</v>
      </c>
      <c r="G161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61" s="1">
        <f>kursanci__4[[#This Row],[Czas trwania]]*kursanci__4[[#This Row],[Stawka za godzinê]]</f>
        <v>62.5</v>
      </c>
    </row>
    <row r="162" spans="1:8" x14ac:dyDescent="0.25">
      <c r="A162" s="1" t="s">
        <v>11</v>
      </c>
      <c r="B162" s="1" t="s">
        <v>9</v>
      </c>
      <c r="C162" s="1" t="s">
        <v>75</v>
      </c>
      <c r="D162" s="2">
        <v>0.48958333333333331</v>
      </c>
      <c r="E162" s="2">
        <v>0.57291666666666663</v>
      </c>
      <c r="F162">
        <v>50</v>
      </c>
      <c r="G162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62" s="1">
        <f>kursanci__4[[#This Row],[Czas trwania]]*kursanci__4[[#This Row],[Stawka za godzinê]]</f>
        <v>100</v>
      </c>
    </row>
    <row r="163" spans="1:8" x14ac:dyDescent="0.25">
      <c r="A163" s="1" t="s">
        <v>8</v>
      </c>
      <c r="B163" s="1" t="s">
        <v>9</v>
      </c>
      <c r="C163" s="1" t="s">
        <v>75</v>
      </c>
      <c r="D163" s="2">
        <v>0.59375</v>
      </c>
      <c r="E163" s="2">
        <v>0.63541666666666663</v>
      </c>
      <c r="F163">
        <v>50</v>
      </c>
      <c r="G163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63" s="1">
        <f>kursanci__4[[#This Row],[Czas trwania]]*kursanci__4[[#This Row],[Stawka za godzinê]]</f>
        <v>50</v>
      </c>
    </row>
    <row r="164" spans="1:8" x14ac:dyDescent="0.25">
      <c r="A164" s="1" t="s">
        <v>8</v>
      </c>
      <c r="B164" s="1" t="s">
        <v>9</v>
      </c>
      <c r="C164" s="1" t="s">
        <v>75</v>
      </c>
      <c r="D164" s="2">
        <v>0.66666666666666663</v>
      </c>
      <c r="E164" s="2">
        <v>0.73958333333333337</v>
      </c>
      <c r="F164">
        <v>50</v>
      </c>
      <c r="G164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64" s="1">
        <f>kursanci__4[[#This Row],[Czas trwania]]*kursanci__4[[#This Row],[Stawka za godzinê]]</f>
        <v>87.5</v>
      </c>
    </row>
    <row r="165" spans="1:8" x14ac:dyDescent="0.25">
      <c r="A165" s="1" t="s">
        <v>15</v>
      </c>
      <c r="B165" s="1" t="s">
        <v>7</v>
      </c>
      <c r="C165" s="1" t="s">
        <v>76</v>
      </c>
      <c r="D165" s="2">
        <v>0.375</v>
      </c>
      <c r="E165" s="2">
        <v>0.41666666666666669</v>
      </c>
      <c r="F165">
        <v>60</v>
      </c>
      <c r="G165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65" s="1">
        <f>kursanci__4[[#This Row],[Czas trwania]]*kursanci__4[[#This Row],[Stawka za godzinê]]</f>
        <v>60</v>
      </c>
    </row>
    <row r="166" spans="1:8" x14ac:dyDescent="0.25">
      <c r="A166" s="1" t="s">
        <v>12</v>
      </c>
      <c r="B166" s="1" t="s">
        <v>13</v>
      </c>
      <c r="C166" s="1" t="s">
        <v>76</v>
      </c>
      <c r="D166" s="2">
        <v>0.41666666666666669</v>
      </c>
      <c r="E166" s="2">
        <v>0.45833333333333331</v>
      </c>
      <c r="F166">
        <v>40</v>
      </c>
      <c r="G166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66" s="1">
        <f>kursanci__4[[#This Row],[Czas trwania]]*kursanci__4[[#This Row],[Stawka za godzinê]]</f>
        <v>40</v>
      </c>
    </row>
    <row r="167" spans="1:8" x14ac:dyDescent="0.25">
      <c r="A167" s="1" t="s">
        <v>15</v>
      </c>
      <c r="B167" s="1" t="s">
        <v>9</v>
      </c>
      <c r="C167" s="1" t="s">
        <v>76</v>
      </c>
      <c r="D167" s="2">
        <v>0.46875</v>
      </c>
      <c r="E167" s="2">
        <v>0.53125</v>
      </c>
      <c r="F167">
        <v>50</v>
      </c>
      <c r="G167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67" s="1">
        <f>kursanci__4[[#This Row],[Czas trwania]]*kursanci__4[[#This Row],[Stawka za godzinê]]</f>
        <v>75</v>
      </c>
    </row>
    <row r="168" spans="1:8" x14ac:dyDescent="0.25">
      <c r="A168" s="1" t="s">
        <v>12</v>
      </c>
      <c r="B168" s="1" t="s">
        <v>13</v>
      </c>
      <c r="C168" s="1" t="s">
        <v>76</v>
      </c>
      <c r="D168" s="2">
        <v>0.57291666666666663</v>
      </c>
      <c r="E168" s="2">
        <v>0.63541666666666663</v>
      </c>
      <c r="F168">
        <v>40</v>
      </c>
      <c r="G168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68" s="1">
        <f>kursanci__4[[#This Row],[Czas trwania]]*kursanci__4[[#This Row],[Stawka za godzinê]]</f>
        <v>60</v>
      </c>
    </row>
    <row r="169" spans="1:8" x14ac:dyDescent="0.25">
      <c r="A169" s="1" t="s">
        <v>8</v>
      </c>
      <c r="B169" s="1" t="s">
        <v>9</v>
      </c>
      <c r="C169" s="1" t="s">
        <v>76</v>
      </c>
      <c r="D169" s="2">
        <v>0.65625</v>
      </c>
      <c r="E169" s="2">
        <v>0.69791666666666663</v>
      </c>
      <c r="F169">
        <v>50</v>
      </c>
      <c r="G169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69" s="1">
        <f>kursanci__4[[#This Row],[Czas trwania]]*kursanci__4[[#This Row],[Stawka za godzinê]]</f>
        <v>50</v>
      </c>
    </row>
    <row r="170" spans="1:8" x14ac:dyDescent="0.25">
      <c r="A170" s="1" t="s">
        <v>11</v>
      </c>
      <c r="B170" s="1" t="s">
        <v>7</v>
      </c>
      <c r="C170" s="1" t="s">
        <v>77</v>
      </c>
      <c r="D170" s="2">
        <v>0.375</v>
      </c>
      <c r="E170" s="2">
        <v>0.4375</v>
      </c>
      <c r="F170">
        <v>60</v>
      </c>
      <c r="G170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70" s="1">
        <f>kursanci__4[[#This Row],[Czas trwania]]*kursanci__4[[#This Row],[Stawka za godzinê]]</f>
        <v>90</v>
      </c>
    </row>
    <row r="171" spans="1:8" x14ac:dyDescent="0.25">
      <c r="A171" s="1" t="s">
        <v>26</v>
      </c>
      <c r="B171" s="1" t="s">
        <v>13</v>
      </c>
      <c r="C171" s="1" t="s">
        <v>78</v>
      </c>
      <c r="D171" s="2">
        <v>0.375</v>
      </c>
      <c r="E171" s="2">
        <v>0.45833333333333331</v>
      </c>
      <c r="F171">
        <v>40</v>
      </c>
      <c r="G171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71" s="1">
        <f>kursanci__4[[#This Row],[Czas trwania]]*kursanci__4[[#This Row],[Stawka za godzinê]]</f>
        <v>80</v>
      </c>
    </row>
    <row r="172" spans="1:8" x14ac:dyDescent="0.25">
      <c r="A172" s="1" t="s">
        <v>17</v>
      </c>
      <c r="B172" s="1" t="s">
        <v>7</v>
      </c>
      <c r="C172" s="1" t="s">
        <v>78</v>
      </c>
      <c r="D172" s="2">
        <v>0.52083333333333337</v>
      </c>
      <c r="E172" s="2">
        <v>0.58333333333333337</v>
      </c>
      <c r="F172">
        <v>60</v>
      </c>
      <c r="G172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72" s="1">
        <f>kursanci__4[[#This Row],[Czas trwania]]*kursanci__4[[#This Row],[Stawka za godzinê]]</f>
        <v>90</v>
      </c>
    </row>
    <row r="173" spans="1:8" x14ac:dyDescent="0.25">
      <c r="A173" s="1" t="s">
        <v>25</v>
      </c>
      <c r="B173" s="1" t="s">
        <v>13</v>
      </c>
      <c r="C173" s="1" t="s">
        <v>79</v>
      </c>
      <c r="D173" s="2">
        <v>0.375</v>
      </c>
      <c r="E173" s="2">
        <v>0.41666666666666669</v>
      </c>
      <c r="F173">
        <v>40</v>
      </c>
      <c r="G173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73" s="1">
        <f>kursanci__4[[#This Row],[Czas trwania]]*kursanci__4[[#This Row],[Stawka za godzinê]]</f>
        <v>40</v>
      </c>
    </row>
    <row r="174" spans="1:8" x14ac:dyDescent="0.25">
      <c r="A174" s="1" t="s">
        <v>8</v>
      </c>
      <c r="B174" s="1" t="s">
        <v>9</v>
      </c>
      <c r="C174" s="1" t="s">
        <v>80</v>
      </c>
      <c r="D174" s="2">
        <v>0.375</v>
      </c>
      <c r="E174" s="2">
        <v>0.4375</v>
      </c>
      <c r="F174">
        <v>50</v>
      </c>
      <c r="G174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74" s="1">
        <f>kursanci__4[[#This Row],[Czas trwania]]*kursanci__4[[#This Row],[Stawka za godzinê]]</f>
        <v>75</v>
      </c>
    </row>
    <row r="175" spans="1:8" x14ac:dyDescent="0.25">
      <c r="A175" s="1" t="s">
        <v>25</v>
      </c>
      <c r="B175" s="1" t="s">
        <v>13</v>
      </c>
      <c r="C175" s="1" t="s">
        <v>80</v>
      </c>
      <c r="D175" s="2">
        <v>0.4375</v>
      </c>
      <c r="E175" s="2">
        <v>0.51041666666666663</v>
      </c>
      <c r="F175">
        <v>40</v>
      </c>
      <c r="G175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75" s="1">
        <f>kursanci__4[[#This Row],[Czas trwania]]*kursanci__4[[#This Row],[Stawka za godzinê]]</f>
        <v>70</v>
      </c>
    </row>
    <row r="176" spans="1:8" x14ac:dyDescent="0.25">
      <c r="A176" s="1" t="s">
        <v>18</v>
      </c>
      <c r="B176" s="1" t="s">
        <v>7</v>
      </c>
      <c r="C176" s="1" t="s">
        <v>80</v>
      </c>
      <c r="D176" s="2">
        <v>0.53125</v>
      </c>
      <c r="E176" s="2">
        <v>0.57291666666666663</v>
      </c>
      <c r="F176">
        <v>60</v>
      </c>
      <c r="G176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76" s="1">
        <f>kursanci__4[[#This Row],[Czas trwania]]*kursanci__4[[#This Row],[Stawka za godzinê]]</f>
        <v>60</v>
      </c>
    </row>
    <row r="177" spans="1:8" x14ac:dyDescent="0.25">
      <c r="A177" s="1" t="s">
        <v>22</v>
      </c>
      <c r="B177" s="1" t="s">
        <v>7</v>
      </c>
      <c r="C177" s="1" t="s">
        <v>81</v>
      </c>
      <c r="D177" s="2">
        <v>0.375</v>
      </c>
      <c r="E177" s="2">
        <v>0.42708333333333331</v>
      </c>
      <c r="F177">
        <v>60</v>
      </c>
      <c r="G177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77" s="1">
        <f>kursanci__4[[#This Row],[Czas trwania]]*kursanci__4[[#This Row],[Stawka za godzinê]]</f>
        <v>75</v>
      </c>
    </row>
    <row r="178" spans="1:8" x14ac:dyDescent="0.25">
      <c r="A178" s="1" t="s">
        <v>22</v>
      </c>
      <c r="B178" s="1" t="s">
        <v>7</v>
      </c>
      <c r="C178" s="1" t="s">
        <v>81</v>
      </c>
      <c r="D178" s="2">
        <v>0.46875</v>
      </c>
      <c r="E178" s="2">
        <v>0.54166666666666663</v>
      </c>
      <c r="F178">
        <v>60</v>
      </c>
      <c r="G178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78" s="1">
        <f>kursanci__4[[#This Row],[Czas trwania]]*kursanci__4[[#This Row],[Stawka za godzinê]]</f>
        <v>105</v>
      </c>
    </row>
    <row r="179" spans="1:8" x14ac:dyDescent="0.25">
      <c r="A179" s="1" t="s">
        <v>23</v>
      </c>
      <c r="B179" s="1" t="s">
        <v>9</v>
      </c>
      <c r="C179" s="1" t="s">
        <v>81</v>
      </c>
      <c r="D179" s="2">
        <v>0.58333333333333337</v>
      </c>
      <c r="E179" s="2">
        <v>0.66666666666666663</v>
      </c>
      <c r="F179">
        <v>50</v>
      </c>
      <c r="G179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79" s="1">
        <f>kursanci__4[[#This Row],[Czas trwania]]*kursanci__4[[#This Row],[Stawka za godzinê]]</f>
        <v>100</v>
      </c>
    </row>
    <row r="180" spans="1:8" x14ac:dyDescent="0.25">
      <c r="A180" s="1" t="s">
        <v>12</v>
      </c>
      <c r="B180" s="1" t="s">
        <v>13</v>
      </c>
      <c r="C180" s="1" t="s">
        <v>81</v>
      </c>
      <c r="D180" s="2">
        <v>0.66666666666666663</v>
      </c>
      <c r="E180" s="2">
        <v>0.72916666666666663</v>
      </c>
      <c r="F180">
        <v>40</v>
      </c>
      <c r="G180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80" s="1">
        <f>kursanci__4[[#This Row],[Czas trwania]]*kursanci__4[[#This Row],[Stawka za godzinê]]</f>
        <v>60</v>
      </c>
    </row>
    <row r="181" spans="1:8" x14ac:dyDescent="0.25">
      <c r="A181" s="1" t="s">
        <v>17</v>
      </c>
      <c r="B181" s="1" t="s">
        <v>7</v>
      </c>
      <c r="C181" s="1" t="s">
        <v>82</v>
      </c>
      <c r="D181" s="2">
        <v>0.375</v>
      </c>
      <c r="E181" s="2">
        <v>0.41666666666666669</v>
      </c>
      <c r="F181">
        <v>60</v>
      </c>
      <c r="G181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81" s="1">
        <f>kursanci__4[[#This Row],[Czas trwania]]*kursanci__4[[#This Row],[Stawka za godzinê]]</f>
        <v>60</v>
      </c>
    </row>
    <row r="182" spans="1:8" x14ac:dyDescent="0.25">
      <c r="A182" s="1" t="s">
        <v>26</v>
      </c>
      <c r="B182" s="1" t="s">
        <v>13</v>
      </c>
      <c r="C182" s="1" t="s">
        <v>82</v>
      </c>
      <c r="D182" s="2">
        <v>0.42708333333333331</v>
      </c>
      <c r="E182" s="2">
        <v>0.48958333333333331</v>
      </c>
      <c r="F182">
        <v>40</v>
      </c>
      <c r="G182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82" s="1">
        <f>kursanci__4[[#This Row],[Czas trwania]]*kursanci__4[[#This Row],[Stawka za godzinê]]</f>
        <v>60</v>
      </c>
    </row>
    <row r="183" spans="1:8" x14ac:dyDescent="0.25">
      <c r="A183" s="1" t="s">
        <v>17</v>
      </c>
      <c r="B183" s="1" t="s">
        <v>7</v>
      </c>
      <c r="C183" s="1" t="s">
        <v>82</v>
      </c>
      <c r="D183" s="2">
        <v>0.5</v>
      </c>
      <c r="E183" s="2">
        <v>0.5625</v>
      </c>
      <c r="F183">
        <v>60</v>
      </c>
      <c r="G183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83" s="1">
        <f>kursanci__4[[#This Row],[Czas trwania]]*kursanci__4[[#This Row],[Stawka za godzinê]]</f>
        <v>90</v>
      </c>
    </row>
    <row r="184" spans="1:8" x14ac:dyDescent="0.25">
      <c r="A184" s="1" t="s">
        <v>8</v>
      </c>
      <c r="B184" s="1" t="s">
        <v>9</v>
      </c>
      <c r="C184" s="1" t="s">
        <v>82</v>
      </c>
      <c r="D184" s="2">
        <v>0.59375</v>
      </c>
      <c r="E184" s="2">
        <v>0.63541666666666663</v>
      </c>
      <c r="F184">
        <v>50</v>
      </c>
      <c r="G184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84" s="1">
        <f>kursanci__4[[#This Row],[Czas trwania]]*kursanci__4[[#This Row],[Stawka za godzinê]]</f>
        <v>50</v>
      </c>
    </row>
    <row r="185" spans="1:8" x14ac:dyDescent="0.25">
      <c r="A185" s="1" t="s">
        <v>17</v>
      </c>
      <c r="B185" s="1" t="s">
        <v>7</v>
      </c>
      <c r="C185" s="1" t="s">
        <v>83</v>
      </c>
      <c r="D185" s="2">
        <v>0.375</v>
      </c>
      <c r="E185" s="2">
        <v>0.4375</v>
      </c>
      <c r="F185">
        <v>60</v>
      </c>
      <c r="G185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85" s="1">
        <f>kursanci__4[[#This Row],[Czas trwania]]*kursanci__4[[#This Row],[Stawka za godzinê]]</f>
        <v>90</v>
      </c>
    </row>
    <row r="186" spans="1:8" x14ac:dyDescent="0.25">
      <c r="A186" s="1" t="s">
        <v>17</v>
      </c>
      <c r="B186" s="1" t="s">
        <v>7</v>
      </c>
      <c r="C186" s="1" t="s">
        <v>83</v>
      </c>
      <c r="D186" s="2">
        <v>0.45833333333333331</v>
      </c>
      <c r="E186" s="2">
        <v>0.53125</v>
      </c>
      <c r="F186">
        <v>60</v>
      </c>
      <c r="G186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86" s="1">
        <f>kursanci__4[[#This Row],[Czas trwania]]*kursanci__4[[#This Row],[Stawka za godzinê]]</f>
        <v>105</v>
      </c>
    </row>
    <row r="187" spans="1:8" x14ac:dyDescent="0.25">
      <c r="A187" s="1" t="s">
        <v>26</v>
      </c>
      <c r="B187" s="1" t="s">
        <v>13</v>
      </c>
      <c r="C187" s="1" t="s">
        <v>83</v>
      </c>
      <c r="D187" s="2">
        <v>0.53125</v>
      </c>
      <c r="E187" s="2">
        <v>0.57291666666666663</v>
      </c>
      <c r="F187">
        <v>40</v>
      </c>
      <c r="G187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87" s="1">
        <f>kursanci__4[[#This Row],[Czas trwania]]*kursanci__4[[#This Row],[Stawka za godzinê]]</f>
        <v>40</v>
      </c>
    </row>
    <row r="188" spans="1:8" x14ac:dyDescent="0.25">
      <c r="A188" s="1" t="s">
        <v>6</v>
      </c>
      <c r="B188" s="1" t="s">
        <v>7</v>
      </c>
      <c r="C188" s="1" t="s">
        <v>83</v>
      </c>
      <c r="D188" s="2">
        <v>0.57291666666666663</v>
      </c>
      <c r="E188" s="2">
        <v>0.63541666666666663</v>
      </c>
      <c r="F188">
        <v>60</v>
      </c>
      <c r="G188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188" s="1">
        <f>kursanci__4[[#This Row],[Czas trwania]]*kursanci__4[[#This Row],[Stawka za godzinê]]</f>
        <v>90</v>
      </c>
    </row>
    <row r="189" spans="1:8" x14ac:dyDescent="0.25">
      <c r="A189" s="1" t="s">
        <v>26</v>
      </c>
      <c r="B189" s="1" t="s">
        <v>9</v>
      </c>
      <c r="C189" s="1" t="s">
        <v>84</v>
      </c>
      <c r="D189" s="2">
        <v>0.375</v>
      </c>
      <c r="E189" s="2">
        <v>0.44791666666666669</v>
      </c>
      <c r="F189">
        <v>50</v>
      </c>
      <c r="G189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89" s="1">
        <f>kursanci__4[[#This Row],[Czas trwania]]*kursanci__4[[#This Row],[Stawka za godzinê]]</f>
        <v>87.5</v>
      </c>
    </row>
    <row r="190" spans="1:8" x14ac:dyDescent="0.25">
      <c r="A190" s="1" t="s">
        <v>8</v>
      </c>
      <c r="B190" s="1" t="s">
        <v>9</v>
      </c>
      <c r="C190" s="1" t="s">
        <v>84</v>
      </c>
      <c r="D190" s="2">
        <v>0.45833333333333331</v>
      </c>
      <c r="E190" s="2">
        <v>0.54166666666666663</v>
      </c>
      <c r="F190">
        <v>50</v>
      </c>
      <c r="G190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90" s="1">
        <f>kursanci__4[[#This Row],[Czas trwania]]*kursanci__4[[#This Row],[Stawka za godzinê]]</f>
        <v>100</v>
      </c>
    </row>
    <row r="191" spans="1:8" x14ac:dyDescent="0.25">
      <c r="A191" s="1" t="s">
        <v>11</v>
      </c>
      <c r="B191" s="1" t="s">
        <v>7</v>
      </c>
      <c r="C191" s="1" t="s">
        <v>84</v>
      </c>
      <c r="D191" s="2">
        <v>0.57291666666666663</v>
      </c>
      <c r="E191" s="2">
        <v>0.61458333333333337</v>
      </c>
      <c r="F191">
        <v>60</v>
      </c>
      <c r="G191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91" s="1">
        <f>kursanci__4[[#This Row],[Czas trwania]]*kursanci__4[[#This Row],[Stawka za godzinê]]</f>
        <v>60</v>
      </c>
    </row>
    <row r="192" spans="1:8" x14ac:dyDescent="0.25">
      <c r="A192" s="1" t="s">
        <v>12</v>
      </c>
      <c r="B192" s="1" t="s">
        <v>13</v>
      </c>
      <c r="C192" s="1" t="s">
        <v>84</v>
      </c>
      <c r="D192" s="2">
        <v>0.64583333333333337</v>
      </c>
      <c r="E192" s="2">
        <v>0.72916666666666663</v>
      </c>
      <c r="F192">
        <v>40</v>
      </c>
      <c r="G192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192" s="1">
        <f>kursanci__4[[#This Row],[Czas trwania]]*kursanci__4[[#This Row],[Stawka za godzinê]]</f>
        <v>80</v>
      </c>
    </row>
    <row r="193" spans="1:8" x14ac:dyDescent="0.25">
      <c r="A193" s="1" t="s">
        <v>8</v>
      </c>
      <c r="B193" s="1" t="s">
        <v>9</v>
      </c>
      <c r="C193" s="1" t="s">
        <v>85</v>
      </c>
      <c r="D193" s="2">
        <v>0.375</v>
      </c>
      <c r="E193" s="2">
        <v>0.42708333333333331</v>
      </c>
      <c r="F193">
        <v>50</v>
      </c>
      <c r="G193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93" s="1">
        <f>kursanci__4[[#This Row],[Czas trwania]]*kursanci__4[[#This Row],[Stawka za godzinê]]</f>
        <v>62.5</v>
      </c>
    </row>
    <row r="194" spans="1:8" x14ac:dyDescent="0.25">
      <c r="A194" s="1" t="s">
        <v>17</v>
      </c>
      <c r="B194" s="1" t="s">
        <v>7</v>
      </c>
      <c r="C194" s="1" t="s">
        <v>86</v>
      </c>
      <c r="D194" s="2">
        <v>0.375</v>
      </c>
      <c r="E194" s="2">
        <v>0.41666666666666669</v>
      </c>
      <c r="F194">
        <v>60</v>
      </c>
      <c r="G194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94" s="1">
        <f>kursanci__4[[#This Row],[Czas trwania]]*kursanci__4[[#This Row],[Stawka za godzinê]]</f>
        <v>60</v>
      </c>
    </row>
    <row r="195" spans="1:8" x14ac:dyDescent="0.25">
      <c r="A195" s="1" t="s">
        <v>22</v>
      </c>
      <c r="B195" s="1" t="s">
        <v>7</v>
      </c>
      <c r="C195" s="1" t="s">
        <v>86</v>
      </c>
      <c r="D195" s="2">
        <v>0.44791666666666669</v>
      </c>
      <c r="E195" s="2">
        <v>0.52083333333333337</v>
      </c>
      <c r="F195">
        <v>60</v>
      </c>
      <c r="G195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95" s="1">
        <f>kursanci__4[[#This Row],[Czas trwania]]*kursanci__4[[#This Row],[Stawka za godzinê]]</f>
        <v>105</v>
      </c>
    </row>
    <row r="196" spans="1:8" x14ac:dyDescent="0.25">
      <c r="A196" s="1" t="s">
        <v>8</v>
      </c>
      <c r="B196" s="1" t="s">
        <v>9</v>
      </c>
      <c r="C196" s="1" t="s">
        <v>86</v>
      </c>
      <c r="D196" s="2">
        <v>0.5625</v>
      </c>
      <c r="E196" s="2">
        <v>0.63541666666666663</v>
      </c>
      <c r="F196">
        <v>50</v>
      </c>
      <c r="G196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96" s="1">
        <f>kursanci__4[[#This Row],[Czas trwania]]*kursanci__4[[#This Row],[Stawka za godzinê]]</f>
        <v>87.5</v>
      </c>
    </row>
    <row r="197" spans="1:8" x14ac:dyDescent="0.25">
      <c r="A197" s="1" t="s">
        <v>26</v>
      </c>
      <c r="B197" s="1" t="s">
        <v>9</v>
      </c>
      <c r="C197" s="1" t="s">
        <v>86</v>
      </c>
      <c r="D197" s="2">
        <v>0.64583333333333337</v>
      </c>
      <c r="E197" s="2">
        <v>0.6875</v>
      </c>
      <c r="F197">
        <v>50</v>
      </c>
      <c r="G197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197" s="1">
        <f>kursanci__4[[#This Row],[Czas trwania]]*kursanci__4[[#This Row],[Stawka za godzinê]]</f>
        <v>50</v>
      </c>
    </row>
    <row r="198" spans="1:8" x14ac:dyDescent="0.25">
      <c r="A198" s="1" t="s">
        <v>17</v>
      </c>
      <c r="B198" s="1" t="s">
        <v>7</v>
      </c>
      <c r="C198" s="1" t="s">
        <v>86</v>
      </c>
      <c r="D198" s="2">
        <v>0.69791666666666663</v>
      </c>
      <c r="E198" s="2">
        <v>0.77083333333333337</v>
      </c>
      <c r="F198">
        <v>60</v>
      </c>
      <c r="G198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198" s="1">
        <f>kursanci__4[[#This Row],[Czas trwania]]*kursanci__4[[#This Row],[Stawka za godzinê]]</f>
        <v>105</v>
      </c>
    </row>
    <row r="199" spans="1:8" x14ac:dyDescent="0.25">
      <c r="A199" s="1" t="s">
        <v>12</v>
      </c>
      <c r="B199" s="1" t="s">
        <v>13</v>
      </c>
      <c r="C199" s="1" t="s">
        <v>87</v>
      </c>
      <c r="D199" s="2">
        <v>0.375</v>
      </c>
      <c r="E199" s="2">
        <v>0.42708333333333331</v>
      </c>
      <c r="F199">
        <v>40</v>
      </c>
      <c r="G199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199" s="1">
        <f>kursanci__4[[#This Row],[Czas trwania]]*kursanci__4[[#This Row],[Stawka za godzinê]]</f>
        <v>50</v>
      </c>
    </row>
    <row r="200" spans="1:8" x14ac:dyDescent="0.25">
      <c r="A200" s="1" t="s">
        <v>61</v>
      </c>
      <c r="B200" s="1" t="s">
        <v>7</v>
      </c>
      <c r="C200" s="1" t="s">
        <v>87</v>
      </c>
      <c r="D200" s="2">
        <v>0.44791666666666669</v>
      </c>
      <c r="E200" s="2">
        <v>0.5</v>
      </c>
      <c r="F200">
        <v>60</v>
      </c>
      <c r="G200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00" s="1">
        <f>kursanci__4[[#This Row],[Czas trwania]]*kursanci__4[[#This Row],[Stawka za godzinê]]</f>
        <v>75</v>
      </c>
    </row>
    <row r="201" spans="1:8" x14ac:dyDescent="0.25">
      <c r="A201" s="1" t="s">
        <v>8</v>
      </c>
      <c r="B201" s="1" t="s">
        <v>9</v>
      </c>
      <c r="C201" s="1" t="s">
        <v>87</v>
      </c>
      <c r="D201" s="2">
        <v>0.5</v>
      </c>
      <c r="E201" s="2">
        <v>0.54166666666666663</v>
      </c>
      <c r="F201">
        <v>50</v>
      </c>
      <c r="G201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201" s="1">
        <f>kursanci__4[[#This Row],[Czas trwania]]*kursanci__4[[#This Row],[Stawka za godzinê]]</f>
        <v>50</v>
      </c>
    </row>
    <row r="202" spans="1:8" x14ac:dyDescent="0.25">
      <c r="A202" s="1" t="s">
        <v>15</v>
      </c>
      <c r="B202" s="1" t="s">
        <v>7</v>
      </c>
      <c r="C202" s="1" t="s">
        <v>87</v>
      </c>
      <c r="D202" s="2">
        <v>0.55208333333333337</v>
      </c>
      <c r="E202" s="2">
        <v>0.59375</v>
      </c>
      <c r="F202">
        <v>60</v>
      </c>
      <c r="G202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202" s="1">
        <f>kursanci__4[[#This Row],[Czas trwania]]*kursanci__4[[#This Row],[Stawka za godzinê]]</f>
        <v>60</v>
      </c>
    </row>
    <row r="203" spans="1:8" x14ac:dyDescent="0.25">
      <c r="A203" s="1" t="s">
        <v>25</v>
      </c>
      <c r="B203" s="1" t="s">
        <v>13</v>
      </c>
      <c r="C203" s="1" t="s">
        <v>87</v>
      </c>
      <c r="D203" s="2">
        <v>0.59375</v>
      </c>
      <c r="E203" s="2">
        <v>0.63541666666666663</v>
      </c>
      <c r="F203">
        <v>40</v>
      </c>
      <c r="G203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203" s="1">
        <f>kursanci__4[[#This Row],[Czas trwania]]*kursanci__4[[#This Row],[Stawka za godzinê]]</f>
        <v>40</v>
      </c>
    </row>
    <row r="204" spans="1:8" x14ac:dyDescent="0.25">
      <c r="A204" s="1" t="s">
        <v>18</v>
      </c>
      <c r="B204" s="1" t="s">
        <v>7</v>
      </c>
      <c r="C204" s="1" t="s">
        <v>88</v>
      </c>
      <c r="D204" s="2">
        <v>0.39583333333333331</v>
      </c>
      <c r="E204" s="2">
        <v>0.45833333333333331</v>
      </c>
      <c r="F204">
        <v>60</v>
      </c>
      <c r="G204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04" s="1">
        <f>kursanci__4[[#This Row],[Czas trwania]]*kursanci__4[[#This Row],[Stawka za godzinê]]</f>
        <v>90</v>
      </c>
    </row>
    <row r="205" spans="1:8" x14ac:dyDescent="0.25">
      <c r="A205" s="1" t="s">
        <v>11</v>
      </c>
      <c r="B205" s="1" t="s">
        <v>9</v>
      </c>
      <c r="C205" s="1" t="s">
        <v>88</v>
      </c>
      <c r="D205" s="2">
        <v>0.45833333333333331</v>
      </c>
      <c r="E205" s="2">
        <v>0.51041666666666663</v>
      </c>
      <c r="F205">
        <v>50</v>
      </c>
      <c r="G205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05" s="1">
        <f>kursanci__4[[#This Row],[Czas trwania]]*kursanci__4[[#This Row],[Stawka za godzinê]]</f>
        <v>62.5</v>
      </c>
    </row>
    <row r="206" spans="1:8" x14ac:dyDescent="0.25">
      <c r="A206" s="1" t="s">
        <v>22</v>
      </c>
      <c r="B206" s="1" t="s">
        <v>7</v>
      </c>
      <c r="C206" s="1" t="s">
        <v>88</v>
      </c>
      <c r="D206" s="2">
        <v>0.55208333333333337</v>
      </c>
      <c r="E206" s="2">
        <v>0.60416666666666663</v>
      </c>
      <c r="F206">
        <v>60</v>
      </c>
      <c r="G206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06" s="1">
        <f>kursanci__4[[#This Row],[Czas trwania]]*kursanci__4[[#This Row],[Stawka za godzinê]]</f>
        <v>75</v>
      </c>
    </row>
    <row r="207" spans="1:8" x14ac:dyDescent="0.25">
      <c r="A207" s="1" t="s">
        <v>22</v>
      </c>
      <c r="B207" s="1" t="s">
        <v>7</v>
      </c>
      <c r="C207" s="1" t="s">
        <v>89</v>
      </c>
      <c r="D207" s="2">
        <v>0.375</v>
      </c>
      <c r="E207" s="2">
        <v>0.42708333333333331</v>
      </c>
      <c r="F207">
        <v>60</v>
      </c>
      <c r="G207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07" s="1">
        <f>kursanci__4[[#This Row],[Czas trwania]]*kursanci__4[[#This Row],[Stawka za godzinê]]</f>
        <v>75</v>
      </c>
    </row>
    <row r="208" spans="1:8" x14ac:dyDescent="0.25">
      <c r="A208" s="1" t="s">
        <v>25</v>
      </c>
      <c r="B208" s="1" t="s">
        <v>13</v>
      </c>
      <c r="C208" s="1" t="s">
        <v>89</v>
      </c>
      <c r="D208" s="2">
        <v>0.45833333333333331</v>
      </c>
      <c r="E208" s="2">
        <v>0.5</v>
      </c>
      <c r="F208">
        <v>40</v>
      </c>
      <c r="G208" s="1">
        <f>HOUR(kursanci__4[[#This Row],[Godzina zakoñczenia]]) + MINUTE(kursanci__4[[#This Row],[Godzina zakoñczenia]])/60 - HOUR(kursanci__4[[#This Row],[Godzina rozpoczêcia]]) - MINUTE(kursanci__4[[#This Row],[Godzina rozpoczêcia]])/60</f>
        <v>1</v>
      </c>
      <c r="H208" s="1">
        <f>kursanci__4[[#This Row],[Czas trwania]]*kursanci__4[[#This Row],[Stawka za godzinê]]</f>
        <v>40</v>
      </c>
    </row>
    <row r="209" spans="1:8" x14ac:dyDescent="0.25">
      <c r="A209" s="1" t="s">
        <v>23</v>
      </c>
      <c r="B209" s="1" t="s">
        <v>9</v>
      </c>
      <c r="C209" s="1" t="s">
        <v>89</v>
      </c>
      <c r="D209" s="2">
        <v>0.52083333333333337</v>
      </c>
      <c r="E209" s="2">
        <v>0.57291666666666663</v>
      </c>
      <c r="F209">
        <v>50</v>
      </c>
      <c r="G209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09" s="1">
        <f>kursanci__4[[#This Row],[Czas trwania]]*kursanci__4[[#This Row],[Stawka za godzinê]]</f>
        <v>62.5</v>
      </c>
    </row>
    <row r="210" spans="1:8" x14ac:dyDescent="0.25">
      <c r="A210" s="1" t="s">
        <v>8</v>
      </c>
      <c r="B210" s="1" t="s">
        <v>9</v>
      </c>
      <c r="C210" s="1" t="s">
        <v>89</v>
      </c>
      <c r="D210" s="2">
        <v>0.60416666666666663</v>
      </c>
      <c r="E210" s="2">
        <v>0.67708333333333337</v>
      </c>
      <c r="F210">
        <v>50</v>
      </c>
      <c r="G210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210" s="1">
        <f>kursanci__4[[#This Row],[Czas trwania]]*kursanci__4[[#This Row],[Stawka za godzinê]]</f>
        <v>87.5</v>
      </c>
    </row>
    <row r="211" spans="1:8" x14ac:dyDescent="0.25">
      <c r="A211" s="1" t="s">
        <v>18</v>
      </c>
      <c r="B211" s="1" t="s">
        <v>13</v>
      </c>
      <c r="C211" s="1" t="s">
        <v>90</v>
      </c>
      <c r="D211" s="2">
        <v>0.375</v>
      </c>
      <c r="E211" s="2">
        <v>0.4375</v>
      </c>
      <c r="F211">
        <v>40</v>
      </c>
      <c r="G211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11" s="1">
        <f>kursanci__4[[#This Row],[Czas trwania]]*kursanci__4[[#This Row],[Stawka za godzinê]]</f>
        <v>60</v>
      </c>
    </row>
    <row r="212" spans="1:8" x14ac:dyDescent="0.25">
      <c r="A212" s="1" t="s">
        <v>8</v>
      </c>
      <c r="B212" s="1" t="s">
        <v>9</v>
      </c>
      <c r="C212" s="1" t="s">
        <v>90</v>
      </c>
      <c r="D212" s="2">
        <v>0.47916666666666669</v>
      </c>
      <c r="E212" s="2">
        <v>0.54166666666666663</v>
      </c>
      <c r="F212">
        <v>50</v>
      </c>
      <c r="G212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12" s="1">
        <f>kursanci__4[[#This Row],[Czas trwania]]*kursanci__4[[#This Row],[Stawka za godzinê]]</f>
        <v>75</v>
      </c>
    </row>
    <row r="213" spans="1:8" x14ac:dyDescent="0.25">
      <c r="A213" s="1" t="s">
        <v>18</v>
      </c>
      <c r="B213" s="1" t="s">
        <v>7</v>
      </c>
      <c r="C213" s="1" t="s">
        <v>91</v>
      </c>
      <c r="D213" s="2">
        <v>0.375</v>
      </c>
      <c r="E213" s="2">
        <v>0.42708333333333331</v>
      </c>
      <c r="F213">
        <v>60</v>
      </c>
      <c r="G213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13" s="1">
        <f>kursanci__4[[#This Row],[Czas trwania]]*kursanci__4[[#This Row],[Stawka za godzinê]]</f>
        <v>75</v>
      </c>
    </row>
    <row r="214" spans="1:8" x14ac:dyDescent="0.25">
      <c r="A214" s="1" t="s">
        <v>8</v>
      </c>
      <c r="B214" s="1" t="s">
        <v>9</v>
      </c>
      <c r="C214" s="1" t="s">
        <v>91</v>
      </c>
      <c r="D214" s="2">
        <v>0.4375</v>
      </c>
      <c r="E214" s="2">
        <v>0.51041666666666663</v>
      </c>
      <c r="F214">
        <v>50</v>
      </c>
      <c r="G214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214" s="1">
        <f>kursanci__4[[#This Row],[Czas trwania]]*kursanci__4[[#This Row],[Stawka za godzinê]]</f>
        <v>87.5</v>
      </c>
    </row>
    <row r="215" spans="1:8" x14ac:dyDescent="0.25">
      <c r="A215" s="1" t="s">
        <v>12</v>
      </c>
      <c r="B215" s="1" t="s">
        <v>13</v>
      </c>
      <c r="C215" s="1" t="s">
        <v>91</v>
      </c>
      <c r="D215" s="2">
        <v>0.55208333333333337</v>
      </c>
      <c r="E215" s="2">
        <v>0.63541666666666663</v>
      </c>
      <c r="F215">
        <v>40</v>
      </c>
      <c r="G215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215" s="1">
        <f>kursanci__4[[#This Row],[Czas trwania]]*kursanci__4[[#This Row],[Stawka za godzinê]]</f>
        <v>80</v>
      </c>
    </row>
    <row r="216" spans="1:8" x14ac:dyDescent="0.25">
      <c r="A216" s="1" t="s">
        <v>11</v>
      </c>
      <c r="B216" s="1" t="s">
        <v>9</v>
      </c>
      <c r="C216" s="1" t="s">
        <v>91</v>
      </c>
      <c r="D216" s="2">
        <v>0.63541666666666663</v>
      </c>
      <c r="E216" s="2">
        <v>0.69791666666666663</v>
      </c>
      <c r="F216">
        <v>50</v>
      </c>
      <c r="G216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16" s="1">
        <f>kursanci__4[[#This Row],[Czas trwania]]*kursanci__4[[#This Row],[Stawka za godzinê]]</f>
        <v>75</v>
      </c>
    </row>
    <row r="217" spans="1:8" x14ac:dyDescent="0.25">
      <c r="A217" s="1" t="s">
        <v>8</v>
      </c>
      <c r="B217" s="1" t="s">
        <v>9</v>
      </c>
      <c r="C217" s="1" t="s">
        <v>92</v>
      </c>
      <c r="D217" s="2">
        <v>0.375</v>
      </c>
      <c r="E217" s="2">
        <v>0.4375</v>
      </c>
      <c r="F217">
        <v>50</v>
      </c>
      <c r="G217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17" s="1">
        <f>kursanci__4[[#This Row],[Czas trwania]]*kursanci__4[[#This Row],[Stawka za godzinê]]</f>
        <v>75</v>
      </c>
    </row>
    <row r="218" spans="1:8" x14ac:dyDescent="0.25">
      <c r="A218" s="1" t="s">
        <v>6</v>
      </c>
      <c r="B218" s="1" t="s">
        <v>7</v>
      </c>
      <c r="C218" s="1" t="s">
        <v>92</v>
      </c>
      <c r="D218" s="2">
        <v>0.47916666666666669</v>
      </c>
      <c r="E218" s="2">
        <v>0.54166666666666663</v>
      </c>
      <c r="F218">
        <v>60</v>
      </c>
      <c r="G218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18" s="1">
        <f>kursanci__4[[#This Row],[Czas trwania]]*kursanci__4[[#This Row],[Stawka za godzinê]]</f>
        <v>90</v>
      </c>
    </row>
    <row r="219" spans="1:8" x14ac:dyDescent="0.25">
      <c r="A219" s="1" t="s">
        <v>61</v>
      </c>
      <c r="B219" s="1" t="s">
        <v>7</v>
      </c>
      <c r="C219" s="1" t="s">
        <v>92</v>
      </c>
      <c r="D219" s="2">
        <v>0.58333333333333337</v>
      </c>
      <c r="E219" s="2">
        <v>0.64583333333333337</v>
      </c>
      <c r="F219">
        <v>60</v>
      </c>
      <c r="G219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19" s="1">
        <f>kursanci__4[[#This Row],[Czas trwania]]*kursanci__4[[#This Row],[Stawka za godzinê]]</f>
        <v>90</v>
      </c>
    </row>
    <row r="220" spans="1:8" x14ac:dyDescent="0.25">
      <c r="A220" s="1" t="s">
        <v>8</v>
      </c>
      <c r="B220" s="1" t="s">
        <v>9</v>
      </c>
      <c r="C220" s="1" t="s">
        <v>93</v>
      </c>
      <c r="D220" s="2">
        <v>0.375</v>
      </c>
      <c r="E220" s="2">
        <v>0.45833333333333331</v>
      </c>
      <c r="F220">
        <v>50</v>
      </c>
      <c r="G220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220" s="1">
        <f>kursanci__4[[#This Row],[Czas trwania]]*kursanci__4[[#This Row],[Stawka za godzinê]]</f>
        <v>100</v>
      </c>
    </row>
    <row r="221" spans="1:8" x14ac:dyDescent="0.25">
      <c r="A221" s="1" t="s">
        <v>6</v>
      </c>
      <c r="B221" s="1" t="s">
        <v>7</v>
      </c>
      <c r="C221" s="1" t="s">
        <v>94</v>
      </c>
      <c r="D221" s="2">
        <v>0.375</v>
      </c>
      <c r="E221" s="2">
        <v>0.42708333333333331</v>
      </c>
      <c r="F221">
        <v>60</v>
      </c>
      <c r="G221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21" s="1">
        <f>kursanci__4[[#This Row],[Czas trwania]]*kursanci__4[[#This Row],[Stawka za godzinê]]</f>
        <v>75</v>
      </c>
    </row>
    <row r="222" spans="1:8" x14ac:dyDescent="0.25">
      <c r="A222" s="1" t="s">
        <v>6</v>
      </c>
      <c r="B222" s="1" t="s">
        <v>7</v>
      </c>
      <c r="C222" s="1" t="s">
        <v>94</v>
      </c>
      <c r="D222" s="2">
        <v>0.4375</v>
      </c>
      <c r="E222" s="2">
        <v>0.48958333333333331</v>
      </c>
      <c r="F222">
        <v>60</v>
      </c>
      <c r="G222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22" s="1">
        <f>kursanci__4[[#This Row],[Czas trwania]]*kursanci__4[[#This Row],[Stawka za godzinê]]</f>
        <v>75</v>
      </c>
    </row>
    <row r="223" spans="1:8" x14ac:dyDescent="0.25">
      <c r="A223" s="1" t="s">
        <v>12</v>
      </c>
      <c r="B223" s="1" t="s">
        <v>13</v>
      </c>
      <c r="C223" s="1" t="s">
        <v>94</v>
      </c>
      <c r="D223" s="2">
        <v>0.51041666666666663</v>
      </c>
      <c r="E223" s="2">
        <v>0.59375</v>
      </c>
      <c r="F223">
        <v>40</v>
      </c>
      <c r="G223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223" s="1">
        <f>kursanci__4[[#This Row],[Czas trwania]]*kursanci__4[[#This Row],[Stawka za godzinê]]</f>
        <v>80</v>
      </c>
    </row>
    <row r="224" spans="1:8" x14ac:dyDescent="0.25">
      <c r="A224" s="1" t="s">
        <v>23</v>
      </c>
      <c r="B224" s="1" t="s">
        <v>9</v>
      </c>
      <c r="C224" s="1" t="s">
        <v>94</v>
      </c>
      <c r="D224" s="2">
        <v>0.60416666666666663</v>
      </c>
      <c r="E224" s="2">
        <v>0.65625</v>
      </c>
      <c r="F224">
        <v>50</v>
      </c>
      <c r="G224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24" s="1">
        <f>kursanci__4[[#This Row],[Czas trwania]]*kursanci__4[[#This Row],[Stawka za godzinê]]</f>
        <v>62.5</v>
      </c>
    </row>
    <row r="225" spans="1:8" x14ac:dyDescent="0.25">
      <c r="A225" s="1" t="s">
        <v>95</v>
      </c>
      <c r="B225" s="1" t="s">
        <v>7</v>
      </c>
      <c r="C225" s="1" t="s">
        <v>94</v>
      </c>
      <c r="D225" s="2">
        <v>0.69791666666666663</v>
      </c>
      <c r="E225" s="2">
        <v>0.76041666666666663</v>
      </c>
      <c r="F225">
        <v>60</v>
      </c>
      <c r="G225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25" s="1">
        <f>kursanci__4[[#This Row],[Czas trwania]]*kursanci__4[[#This Row],[Stawka za godzinê]]</f>
        <v>90</v>
      </c>
    </row>
    <row r="226" spans="1:8" x14ac:dyDescent="0.25">
      <c r="A226" s="1" t="s">
        <v>22</v>
      </c>
      <c r="B226" s="1" t="s">
        <v>13</v>
      </c>
      <c r="C226" s="1" t="s">
        <v>96</v>
      </c>
      <c r="D226" s="2">
        <v>0.375</v>
      </c>
      <c r="E226" s="2">
        <v>0.42708333333333331</v>
      </c>
      <c r="F226">
        <v>40</v>
      </c>
      <c r="G226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26" s="1">
        <f>kursanci__4[[#This Row],[Czas trwania]]*kursanci__4[[#This Row],[Stawka za godzinê]]</f>
        <v>50</v>
      </c>
    </row>
    <row r="227" spans="1:8" x14ac:dyDescent="0.25">
      <c r="A227" s="1" t="s">
        <v>18</v>
      </c>
      <c r="B227" s="1" t="s">
        <v>13</v>
      </c>
      <c r="C227" s="1" t="s">
        <v>97</v>
      </c>
      <c r="D227" s="2">
        <v>0.375</v>
      </c>
      <c r="E227" s="2">
        <v>0.4375</v>
      </c>
      <c r="F227">
        <v>40</v>
      </c>
      <c r="G227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27" s="1">
        <f>kursanci__4[[#This Row],[Czas trwania]]*kursanci__4[[#This Row],[Stawka za godzinê]]</f>
        <v>60</v>
      </c>
    </row>
    <row r="228" spans="1:8" x14ac:dyDescent="0.25">
      <c r="A228" s="1" t="s">
        <v>6</v>
      </c>
      <c r="B228" s="1" t="s">
        <v>7</v>
      </c>
      <c r="C228" s="1" t="s">
        <v>97</v>
      </c>
      <c r="D228" s="2">
        <v>0.4375</v>
      </c>
      <c r="E228" s="2">
        <v>0.51041666666666663</v>
      </c>
      <c r="F228">
        <v>60</v>
      </c>
      <c r="G228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228" s="1">
        <f>kursanci__4[[#This Row],[Czas trwania]]*kursanci__4[[#This Row],[Stawka za godzinê]]</f>
        <v>105</v>
      </c>
    </row>
    <row r="229" spans="1:8" x14ac:dyDescent="0.25">
      <c r="A229" s="1" t="s">
        <v>26</v>
      </c>
      <c r="B229" s="1" t="s">
        <v>13</v>
      </c>
      <c r="C229" s="1" t="s">
        <v>97</v>
      </c>
      <c r="D229" s="2">
        <v>0.52083333333333337</v>
      </c>
      <c r="E229" s="2">
        <v>0.58333333333333337</v>
      </c>
      <c r="F229">
        <v>40</v>
      </c>
      <c r="G229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29" s="1">
        <f>kursanci__4[[#This Row],[Czas trwania]]*kursanci__4[[#This Row],[Stawka za godzinê]]</f>
        <v>60</v>
      </c>
    </row>
    <row r="230" spans="1:8" x14ac:dyDescent="0.25">
      <c r="A230" s="1" t="s">
        <v>22</v>
      </c>
      <c r="B230" s="1" t="s">
        <v>13</v>
      </c>
      <c r="C230" s="1" t="s">
        <v>98</v>
      </c>
      <c r="D230" s="2">
        <v>0.375</v>
      </c>
      <c r="E230" s="2">
        <v>0.45833333333333331</v>
      </c>
      <c r="F230">
        <v>40</v>
      </c>
      <c r="G230" s="1">
        <f>HOUR(kursanci__4[[#This Row],[Godzina zakoñczenia]]) + MINUTE(kursanci__4[[#This Row],[Godzina zakoñczenia]])/60 - HOUR(kursanci__4[[#This Row],[Godzina rozpoczêcia]]) - MINUTE(kursanci__4[[#This Row],[Godzina rozpoczêcia]])/60</f>
        <v>2</v>
      </c>
      <c r="H230" s="1">
        <f>kursanci__4[[#This Row],[Czas trwania]]*kursanci__4[[#This Row],[Stawka za godzinê]]</f>
        <v>80</v>
      </c>
    </row>
    <row r="231" spans="1:8" x14ac:dyDescent="0.25">
      <c r="A231" s="1" t="s">
        <v>25</v>
      </c>
      <c r="B231" s="1" t="s">
        <v>13</v>
      </c>
      <c r="C231" s="1" t="s">
        <v>98</v>
      </c>
      <c r="D231" s="2">
        <v>0.45833333333333331</v>
      </c>
      <c r="E231" s="2">
        <v>0.51041666666666663</v>
      </c>
      <c r="F231">
        <v>40</v>
      </c>
      <c r="G231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31" s="1">
        <f>kursanci__4[[#This Row],[Czas trwania]]*kursanci__4[[#This Row],[Stawka za godzinê]]</f>
        <v>50</v>
      </c>
    </row>
    <row r="232" spans="1:8" x14ac:dyDescent="0.25">
      <c r="A232" s="1" t="s">
        <v>17</v>
      </c>
      <c r="B232" s="1" t="s">
        <v>7</v>
      </c>
      <c r="C232" s="1" t="s">
        <v>98</v>
      </c>
      <c r="D232" s="2">
        <v>0.52083333333333337</v>
      </c>
      <c r="E232" s="2">
        <v>0.58333333333333337</v>
      </c>
      <c r="F232">
        <v>60</v>
      </c>
      <c r="G232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32" s="1">
        <f>kursanci__4[[#This Row],[Czas trwania]]*kursanci__4[[#This Row],[Stawka za godzinê]]</f>
        <v>90</v>
      </c>
    </row>
    <row r="233" spans="1:8" x14ac:dyDescent="0.25">
      <c r="A233" s="1" t="s">
        <v>25</v>
      </c>
      <c r="B233" s="1" t="s">
        <v>13</v>
      </c>
      <c r="C233" s="1" t="s">
        <v>99</v>
      </c>
      <c r="D233" s="2">
        <v>0.375</v>
      </c>
      <c r="E233" s="2">
        <v>0.44791666666666669</v>
      </c>
      <c r="F233">
        <v>40</v>
      </c>
      <c r="G233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233" s="1">
        <f>kursanci__4[[#This Row],[Czas trwania]]*kursanci__4[[#This Row],[Stawka za godzinê]]</f>
        <v>70</v>
      </c>
    </row>
    <row r="234" spans="1:8" x14ac:dyDescent="0.25">
      <c r="A234" s="1" t="s">
        <v>26</v>
      </c>
      <c r="B234" s="1" t="s">
        <v>13</v>
      </c>
      <c r="C234" s="1" t="s">
        <v>99</v>
      </c>
      <c r="D234" s="2">
        <v>0.45833333333333331</v>
      </c>
      <c r="E234" s="2">
        <v>0.53125</v>
      </c>
      <c r="F234">
        <v>40</v>
      </c>
      <c r="G234" s="1">
        <f>HOUR(kursanci__4[[#This Row],[Godzina zakoñczenia]]) + MINUTE(kursanci__4[[#This Row],[Godzina zakoñczenia]])/60 - HOUR(kursanci__4[[#This Row],[Godzina rozpoczêcia]]) - MINUTE(kursanci__4[[#This Row],[Godzina rozpoczêcia]])/60</f>
        <v>1.75</v>
      </c>
      <c r="H234" s="1">
        <f>kursanci__4[[#This Row],[Czas trwania]]*kursanci__4[[#This Row],[Stawka za godzinê]]</f>
        <v>70</v>
      </c>
    </row>
    <row r="235" spans="1:8" x14ac:dyDescent="0.25">
      <c r="A235" s="1" t="s">
        <v>11</v>
      </c>
      <c r="B235" s="1" t="s">
        <v>7</v>
      </c>
      <c r="C235" s="1" t="s">
        <v>99</v>
      </c>
      <c r="D235" s="2">
        <v>0.53125</v>
      </c>
      <c r="E235" s="2">
        <v>0.58333333333333337</v>
      </c>
      <c r="F235">
        <v>60</v>
      </c>
      <c r="G235" s="1">
        <f>HOUR(kursanci__4[[#This Row],[Godzina zakoñczenia]]) + MINUTE(kursanci__4[[#This Row],[Godzina zakoñczenia]])/60 - HOUR(kursanci__4[[#This Row],[Godzina rozpoczêcia]]) - MINUTE(kursanci__4[[#This Row],[Godzina rozpoczêcia]])/60</f>
        <v>1.25</v>
      </c>
      <c r="H235" s="1">
        <f>kursanci__4[[#This Row],[Czas trwania]]*kursanci__4[[#This Row],[Stawka za godzinê]]</f>
        <v>75</v>
      </c>
    </row>
    <row r="236" spans="1:8" x14ac:dyDescent="0.25">
      <c r="A236" s="1" t="s">
        <v>15</v>
      </c>
      <c r="B236" s="1" t="s">
        <v>9</v>
      </c>
      <c r="C236" s="1" t="s">
        <v>99</v>
      </c>
      <c r="D236" s="2">
        <v>0.59375</v>
      </c>
      <c r="E236" s="2">
        <v>0.65625</v>
      </c>
      <c r="F236">
        <v>50</v>
      </c>
      <c r="G236" s="1">
        <f>HOUR(kursanci__4[[#This Row],[Godzina zakoñczenia]]) + MINUTE(kursanci__4[[#This Row],[Godzina zakoñczenia]])/60 - HOUR(kursanci__4[[#This Row],[Godzina rozpoczêcia]]) - MINUTE(kursanci__4[[#This Row],[Godzina rozpoczêcia]])/60</f>
        <v>1.5</v>
      </c>
      <c r="H236" s="1">
        <f>kursanci__4[[#This Row],[Czas trwania]]*kursanci__4[[#This Row],[Stawka za godzinê]]</f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9DF8-EB68-4634-8BC0-8798E5F490C5}">
  <dimension ref="A1:I152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21.140625" bestFit="1" customWidth="1"/>
    <col min="6" max="6" width="16.5703125" bestFit="1" customWidth="1"/>
    <col min="7" max="7" width="9" bestFit="1" customWidth="1"/>
  </cols>
  <sheetData>
    <row r="1" spans="1:9" x14ac:dyDescent="0.25">
      <c r="A1" t="s">
        <v>2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 x14ac:dyDescent="0.25">
      <c r="A2" s="6">
        <v>45667</v>
      </c>
      <c r="B2" s="7" t="s">
        <v>130</v>
      </c>
      <c r="D2">
        <f>IF(G2=2,-250,0)</f>
        <v>0</v>
      </c>
      <c r="E2">
        <f>IF(G2=4,-IF(B2&lt;=500, IF(ROUNDDOWN(B2*0.2,2) &lt; 50, 50, ROUNDDOWN(B2*0.2,2)), IF(B2&lt;=600, IF(ROUNDDOWN(0.5*B2,2)&lt;100,100,ROUNDDOWN(0.5*B2,2)), 400)),0)</f>
        <v>0</v>
      </c>
      <c r="G2">
        <f>WEEKDAY(A2,2)</f>
        <v>5</v>
      </c>
      <c r="H2">
        <f>IF(OR(G2=6,G2=7), -10, 0)</f>
        <v>0</v>
      </c>
    </row>
    <row r="3" spans="1:9" x14ac:dyDescent="0.25">
      <c r="A3" s="6">
        <v>45668</v>
      </c>
      <c r="D3">
        <f t="shared" ref="D3:D66" si="0">IF(G3=2,-250,0)</f>
        <v>0</v>
      </c>
      <c r="E3">
        <f t="shared" ref="E3:E66" si="1">IF(G3=4,-IF(B3&lt;=500, IF(ROUNDDOWN(B3*0.2,2) &lt; 50, 50, ROUNDDOWN(B3*0.2,2)), IF(B3&lt;=600, IF(ROUNDDOWN(0.5*B3,2)&lt;100,100,ROUNDDOWN(0.5*B3,2)), 400)),0)</f>
        <v>0</v>
      </c>
      <c r="G3">
        <f t="shared" ref="G3:G66" si="2">WEEKDAY(A3,2)</f>
        <v>6</v>
      </c>
      <c r="H3">
        <f t="shared" ref="H3:H66" si="3">IF(OR(G3=6,G3=7), -10, 0)</f>
        <v>-10</v>
      </c>
    </row>
    <row r="4" spans="1:9" x14ac:dyDescent="0.25">
      <c r="A4" s="6">
        <v>45726</v>
      </c>
      <c r="D4">
        <f t="shared" si="0"/>
        <v>0</v>
      </c>
      <c r="E4">
        <f t="shared" si="1"/>
        <v>0</v>
      </c>
      <c r="G4">
        <f t="shared" si="2"/>
        <v>1</v>
      </c>
      <c r="H4">
        <f t="shared" si="3"/>
        <v>0</v>
      </c>
    </row>
    <row r="5" spans="1:9" x14ac:dyDescent="0.25">
      <c r="A5" s="6">
        <v>45757</v>
      </c>
      <c r="D5">
        <f t="shared" si="0"/>
        <v>0</v>
      </c>
      <c r="E5">
        <f t="shared" si="1"/>
        <v>-50</v>
      </c>
      <c r="G5">
        <f t="shared" si="2"/>
        <v>4</v>
      </c>
      <c r="H5">
        <f t="shared" si="3"/>
        <v>0</v>
      </c>
    </row>
    <row r="6" spans="1:9" x14ac:dyDescent="0.25">
      <c r="A6" s="6">
        <v>45787</v>
      </c>
      <c r="D6">
        <f t="shared" si="0"/>
        <v>0</v>
      </c>
      <c r="E6">
        <f t="shared" si="1"/>
        <v>0</v>
      </c>
      <c r="G6">
        <f t="shared" si="2"/>
        <v>6</v>
      </c>
      <c r="H6">
        <f t="shared" si="3"/>
        <v>-10</v>
      </c>
    </row>
    <row r="7" spans="1:9" x14ac:dyDescent="0.25">
      <c r="A7" s="6">
        <v>45818</v>
      </c>
      <c r="D7">
        <f t="shared" si="0"/>
        <v>-250</v>
      </c>
      <c r="E7">
        <f t="shared" si="1"/>
        <v>0</v>
      </c>
      <c r="G7">
        <f t="shared" si="2"/>
        <v>2</v>
      </c>
      <c r="H7">
        <f t="shared" si="3"/>
        <v>0</v>
      </c>
    </row>
    <row r="8" spans="1:9" x14ac:dyDescent="0.25">
      <c r="A8" s="6">
        <v>45848</v>
      </c>
      <c r="D8">
        <f t="shared" si="0"/>
        <v>0</v>
      </c>
      <c r="E8">
        <f t="shared" si="1"/>
        <v>-50</v>
      </c>
      <c r="G8">
        <f t="shared" si="2"/>
        <v>4</v>
      </c>
      <c r="H8">
        <f t="shared" si="3"/>
        <v>0</v>
      </c>
    </row>
    <row r="9" spans="1:9" x14ac:dyDescent="0.25">
      <c r="A9" s="6">
        <v>45879</v>
      </c>
      <c r="D9">
        <f t="shared" si="0"/>
        <v>0</v>
      </c>
      <c r="E9">
        <f t="shared" si="1"/>
        <v>0</v>
      </c>
      <c r="G9">
        <f t="shared" si="2"/>
        <v>7</v>
      </c>
      <c r="H9">
        <f t="shared" si="3"/>
        <v>-10</v>
      </c>
    </row>
    <row r="10" spans="1:9" x14ac:dyDescent="0.25">
      <c r="A10" s="6">
        <v>45910</v>
      </c>
      <c r="D10">
        <f t="shared" si="0"/>
        <v>0</v>
      </c>
      <c r="E10">
        <f t="shared" si="1"/>
        <v>0</v>
      </c>
      <c r="G10">
        <f t="shared" si="2"/>
        <v>3</v>
      </c>
      <c r="H10">
        <f t="shared" si="3"/>
        <v>0</v>
      </c>
    </row>
    <row r="11" spans="1:9" x14ac:dyDescent="0.25">
      <c r="A11" s="6">
        <v>45940</v>
      </c>
      <c r="D11">
        <f t="shared" si="0"/>
        <v>0</v>
      </c>
      <c r="E11">
        <f t="shared" si="1"/>
        <v>0</v>
      </c>
      <c r="G11">
        <f t="shared" si="2"/>
        <v>5</v>
      </c>
      <c r="H11">
        <f t="shared" si="3"/>
        <v>0</v>
      </c>
    </row>
    <row r="12" spans="1:9" x14ac:dyDescent="0.25">
      <c r="A12" s="6">
        <v>45971</v>
      </c>
      <c r="D12">
        <f t="shared" si="0"/>
        <v>0</v>
      </c>
      <c r="E12">
        <f t="shared" si="1"/>
        <v>0</v>
      </c>
      <c r="G12">
        <f t="shared" si="2"/>
        <v>1</v>
      </c>
      <c r="H12">
        <f t="shared" si="3"/>
        <v>0</v>
      </c>
    </row>
    <row r="13" spans="1:9" x14ac:dyDescent="0.25">
      <c r="A13" s="6">
        <v>46001</v>
      </c>
      <c r="D13">
        <f t="shared" si="0"/>
        <v>0</v>
      </c>
      <c r="E13">
        <f t="shared" si="1"/>
        <v>0</v>
      </c>
      <c r="G13">
        <f t="shared" si="2"/>
        <v>3</v>
      </c>
      <c r="H13">
        <f t="shared" si="3"/>
        <v>0</v>
      </c>
    </row>
    <row r="14" spans="1:9" x14ac:dyDescent="0.25">
      <c r="A14" s="6">
        <v>46032</v>
      </c>
      <c r="D14">
        <f t="shared" si="0"/>
        <v>0</v>
      </c>
      <c r="E14">
        <f t="shared" si="1"/>
        <v>0</v>
      </c>
      <c r="G14">
        <f t="shared" si="2"/>
        <v>6</v>
      </c>
      <c r="H14">
        <f t="shared" si="3"/>
        <v>-10</v>
      </c>
    </row>
    <row r="15" spans="1:9" x14ac:dyDescent="0.25">
      <c r="A15" s="6">
        <v>46063</v>
      </c>
      <c r="D15">
        <f t="shared" si="0"/>
        <v>-250</v>
      </c>
      <c r="E15">
        <f t="shared" si="1"/>
        <v>0</v>
      </c>
      <c r="G15">
        <f t="shared" si="2"/>
        <v>2</v>
      </c>
      <c r="H15">
        <f t="shared" si="3"/>
        <v>0</v>
      </c>
    </row>
    <row r="16" spans="1:9" x14ac:dyDescent="0.25">
      <c r="A16" s="6">
        <v>46091</v>
      </c>
      <c r="D16">
        <f t="shared" si="0"/>
        <v>-250</v>
      </c>
      <c r="E16">
        <f t="shared" si="1"/>
        <v>0</v>
      </c>
      <c r="G16">
        <f t="shared" si="2"/>
        <v>2</v>
      </c>
      <c r="H16">
        <f t="shared" si="3"/>
        <v>0</v>
      </c>
    </row>
    <row r="17" spans="1:8" x14ac:dyDescent="0.25">
      <c r="A17" s="6">
        <v>46122</v>
      </c>
      <c r="D17">
        <f t="shared" si="0"/>
        <v>0</v>
      </c>
      <c r="E17">
        <f t="shared" si="1"/>
        <v>0</v>
      </c>
      <c r="G17">
        <f t="shared" si="2"/>
        <v>5</v>
      </c>
      <c r="H17">
        <f t="shared" si="3"/>
        <v>0</v>
      </c>
    </row>
    <row r="18" spans="1:8" x14ac:dyDescent="0.25">
      <c r="A18" s="6">
        <v>46152</v>
      </c>
      <c r="D18">
        <f t="shared" si="0"/>
        <v>0</v>
      </c>
      <c r="E18">
        <f t="shared" si="1"/>
        <v>0</v>
      </c>
      <c r="G18">
        <f t="shared" si="2"/>
        <v>7</v>
      </c>
      <c r="H18">
        <f t="shared" si="3"/>
        <v>-10</v>
      </c>
    </row>
    <row r="19" spans="1:8" x14ac:dyDescent="0.25">
      <c r="A19" s="6">
        <v>46183</v>
      </c>
      <c r="D19">
        <f t="shared" si="0"/>
        <v>0</v>
      </c>
      <c r="E19">
        <f t="shared" si="1"/>
        <v>0</v>
      </c>
      <c r="G19">
        <f t="shared" si="2"/>
        <v>3</v>
      </c>
      <c r="H19">
        <f t="shared" si="3"/>
        <v>0</v>
      </c>
    </row>
    <row r="20" spans="1:8" x14ac:dyDescent="0.25">
      <c r="A20" s="6">
        <v>46213</v>
      </c>
      <c r="D20">
        <f t="shared" si="0"/>
        <v>0</v>
      </c>
      <c r="E20">
        <f t="shared" si="1"/>
        <v>0</v>
      </c>
      <c r="G20">
        <f t="shared" si="2"/>
        <v>5</v>
      </c>
      <c r="H20">
        <f t="shared" si="3"/>
        <v>0</v>
      </c>
    </row>
    <row r="21" spans="1:8" x14ac:dyDescent="0.25">
      <c r="A21" s="6">
        <v>46244</v>
      </c>
      <c r="D21">
        <f t="shared" si="0"/>
        <v>0</v>
      </c>
      <c r="E21">
        <f t="shared" si="1"/>
        <v>0</v>
      </c>
      <c r="G21">
        <f t="shared" si="2"/>
        <v>1</v>
      </c>
      <c r="H21">
        <f t="shared" si="3"/>
        <v>0</v>
      </c>
    </row>
    <row r="22" spans="1:8" x14ac:dyDescent="0.25">
      <c r="A22" s="6">
        <v>46275</v>
      </c>
      <c r="D22">
        <f t="shared" si="0"/>
        <v>0</v>
      </c>
      <c r="E22">
        <f t="shared" si="1"/>
        <v>-50</v>
      </c>
      <c r="G22">
        <f t="shared" si="2"/>
        <v>4</v>
      </c>
      <c r="H22">
        <f t="shared" si="3"/>
        <v>0</v>
      </c>
    </row>
    <row r="23" spans="1:8" x14ac:dyDescent="0.25">
      <c r="A23" s="6">
        <v>46305</v>
      </c>
      <c r="D23">
        <f t="shared" si="0"/>
        <v>0</v>
      </c>
      <c r="E23">
        <f t="shared" si="1"/>
        <v>0</v>
      </c>
      <c r="G23">
        <f t="shared" si="2"/>
        <v>6</v>
      </c>
      <c r="H23">
        <f t="shared" si="3"/>
        <v>-10</v>
      </c>
    </row>
    <row r="24" spans="1:8" x14ac:dyDescent="0.25">
      <c r="A24" s="6">
        <v>46336</v>
      </c>
      <c r="D24">
        <f t="shared" si="0"/>
        <v>-250</v>
      </c>
      <c r="E24">
        <f t="shared" si="1"/>
        <v>0</v>
      </c>
      <c r="G24">
        <f t="shared" si="2"/>
        <v>2</v>
      </c>
      <c r="H24">
        <f t="shared" si="3"/>
        <v>0</v>
      </c>
    </row>
    <row r="25" spans="1:8" x14ac:dyDescent="0.25">
      <c r="A25" s="6">
        <v>46366</v>
      </c>
      <c r="D25">
        <f t="shared" si="0"/>
        <v>0</v>
      </c>
      <c r="E25">
        <f t="shared" si="1"/>
        <v>-50</v>
      </c>
      <c r="G25">
        <f t="shared" si="2"/>
        <v>4</v>
      </c>
      <c r="H25">
        <f t="shared" si="3"/>
        <v>0</v>
      </c>
    </row>
    <row r="26" spans="1:8" x14ac:dyDescent="0.25">
      <c r="A26" s="6">
        <v>46397</v>
      </c>
      <c r="D26">
        <f t="shared" si="0"/>
        <v>0</v>
      </c>
      <c r="E26">
        <f t="shared" si="1"/>
        <v>0</v>
      </c>
      <c r="G26">
        <f t="shared" si="2"/>
        <v>7</v>
      </c>
      <c r="H26">
        <f t="shared" si="3"/>
        <v>-10</v>
      </c>
    </row>
    <row r="27" spans="1:8" x14ac:dyDescent="0.25">
      <c r="A27" s="6">
        <v>46428</v>
      </c>
      <c r="D27">
        <f t="shared" si="0"/>
        <v>0</v>
      </c>
      <c r="E27">
        <f t="shared" si="1"/>
        <v>0</v>
      </c>
      <c r="G27">
        <f t="shared" si="2"/>
        <v>3</v>
      </c>
      <c r="H27">
        <f t="shared" si="3"/>
        <v>0</v>
      </c>
    </row>
    <row r="28" spans="1:8" x14ac:dyDescent="0.25">
      <c r="A28" s="6">
        <v>46456</v>
      </c>
      <c r="D28">
        <f t="shared" si="0"/>
        <v>0</v>
      </c>
      <c r="E28">
        <f t="shared" si="1"/>
        <v>0</v>
      </c>
      <c r="G28">
        <f t="shared" si="2"/>
        <v>3</v>
      </c>
      <c r="H28">
        <f t="shared" si="3"/>
        <v>0</v>
      </c>
    </row>
    <row r="29" spans="1:8" x14ac:dyDescent="0.25">
      <c r="A29" s="6">
        <v>46487</v>
      </c>
      <c r="D29">
        <f t="shared" si="0"/>
        <v>0</v>
      </c>
      <c r="E29">
        <f t="shared" si="1"/>
        <v>0</v>
      </c>
      <c r="G29">
        <f t="shared" si="2"/>
        <v>6</v>
      </c>
      <c r="H29">
        <f t="shared" si="3"/>
        <v>-10</v>
      </c>
    </row>
    <row r="30" spans="1:8" x14ac:dyDescent="0.25">
      <c r="A30" s="6">
        <v>46517</v>
      </c>
      <c r="D30">
        <f t="shared" si="0"/>
        <v>0</v>
      </c>
      <c r="E30">
        <f t="shared" si="1"/>
        <v>0</v>
      </c>
      <c r="G30">
        <f t="shared" si="2"/>
        <v>1</v>
      </c>
      <c r="H30">
        <f t="shared" si="3"/>
        <v>0</v>
      </c>
    </row>
    <row r="31" spans="1:8" x14ac:dyDescent="0.25">
      <c r="A31" s="6">
        <v>46548</v>
      </c>
      <c r="D31">
        <f t="shared" si="0"/>
        <v>0</v>
      </c>
      <c r="E31">
        <f t="shared" si="1"/>
        <v>-50</v>
      </c>
      <c r="G31">
        <f t="shared" si="2"/>
        <v>4</v>
      </c>
      <c r="H31">
        <f t="shared" si="3"/>
        <v>0</v>
      </c>
    </row>
    <row r="32" spans="1:8" x14ac:dyDescent="0.25">
      <c r="A32" s="6">
        <v>46578</v>
      </c>
      <c r="D32">
        <f t="shared" si="0"/>
        <v>0</v>
      </c>
      <c r="E32">
        <f t="shared" si="1"/>
        <v>0</v>
      </c>
      <c r="G32">
        <f t="shared" si="2"/>
        <v>6</v>
      </c>
      <c r="H32">
        <f t="shared" si="3"/>
        <v>-10</v>
      </c>
    </row>
    <row r="33" spans="1:8" x14ac:dyDescent="0.25">
      <c r="A33" s="6">
        <v>46609</v>
      </c>
      <c r="D33">
        <f t="shared" si="0"/>
        <v>-250</v>
      </c>
      <c r="E33">
        <f t="shared" si="1"/>
        <v>0</v>
      </c>
      <c r="G33">
        <f t="shared" si="2"/>
        <v>2</v>
      </c>
      <c r="H33">
        <f t="shared" si="3"/>
        <v>0</v>
      </c>
    </row>
    <row r="34" spans="1:8" x14ac:dyDescent="0.25">
      <c r="A34" s="6">
        <v>46640</v>
      </c>
      <c r="D34">
        <f t="shared" si="0"/>
        <v>0</v>
      </c>
      <c r="E34">
        <f t="shared" si="1"/>
        <v>0</v>
      </c>
      <c r="G34">
        <f t="shared" si="2"/>
        <v>5</v>
      </c>
      <c r="H34">
        <f t="shared" si="3"/>
        <v>0</v>
      </c>
    </row>
    <row r="35" spans="1:8" x14ac:dyDescent="0.25">
      <c r="A35" s="6">
        <v>46670</v>
      </c>
      <c r="D35">
        <f t="shared" si="0"/>
        <v>0</v>
      </c>
      <c r="E35">
        <f t="shared" si="1"/>
        <v>0</v>
      </c>
      <c r="G35">
        <f t="shared" si="2"/>
        <v>7</v>
      </c>
      <c r="H35">
        <f t="shared" si="3"/>
        <v>-10</v>
      </c>
    </row>
    <row r="36" spans="1:8" x14ac:dyDescent="0.25">
      <c r="A36" s="6">
        <v>46701</v>
      </c>
      <c r="D36">
        <f t="shared" si="0"/>
        <v>0</v>
      </c>
      <c r="E36">
        <f t="shared" si="1"/>
        <v>0</v>
      </c>
      <c r="G36">
        <f t="shared" si="2"/>
        <v>3</v>
      </c>
      <c r="H36">
        <f t="shared" si="3"/>
        <v>0</v>
      </c>
    </row>
    <row r="37" spans="1:8" x14ac:dyDescent="0.25">
      <c r="A37" s="6">
        <v>46731</v>
      </c>
      <c r="D37">
        <f t="shared" si="0"/>
        <v>0</v>
      </c>
      <c r="E37">
        <f t="shared" si="1"/>
        <v>0</v>
      </c>
      <c r="G37">
        <f t="shared" si="2"/>
        <v>5</v>
      </c>
      <c r="H37">
        <f t="shared" si="3"/>
        <v>0</v>
      </c>
    </row>
    <row r="38" spans="1:8" x14ac:dyDescent="0.25">
      <c r="A38" s="6">
        <v>46762</v>
      </c>
      <c r="D38">
        <f t="shared" si="0"/>
        <v>0</v>
      </c>
      <c r="E38">
        <f t="shared" si="1"/>
        <v>0</v>
      </c>
      <c r="G38">
        <f t="shared" si="2"/>
        <v>1</v>
      </c>
      <c r="H38">
        <f t="shared" si="3"/>
        <v>0</v>
      </c>
    </row>
    <row r="39" spans="1:8" x14ac:dyDescent="0.25">
      <c r="A39" s="6">
        <v>46793</v>
      </c>
      <c r="D39">
        <f t="shared" si="0"/>
        <v>0</v>
      </c>
      <c r="E39">
        <f t="shared" si="1"/>
        <v>-50</v>
      </c>
      <c r="G39">
        <f t="shared" si="2"/>
        <v>4</v>
      </c>
      <c r="H39">
        <f t="shared" si="3"/>
        <v>0</v>
      </c>
    </row>
    <row r="40" spans="1:8" x14ac:dyDescent="0.25">
      <c r="A40" s="6">
        <v>46822</v>
      </c>
      <c r="D40">
        <f t="shared" si="0"/>
        <v>0</v>
      </c>
      <c r="E40">
        <f t="shared" si="1"/>
        <v>0</v>
      </c>
      <c r="G40">
        <f t="shared" si="2"/>
        <v>5</v>
      </c>
      <c r="H40">
        <f t="shared" si="3"/>
        <v>0</v>
      </c>
    </row>
    <row r="41" spans="1:8" x14ac:dyDescent="0.25">
      <c r="A41" s="6">
        <v>46853</v>
      </c>
      <c r="D41">
        <f t="shared" si="0"/>
        <v>0</v>
      </c>
      <c r="E41">
        <f t="shared" si="1"/>
        <v>0</v>
      </c>
      <c r="G41">
        <f t="shared" si="2"/>
        <v>1</v>
      </c>
      <c r="H41">
        <f t="shared" si="3"/>
        <v>0</v>
      </c>
    </row>
    <row r="42" spans="1:8" x14ac:dyDescent="0.25">
      <c r="A42" s="6">
        <v>46883</v>
      </c>
      <c r="D42">
        <f t="shared" si="0"/>
        <v>0</v>
      </c>
      <c r="E42">
        <f t="shared" si="1"/>
        <v>0</v>
      </c>
      <c r="G42">
        <f t="shared" si="2"/>
        <v>3</v>
      </c>
      <c r="H42">
        <f t="shared" si="3"/>
        <v>0</v>
      </c>
    </row>
    <row r="43" spans="1:8" x14ac:dyDescent="0.25">
      <c r="A43" s="6">
        <v>46914</v>
      </c>
      <c r="D43">
        <f t="shared" si="0"/>
        <v>0</v>
      </c>
      <c r="E43">
        <f t="shared" si="1"/>
        <v>0</v>
      </c>
      <c r="G43">
        <f t="shared" si="2"/>
        <v>6</v>
      </c>
      <c r="H43">
        <f t="shared" si="3"/>
        <v>-10</v>
      </c>
    </row>
    <row r="44" spans="1:8" x14ac:dyDescent="0.25">
      <c r="A44" s="6">
        <v>46944</v>
      </c>
      <c r="D44">
        <f t="shared" si="0"/>
        <v>0</v>
      </c>
      <c r="E44">
        <f t="shared" si="1"/>
        <v>0</v>
      </c>
      <c r="G44">
        <f t="shared" si="2"/>
        <v>1</v>
      </c>
      <c r="H44">
        <f t="shared" si="3"/>
        <v>0</v>
      </c>
    </row>
    <row r="45" spans="1:8" x14ac:dyDescent="0.25">
      <c r="A45" s="6">
        <v>46975</v>
      </c>
      <c r="D45">
        <f t="shared" si="0"/>
        <v>0</v>
      </c>
      <c r="E45">
        <f t="shared" si="1"/>
        <v>-50</v>
      </c>
      <c r="G45">
        <f t="shared" si="2"/>
        <v>4</v>
      </c>
      <c r="H45">
        <f t="shared" si="3"/>
        <v>0</v>
      </c>
    </row>
    <row r="46" spans="1:8" x14ac:dyDescent="0.25">
      <c r="A46" s="6">
        <v>47006</v>
      </c>
      <c r="D46">
        <f t="shared" si="0"/>
        <v>0</v>
      </c>
      <c r="E46">
        <f t="shared" si="1"/>
        <v>0</v>
      </c>
      <c r="G46">
        <f t="shared" si="2"/>
        <v>7</v>
      </c>
      <c r="H46">
        <f t="shared" si="3"/>
        <v>-10</v>
      </c>
    </row>
    <row r="47" spans="1:8" x14ac:dyDescent="0.25">
      <c r="A47" s="6">
        <v>47036</v>
      </c>
      <c r="D47">
        <f t="shared" si="0"/>
        <v>-250</v>
      </c>
      <c r="E47">
        <f t="shared" si="1"/>
        <v>0</v>
      </c>
      <c r="G47">
        <f t="shared" si="2"/>
        <v>2</v>
      </c>
      <c r="H47">
        <f t="shared" si="3"/>
        <v>0</v>
      </c>
    </row>
    <row r="48" spans="1:8" x14ac:dyDescent="0.25">
      <c r="A48" s="6">
        <v>47067</v>
      </c>
      <c r="D48">
        <f t="shared" si="0"/>
        <v>0</v>
      </c>
      <c r="E48">
        <f t="shared" si="1"/>
        <v>0</v>
      </c>
      <c r="G48">
        <f t="shared" si="2"/>
        <v>5</v>
      </c>
      <c r="H48">
        <f t="shared" si="3"/>
        <v>0</v>
      </c>
    </row>
    <row r="49" spans="1:8" x14ac:dyDescent="0.25">
      <c r="A49" s="6">
        <v>47097</v>
      </c>
      <c r="D49">
        <f t="shared" si="0"/>
        <v>0</v>
      </c>
      <c r="E49">
        <f t="shared" si="1"/>
        <v>0</v>
      </c>
      <c r="G49">
        <f t="shared" si="2"/>
        <v>7</v>
      </c>
      <c r="H49">
        <f t="shared" si="3"/>
        <v>-10</v>
      </c>
    </row>
    <row r="50" spans="1:8" x14ac:dyDescent="0.25">
      <c r="A50" s="6">
        <v>47128</v>
      </c>
      <c r="D50">
        <f t="shared" si="0"/>
        <v>0</v>
      </c>
      <c r="E50">
        <f t="shared" si="1"/>
        <v>0</v>
      </c>
      <c r="G50">
        <f t="shared" si="2"/>
        <v>3</v>
      </c>
      <c r="H50">
        <f t="shared" si="3"/>
        <v>0</v>
      </c>
    </row>
    <row r="51" spans="1:8" x14ac:dyDescent="0.25">
      <c r="A51" s="6">
        <v>47159</v>
      </c>
      <c r="D51">
        <f t="shared" si="0"/>
        <v>0</v>
      </c>
      <c r="E51">
        <f t="shared" si="1"/>
        <v>0</v>
      </c>
      <c r="G51">
        <f t="shared" si="2"/>
        <v>6</v>
      </c>
      <c r="H51">
        <f t="shared" si="3"/>
        <v>-10</v>
      </c>
    </row>
    <row r="52" spans="1:8" x14ac:dyDescent="0.25">
      <c r="A52" s="6">
        <v>47187</v>
      </c>
      <c r="D52">
        <f t="shared" si="0"/>
        <v>0</v>
      </c>
      <c r="E52">
        <f t="shared" si="1"/>
        <v>0</v>
      </c>
      <c r="G52">
        <f t="shared" si="2"/>
        <v>6</v>
      </c>
      <c r="H52">
        <f t="shared" si="3"/>
        <v>-10</v>
      </c>
    </row>
    <row r="53" spans="1:8" x14ac:dyDescent="0.25">
      <c r="A53" s="6">
        <v>47218</v>
      </c>
      <c r="D53">
        <f t="shared" si="0"/>
        <v>-250</v>
      </c>
      <c r="E53">
        <f t="shared" si="1"/>
        <v>0</v>
      </c>
      <c r="G53">
        <f t="shared" si="2"/>
        <v>2</v>
      </c>
      <c r="H53">
        <f t="shared" si="3"/>
        <v>0</v>
      </c>
    </row>
    <row r="54" spans="1:8" x14ac:dyDescent="0.25">
      <c r="A54" s="6">
        <v>47248</v>
      </c>
      <c r="D54">
        <f t="shared" si="0"/>
        <v>0</v>
      </c>
      <c r="E54">
        <f t="shared" si="1"/>
        <v>-50</v>
      </c>
      <c r="G54">
        <f t="shared" si="2"/>
        <v>4</v>
      </c>
      <c r="H54">
        <f t="shared" si="3"/>
        <v>0</v>
      </c>
    </row>
    <row r="55" spans="1:8" x14ac:dyDescent="0.25">
      <c r="A55" s="6">
        <v>47279</v>
      </c>
      <c r="D55">
        <f t="shared" si="0"/>
        <v>0</v>
      </c>
      <c r="E55">
        <f t="shared" si="1"/>
        <v>0</v>
      </c>
      <c r="G55">
        <f t="shared" si="2"/>
        <v>7</v>
      </c>
      <c r="H55">
        <f t="shared" si="3"/>
        <v>-10</v>
      </c>
    </row>
    <row r="56" spans="1:8" x14ac:dyDescent="0.25">
      <c r="A56" s="6">
        <v>47309</v>
      </c>
      <c r="D56">
        <f t="shared" si="0"/>
        <v>-250</v>
      </c>
      <c r="E56">
        <f t="shared" si="1"/>
        <v>0</v>
      </c>
      <c r="G56">
        <f t="shared" si="2"/>
        <v>2</v>
      </c>
      <c r="H56">
        <f t="shared" si="3"/>
        <v>0</v>
      </c>
    </row>
    <row r="57" spans="1:8" x14ac:dyDescent="0.25">
      <c r="A57" s="6">
        <v>47340</v>
      </c>
      <c r="D57">
        <f t="shared" si="0"/>
        <v>0</v>
      </c>
      <c r="E57">
        <f t="shared" si="1"/>
        <v>0</v>
      </c>
      <c r="G57">
        <f t="shared" si="2"/>
        <v>5</v>
      </c>
      <c r="H57">
        <f t="shared" si="3"/>
        <v>0</v>
      </c>
    </row>
    <row r="58" spans="1:8" x14ac:dyDescent="0.25">
      <c r="A58" s="6">
        <v>47371</v>
      </c>
      <c r="D58">
        <f t="shared" si="0"/>
        <v>0</v>
      </c>
      <c r="E58">
        <f t="shared" si="1"/>
        <v>0</v>
      </c>
      <c r="G58">
        <f t="shared" si="2"/>
        <v>1</v>
      </c>
      <c r="H58">
        <f t="shared" si="3"/>
        <v>0</v>
      </c>
    </row>
    <row r="59" spans="1:8" x14ac:dyDescent="0.25">
      <c r="A59" s="6">
        <v>47401</v>
      </c>
      <c r="D59">
        <f t="shared" si="0"/>
        <v>0</v>
      </c>
      <c r="E59">
        <f t="shared" si="1"/>
        <v>0</v>
      </c>
      <c r="G59">
        <f t="shared" si="2"/>
        <v>3</v>
      </c>
      <c r="H59">
        <f t="shared" si="3"/>
        <v>0</v>
      </c>
    </row>
    <row r="60" spans="1:8" x14ac:dyDescent="0.25">
      <c r="A60" s="6">
        <v>47432</v>
      </c>
      <c r="D60">
        <f t="shared" si="0"/>
        <v>0</v>
      </c>
      <c r="E60">
        <f t="shared" si="1"/>
        <v>0</v>
      </c>
      <c r="G60">
        <f t="shared" si="2"/>
        <v>6</v>
      </c>
      <c r="H60">
        <f t="shared" si="3"/>
        <v>-10</v>
      </c>
    </row>
    <row r="61" spans="1:8" x14ac:dyDescent="0.25">
      <c r="A61" s="6">
        <v>47462</v>
      </c>
      <c r="D61">
        <f t="shared" si="0"/>
        <v>0</v>
      </c>
      <c r="E61">
        <f t="shared" si="1"/>
        <v>0</v>
      </c>
      <c r="G61">
        <f t="shared" si="2"/>
        <v>1</v>
      </c>
      <c r="H61">
        <f t="shared" si="3"/>
        <v>0</v>
      </c>
    </row>
    <row r="62" spans="1:8" x14ac:dyDescent="0.25">
      <c r="A62" s="6">
        <v>47493</v>
      </c>
      <c r="D62">
        <f t="shared" si="0"/>
        <v>0</v>
      </c>
      <c r="E62">
        <f t="shared" si="1"/>
        <v>-50</v>
      </c>
      <c r="G62">
        <f t="shared" si="2"/>
        <v>4</v>
      </c>
      <c r="H62">
        <f t="shared" si="3"/>
        <v>0</v>
      </c>
    </row>
    <row r="63" spans="1:8" x14ac:dyDescent="0.25">
      <c r="A63" s="6">
        <v>47524</v>
      </c>
      <c r="D63">
        <f t="shared" si="0"/>
        <v>0</v>
      </c>
      <c r="E63">
        <f t="shared" si="1"/>
        <v>0</v>
      </c>
      <c r="G63">
        <f t="shared" si="2"/>
        <v>7</v>
      </c>
      <c r="H63">
        <f t="shared" si="3"/>
        <v>-10</v>
      </c>
    </row>
    <row r="64" spans="1:8" x14ac:dyDescent="0.25">
      <c r="A64" s="6">
        <v>47552</v>
      </c>
      <c r="D64">
        <f t="shared" si="0"/>
        <v>0</v>
      </c>
      <c r="E64">
        <f t="shared" si="1"/>
        <v>0</v>
      </c>
      <c r="G64">
        <f t="shared" si="2"/>
        <v>7</v>
      </c>
      <c r="H64">
        <f t="shared" si="3"/>
        <v>-10</v>
      </c>
    </row>
    <row r="65" spans="1:8" x14ac:dyDescent="0.25">
      <c r="A65" s="6">
        <v>47583</v>
      </c>
      <c r="D65">
        <f t="shared" si="0"/>
        <v>0</v>
      </c>
      <c r="E65">
        <f t="shared" si="1"/>
        <v>0</v>
      </c>
      <c r="G65">
        <f t="shared" si="2"/>
        <v>3</v>
      </c>
      <c r="H65">
        <f t="shared" si="3"/>
        <v>0</v>
      </c>
    </row>
    <row r="66" spans="1:8" x14ac:dyDescent="0.25">
      <c r="A66" s="6">
        <v>47613</v>
      </c>
      <c r="D66">
        <f t="shared" si="0"/>
        <v>0</v>
      </c>
      <c r="E66">
        <f t="shared" si="1"/>
        <v>0</v>
      </c>
      <c r="G66">
        <f t="shared" si="2"/>
        <v>5</v>
      </c>
      <c r="H66">
        <f t="shared" si="3"/>
        <v>0</v>
      </c>
    </row>
    <row r="67" spans="1:8" x14ac:dyDescent="0.25">
      <c r="A67" s="6">
        <v>47644</v>
      </c>
      <c r="D67">
        <f t="shared" ref="D67:D130" si="4">IF(G67=2,-250,0)</f>
        <v>0</v>
      </c>
      <c r="E67">
        <f t="shared" ref="E67:E130" si="5">IF(G67=4,-IF(B67&lt;=500, IF(ROUNDDOWN(B67*0.2,2) &lt; 50, 50, ROUNDDOWN(B67*0.2,2)), IF(B67&lt;=600, IF(ROUNDDOWN(0.5*B67,2)&lt;100,100,ROUNDDOWN(0.5*B67,2)), 400)),0)</f>
        <v>0</v>
      </c>
      <c r="G67">
        <f t="shared" ref="G67:G130" si="6">WEEKDAY(A67,2)</f>
        <v>1</v>
      </c>
      <c r="H67">
        <f t="shared" ref="H67:H130" si="7">IF(OR(G67=6,G67=7), -10, 0)</f>
        <v>0</v>
      </c>
    </row>
    <row r="68" spans="1:8" x14ac:dyDescent="0.25">
      <c r="A68" s="6">
        <v>47674</v>
      </c>
      <c r="D68">
        <f t="shared" si="4"/>
        <v>0</v>
      </c>
      <c r="E68">
        <f t="shared" si="5"/>
        <v>0</v>
      </c>
      <c r="G68">
        <f t="shared" si="6"/>
        <v>3</v>
      </c>
      <c r="H68">
        <f t="shared" si="7"/>
        <v>0</v>
      </c>
    </row>
    <row r="69" spans="1:8" x14ac:dyDescent="0.25">
      <c r="A69" s="6">
        <v>47705</v>
      </c>
      <c r="D69">
        <f t="shared" si="4"/>
        <v>0</v>
      </c>
      <c r="E69">
        <f t="shared" si="5"/>
        <v>0</v>
      </c>
      <c r="G69">
        <f t="shared" si="6"/>
        <v>6</v>
      </c>
      <c r="H69">
        <f t="shared" si="7"/>
        <v>-10</v>
      </c>
    </row>
    <row r="70" spans="1:8" x14ac:dyDescent="0.25">
      <c r="A70" s="6">
        <v>47736</v>
      </c>
      <c r="D70">
        <f t="shared" si="4"/>
        <v>-250</v>
      </c>
      <c r="E70">
        <f t="shared" si="5"/>
        <v>0</v>
      </c>
      <c r="G70">
        <f t="shared" si="6"/>
        <v>2</v>
      </c>
      <c r="H70">
        <f t="shared" si="7"/>
        <v>0</v>
      </c>
    </row>
    <row r="71" spans="1:8" x14ac:dyDescent="0.25">
      <c r="A71" s="6">
        <v>47766</v>
      </c>
      <c r="D71">
        <f t="shared" si="4"/>
        <v>0</v>
      </c>
      <c r="E71">
        <f t="shared" si="5"/>
        <v>-50</v>
      </c>
      <c r="G71">
        <f t="shared" si="6"/>
        <v>4</v>
      </c>
      <c r="H71">
        <f t="shared" si="7"/>
        <v>0</v>
      </c>
    </row>
    <row r="72" spans="1:8" x14ac:dyDescent="0.25">
      <c r="A72" s="6">
        <v>47797</v>
      </c>
      <c r="D72">
        <f t="shared" si="4"/>
        <v>0</v>
      </c>
      <c r="E72">
        <f t="shared" si="5"/>
        <v>0</v>
      </c>
      <c r="G72">
        <f t="shared" si="6"/>
        <v>7</v>
      </c>
      <c r="H72">
        <f t="shared" si="7"/>
        <v>-10</v>
      </c>
    </row>
    <row r="73" spans="1:8" x14ac:dyDescent="0.25">
      <c r="A73" s="6">
        <v>47827</v>
      </c>
      <c r="D73">
        <f t="shared" si="4"/>
        <v>-250</v>
      </c>
      <c r="E73">
        <f t="shared" si="5"/>
        <v>0</v>
      </c>
      <c r="G73">
        <f t="shared" si="6"/>
        <v>2</v>
      </c>
      <c r="H73">
        <f t="shared" si="7"/>
        <v>0</v>
      </c>
    </row>
    <row r="74" spans="1:8" x14ac:dyDescent="0.25">
      <c r="A74" s="6">
        <v>47858</v>
      </c>
      <c r="D74">
        <f t="shared" si="4"/>
        <v>0</v>
      </c>
      <c r="E74">
        <f t="shared" si="5"/>
        <v>0</v>
      </c>
      <c r="G74">
        <f t="shared" si="6"/>
        <v>5</v>
      </c>
      <c r="H74">
        <f t="shared" si="7"/>
        <v>0</v>
      </c>
    </row>
    <row r="75" spans="1:8" x14ac:dyDescent="0.25">
      <c r="A75" s="6">
        <v>47889</v>
      </c>
      <c r="D75">
        <f t="shared" si="4"/>
        <v>0</v>
      </c>
      <c r="E75">
        <f t="shared" si="5"/>
        <v>0</v>
      </c>
      <c r="G75">
        <f t="shared" si="6"/>
        <v>1</v>
      </c>
      <c r="H75">
        <f t="shared" si="7"/>
        <v>0</v>
      </c>
    </row>
    <row r="76" spans="1:8" x14ac:dyDescent="0.25">
      <c r="A76" s="6">
        <v>47917</v>
      </c>
      <c r="D76">
        <f t="shared" si="4"/>
        <v>0</v>
      </c>
      <c r="E76">
        <f t="shared" si="5"/>
        <v>0</v>
      </c>
      <c r="G76">
        <f t="shared" si="6"/>
        <v>1</v>
      </c>
      <c r="H76">
        <f t="shared" si="7"/>
        <v>0</v>
      </c>
    </row>
    <row r="77" spans="1:8" x14ac:dyDescent="0.25">
      <c r="A77" s="6">
        <v>47948</v>
      </c>
      <c r="D77">
        <f t="shared" si="4"/>
        <v>0</v>
      </c>
      <c r="E77">
        <f t="shared" si="5"/>
        <v>-50</v>
      </c>
      <c r="G77">
        <f t="shared" si="6"/>
        <v>4</v>
      </c>
      <c r="H77">
        <f t="shared" si="7"/>
        <v>0</v>
      </c>
    </row>
    <row r="78" spans="1:8" x14ac:dyDescent="0.25">
      <c r="A78" s="6">
        <v>47978</v>
      </c>
      <c r="D78">
        <f t="shared" si="4"/>
        <v>0</v>
      </c>
      <c r="E78">
        <f t="shared" si="5"/>
        <v>0</v>
      </c>
      <c r="G78">
        <f t="shared" si="6"/>
        <v>6</v>
      </c>
      <c r="H78">
        <f t="shared" si="7"/>
        <v>-10</v>
      </c>
    </row>
    <row r="79" spans="1:8" x14ac:dyDescent="0.25">
      <c r="A79" s="6">
        <v>48009</v>
      </c>
      <c r="D79">
        <f t="shared" si="4"/>
        <v>-250</v>
      </c>
      <c r="E79">
        <f t="shared" si="5"/>
        <v>0</v>
      </c>
      <c r="G79">
        <f t="shared" si="6"/>
        <v>2</v>
      </c>
      <c r="H79">
        <f t="shared" si="7"/>
        <v>0</v>
      </c>
    </row>
    <row r="80" spans="1:8" x14ac:dyDescent="0.25">
      <c r="A80" s="6">
        <v>48039</v>
      </c>
      <c r="D80">
        <f t="shared" si="4"/>
        <v>0</v>
      </c>
      <c r="E80">
        <f t="shared" si="5"/>
        <v>-50</v>
      </c>
      <c r="G80">
        <f t="shared" si="6"/>
        <v>4</v>
      </c>
      <c r="H80">
        <f t="shared" si="7"/>
        <v>0</v>
      </c>
    </row>
    <row r="81" spans="1:8" x14ac:dyDescent="0.25">
      <c r="A81" s="6">
        <v>48070</v>
      </c>
      <c r="D81">
        <f t="shared" si="4"/>
        <v>0</v>
      </c>
      <c r="E81">
        <f t="shared" si="5"/>
        <v>0</v>
      </c>
      <c r="G81">
        <f t="shared" si="6"/>
        <v>7</v>
      </c>
      <c r="H81">
        <f t="shared" si="7"/>
        <v>-10</v>
      </c>
    </row>
    <row r="82" spans="1:8" x14ac:dyDescent="0.25">
      <c r="A82" s="6">
        <v>48101</v>
      </c>
      <c r="D82">
        <f t="shared" si="4"/>
        <v>0</v>
      </c>
      <c r="E82">
        <f t="shared" si="5"/>
        <v>0</v>
      </c>
      <c r="G82">
        <f t="shared" si="6"/>
        <v>3</v>
      </c>
      <c r="H82">
        <f t="shared" si="7"/>
        <v>0</v>
      </c>
    </row>
    <row r="83" spans="1:8" x14ac:dyDescent="0.25">
      <c r="A83" s="6">
        <v>48131</v>
      </c>
      <c r="D83">
        <f t="shared" si="4"/>
        <v>0</v>
      </c>
      <c r="E83">
        <f t="shared" si="5"/>
        <v>0</v>
      </c>
      <c r="G83">
        <f t="shared" si="6"/>
        <v>5</v>
      </c>
      <c r="H83">
        <f t="shared" si="7"/>
        <v>0</v>
      </c>
    </row>
    <row r="84" spans="1:8" x14ac:dyDescent="0.25">
      <c r="A84" s="6">
        <v>48162</v>
      </c>
      <c r="D84">
        <f t="shared" si="4"/>
        <v>0</v>
      </c>
      <c r="E84">
        <f t="shared" si="5"/>
        <v>0</v>
      </c>
      <c r="G84">
        <f t="shared" si="6"/>
        <v>1</v>
      </c>
      <c r="H84">
        <f t="shared" si="7"/>
        <v>0</v>
      </c>
    </row>
    <row r="85" spans="1:8" x14ac:dyDescent="0.25">
      <c r="A85" s="6">
        <v>48192</v>
      </c>
      <c r="D85">
        <f t="shared" si="4"/>
        <v>0</v>
      </c>
      <c r="E85">
        <f t="shared" si="5"/>
        <v>0</v>
      </c>
      <c r="G85">
        <f t="shared" si="6"/>
        <v>3</v>
      </c>
      <c r="H85">
        <f t="shared" si="7"/>
        <v>0</v>
      </c>
    </row>
    <row r="86" spans="1:8" x14ac:dyDescent="0.25">
      <c r="A86" s="6">
        <v>48223</v>
      </c>
      <c r="D86">
        <f t="shared" si="4"/>
        <v>0</v>
      </c>
      <c r="E86">
        <f t="shared" si="5"/>
        <v>0</v>
      </c>
      <c r="G86">
        <f t="shared" si="6"/>
        <v>6</v>
      </c>
      <c r="H86">
        <f t="shared" si="7"/>
        <v>-10</v>
      </c>
    </row>
    <row r="87" spans="1:8" x14ac:dyDescent="0.25">
      <c r="A87" s="6">
        <v>48254</v>
      </c>
      <c r="D87">
        <f t="shared" si="4"/>
        <v>-250</v>
      </c>
      <c r="E87">
        <f t="shared" si="5"/>
        <v>0</v>
      </c>
      <c r="G87">
        <f t="shared" si="6"/>
        <v>2</v>
      </c>
      <c r="H87">
        <f t="shared" si="7"/>
        <v>0</v>
      </c>
    </row>
    <row r="88" spans="1:8" x14ac:dyDescent="0.25">
      <c r="A88" s="6">
        <v>48283</v>
      </c>
      <c r="D88">
        <f t="shared" si="4"/>
        <v>0</v>
      </c>
      <c r="E88">
        <f t="shared" si="5"/>
        <v>0</v>
      </c>
      <c r="G88">
        <f t="shared" si="6"/>
        <v>3</v>
      </c>
      <c r="H88">
        <f t="shared" si="7"/>
        <v>0</v>
      </c>
    </row>
    <row r="89" spans="1:8" x14ac:dyDescent="0.25">
      <c r="A89" s="6">
        <v>48314</v>
      </c>
      <c r="D89">
        <f t="shared" si="4"/>
        <v>0</v>
      </c>
      <c r="E89">
        <f t="shared" si="5"/>
        <v>0</v>
      </c>
      <c r="G89">
        <f t="shared" si="6"/>
        <v>6</v>
      </c>
      <c r="H89">
        <f t="shared" si="7"/>
        <v>-10</v>
      </c>
    </row>
    <row r="90" spans="1:8" x14ac:dyDescent="0.25">
      <c r="A90" s="6">
        <v>48344</v>
      </c>
      <c r="D90">
        <f t="shared" si="4"/>
        <v>0</v>
      </c>
      <c r="E90">
        <f t="shared" si="5"/>
        <v>0</v>
      </c>
      <c r="G90">
        <f t="shared" si="6"/>
        <v>1</v>
      </c>
      <c r="H90">
        <f t="shared" si="7"/>
        <v>0</v>
      </c>
    </row>
    <row r="91" spans="1:8" x14ac:dyDescent="0.25">
      <c r="A91" s="6">
        <v>48375</v>
      </c>
      <c r="D91">
        <f t="shared" si="4"/>
        <v>0</v>
      </c>
      <c r="E91">
        <f t="shared" si="5"/>
        <v>-50</v>
      </c>
      <c r="G91">
        <f t="shared" si="6"/>
        <v>4</v>
      </c>
      <c r="H91">
        <f t="shared" si="7"/>
        <v>0</v>
      </c>
    </row>
    <row r="92" spans="1:8" x14ac:dyDescent="0.25">
      <c r="A92" s="6">
        <v>48405</v>
      </c>
      <c r="D92">
        <f t="shared" si="4"/>
        <v>0</v>
      </c>
      <c r="E92">
        <f t="shared" si="5"/>
        <v>0</v>
      </c>
      <c r="G92">
        <f t="shared" si="6"/>
        <v>6</v>
      </c>
      <c r="H92">
        <f t="shared" si="7"/>
        <v>-10</v>
      </c>
    </row>
    <row r="93" spans="1:8" x14ac:dyDescent="0.25">
      <c r="A93" s="6">
        <v>48436</v>
      </c>
      <c r="D93">
        <f t="shared" si="4"/>
        <v>-250</v>
      </c>
      <c r="E93">
        <f t="shared" si="5"/>
        <v>0</v>
      </c>
      <c r="G93">
        <f t="shared" si="6"/>
        <v>2</v>
      </c>
      <c r="H93">
        <f t="shared" si="7"/>
        <v>0</v>
      </c>
    </row>
    <row r="94" spans="1:8" x14ac:dyDescent="0.25">
      <c r="A94" s="6">
        <v>48467</v>
      </c>
      <c r="D94">
        <f t="shared" si="4"/>
        <v>0</v>
      </c>
      <c r="E94">
        <f t="shared" si="5"/>
        <v>0</v>
      </c>
      <c r="G94">
        <f t="shared" si="6"/>
        <v>5</v>
      </c>
      <c r="H94">
        <f t="shared" si="7"/>
        <v>0</v>
      </c>
    </row>
    <row r="95" spans="1:8" x14ac:dyDescent="0.25">
      <c r="A95" s="6">
        <v>48497</v>
      </c>
      <c r="D95">
        <f t="shared" si="4"/>
        <v>0</v>
      </c>
      <c r="E95">
        <f t="shared" si="5"/>
        <v>0</v>
      </c>
      <c r="G95">
        <f t="shared" si="6"/>
        <v>7</v>
      </c>
      <c r="H95">
        <f t="shared" si="7"/>
        <v>-10</v>
      </c>
    </row>
    <row r="96" spans="1:8" x14ac:dyDescent="0.25">
      <c r="A96" s="6">
        <v>48528</v>
      </c>
      <c r="D96">
        <f t="shared" si="4"/>
        <v>0</v>
      </c>
      <c r="E96">
        <f t="shared" si="5"/>
        <v>0</v>
      </c>
      <c r="G96">
        <f t="shared" si="6"/>
        <v>3</v>
      </c>
      <c r="H96">
        <f t="shared" si="7"/>
        <v>0</v>
      </c>
    </row>
    <row r="97" spans="1:8" x14ac:dyDescent="0.25">
      <c r="A97" s="6">
        <v>48558</v>
      </c>
      <c r="D97">
        <f t="shared" si="4"/>
        <v>0</v>
      </c>
      <c r="E97">
        <f t="shared" si="5"/>
        <v>0</v>
      </c>
      <c r="G97">
        <f t="shared" si="6"/>
        <v>5</v>
      </c>
      <c r="H97">
        <f t="shared" si="7"/>
        <v>0</v>
      </c>
    </row>
    <row r="98" spans="1:8" x14ac:dyDescent="0.25">
      <c r="A98" s="6">
        <v>48589</v>
      </c>
      <c r="D98">
        <f t="shared" si="4"/>
        <v>0</v>
      </c>
      <c r="E98">
        <f t="shared" si="5"/>
        <v>0</v>
      </c>
      <c r="G98">
        <f t="shared" si="6"/>
        <v>1</v>
      </c>
      <c r="H98">
        <f t="shared" si="7"/>
        <v>0</v>
      </c>
    </row>
    <row r="99" spans="1:8" x14ac:dyDescent="0.25">
      <c r="A99" s="6">
        <v>48620</v>
      </c>
      <c r="D99">
        <f t="shared" si="4"/>
        <v>0</v>
      </c>
      <c r="E99">
        <f t="shared" si="5"/>
        <v>-50</v>
      </c>
      <c r="G99">
        <f t="shared" si="6"/>
        <v>4</v>
      </c>
      <c r="H99">
        <f t="shared" si="7"/>
        <v>0</v>
      </c>
    </row>
    <row r="100" spans="1:8" x14ac:dyDescent="0.25">
      <c r="A100" s="6">
        <v>48648</v>
      </c>
      <c r="D100">
        <f t="shared" si="4"/>
        <v>0</v>
      </c>
      <c r="E100">
        <f t="shared" si="5"/>
        <v>-50</v>
      </c>
      <c r="G100">
        <f t="shared" si="6"/>
        <v>4</v>
      </c>
      <c r="H100">
        <f t="shared" si="7"/>
        <v>0</v>
      </c>
    </row>
    <row r="101" spans="1:8" x14ac:dyDescent="0.25">
      <c r="A101" s="6">
        <v>48679</v>
      </c>
      <c r="D101">
        <f t="shared" si="4"/>
        <v>0</v>
      </c>
      <c r="E101">
        <f t="shared" si="5"/>
        <v>0</v>
      </c>
      <c r="G101">
        <f t="shared" si="6"/>
        <v>7</v>
      </c>
      <c r="H101">
        <f t="shared" si="7"/>
        <v>-10</v>
      </c>
    </row>
    <row r="102" spans="1:8" x14ac:dyDescent="0.25">
      <c r="A102" s="6">
        <v>48709</v>
      </c>
      <c r="D102">
        <f t="shared" si="4"/>
        <v>-250</v>
      </c>
      <c r="E102">
        <f t="shared" si="5"/>
        <v>0</v>
      </c>
      <c r="G102">
        <f t="shared" si="6"/>
        <v>2</v>
      </c>
      <c r="H102">
        <f t="shared" si="7"/>
        <v>0</v>
      </c>
    </row>
    <row r="103" spans="1:8" x14ac:dyDescent="0.25">
      <c r="A103" s="6">
        <v>48740</v>
      </c>
      <c r="D103">
        <f t="shared" si="4"/>
        <v>0</v>
      </c>
      <c r="E103">
        <f t="shared" si="5"/>
        <v>0</v>
      </c>
      <c r="G103">
        <f t="shared" si="6"/>
        <v>5</v>
      </c>
      <c r="H103">
        <f t="shared" si="7"/>
        <v>0</v>
      </c>
    </row>
    <row r="104" spans="1:8" x14ac:dyDescent="0.25">
      <c r="A104" s="6">
        <v>48770</v>
      </c>
      <c r="D104">
        <f t="shared" si="4"/>
        <v>0</v>
      </c>
      <c r="E104">
        <f t="shared" si="5"/>
        <v>0</v>
      </c>
      <c r="G104">
        <f t="shared" si="6"/>
        <v>7</v>
      </c>
      <c r="H104">
        <f t="shared" si="7"/>
        <v>-10</v>
      </c>
    </row>
    <row r="105" spans="1:8" x14ac:dyDescent="0.25">
      <c r="A105" s="6">
        <v>48801</v>
      </c>
      <c r="D105">
        <f t="shared" si="4"/>
        <v>0</v>
      </c>
      <c r="E105">
        <f t="shared" si="5"/>
        <v>0</v>
      </c>
      <c r="G105">
        <f t="shared" si="6"/>
        <v>3</v>
      </c>
      <c r="H105">
        <f t="shared" si="7"/>
        <v>0</v>
      </c>
    </row>
    <row r="106" spans="1:8" x14ac:dyDescent="0.25">
      <c r="A106" s="6">
        <v>48832</v>
      </c>
      <c r="D106">
        <f t="shared" si="4"/>
        <v>0</v>
      </c>
      <c r="E106">
        <f t="shared" si="5"/>
        <v>0</v>
      </c>
      <c r="G106">
        <f t="shared" si="6"/>
        <v>6</v>
      </c>
      <c r="H106">
        <f t="shared" si="7"/>
        <v>-10</v>
      </c>
    </row>
    <row r="107" spans="1:8" x14ac:dyDescent="0.25">
      <c r="A107" s="6">
        <v>48862</v>
      </c>
      <c r="D107">
        <f t="shared" si="4"/>
        <v>0</v>
      </c>
      <c r="E107">
        <f t="shared" si="5"/>
        <v>0</v>
      </c>
      <c r="G107">
        <f t="shared" si="6"/>
        <v>1</v>
      </c>
      <c r="H107">
        <f t="shared" si="7"/>
        <v>0</v>
      </c>
    </row>
    <row r="108" spans="1:8" x14ac:dyDescent="0.25">
      <c r="A108" s="6">
        <v>48893</v>
      </c>
      <c r="D108">
        <f t="shared" si="4"/>
        <v>0</v>
      </c>
      <c r="E108">
        <f t="shared" si="5"/>
        <v>-50</v>
      </c>
      <c r="G108">
        <f t="shared" si="6"/>
        <v>4</v>
      </c>
      <c r="H108">
        <f t="shared" si="7"/>
        <v>0</v>
      </c>
    </row>
    <row r="109" spans="1:8" x14ac:dyDescent="0.25">
      <c r="A109" s="6">
        <v>48923</v>
      </c>
      <c r="D109">
        <f t="shared" si="4"/>
        <v>0</v>
      </c>
      <c r="E109">
        <f t="shared" si="5"/>
        <v>0</v>
      </c>
      <c r="G109">
        <f t="shared" si="6"/>
        <v>6</v>
      </c>
      <c r="H109">
        <f t="shared" si="7"/>
        <v>-10</v>
      </c>
    </row>
    <row r="110" spans="1:8" x14ac:dyDescent="0.25">
      <c r="A110" s="6">
        <v>48954</v>
      </c>
      <c r="D110">
        <f t="shared" si="4"/>
        <v>-250</v>
      </c>
      <c r="E110">
        <f t="shared" si="5"/>
        <v>0</v>
      </c>
      <c r="G110">
        <f t="shared" si="6"/>
        <v>2</v>
      </c>
      <c r="H110">
        <f t="shared" si="7"/>
        <v>0</v>
      </c>
    </row>
    <row r="111" spans="1:8" x14ac:dyDescent="0.25">
      <c r="A111" s="6">
        <v>48985</v>
      </c>
      <c r="D111">
        <f t="shared" si="4"/>
        <v>0</v>
      </c>
      <c r="E111">
        <f t="shared" si="5"/>
        <v>0</v>
      </c>
      <c r="G111">
        <f t="shared" si="6"/>
        <v>5</v>
      </c>
      <c r="H111">
        <f t="shared" si="7"/>
        <v>0</v>
      </c>
    </row>
    <row r="112" spans="1:8" x14ac:dyDescent="0.25">
      <c r="A112" s="6">
        <v>49013</v>
      </c>
      <c r="D112">
        <f t="shared" si="4"/>
        <v>0</v>
      </c>
      <c r="E112">
        <f t="shared" si="5"/>
        <v>0</v>
      </c>
      <c r="G112">
        <f t="shared" si="6"/>
        <v>5</v>
      </c>
      <c r="H112">
        <f t="shared" si="7"/>
        <v>0</v>
      </c>
    </row>
    <row r="113" spans="1:8" x14ac:dyDescent="0.25">
      <c r="A113" s="6">
        <v>49044</v>
      </c>
      <c r="D113">
        <f t="shared" si="4"/>
        <v>0</v>
      </c>
      <c r="E113">
        <f t="shared" si="5"/>
        <v>0</v>
      </c>
      <c r="G113">
        <f t="shared" si="6"/>
        <v>1</v>
      </c>
      <c r="H113">
        <f t="shared" si="7"/>
        <v>0</v>
      </c>
    </row>
    <row r="114" spans="1:8" x14ac:dyDescent="0.25">
      <c r="A114" s="6">
        <v>49074</v>
      </c>
      <c r="D114">
        <f t="shared" si="4"/>
        <v>0</v>
      </c>
      <c r="E114">
        <f t="shared" si="5"/>
        <v>0</v>
      </c>
      <c r="G114">
        <f t="shared" si="6"/>
        <v>3</v>
      </c>
      <c r="H114">
        <f t="shared" si="7"/>
        <v>0</v>
      </c>
    </row>
    <row r="115" spans="1:8" x14ac:dyDescent="0.25">
      <c r="A115" s="6">
        <v>49105</v>
      </c>
      <c r="D115">
        <f t="shared" si="4"/>
        <v>0</v>
      </c>
      <c r="E115">
        <f t="shared" si="5"/>
        <v>0</v>
      </c>
      <c r="G115">
        <f t="shared" si="6"/>
        <v>6</v>
      </c>
      <c r="H115">
        <f t="shared" si="7"/>
        <v>-10</v>
      </c>
    </row>
    <row r="116" spans="1:8" x14ac:dyDescent="0.25">
      <c r="A116" s="6">
        <v>49135</v>
      </c>
      <c r="D116">
        <f t="shared" si="4"/>
        <v>0</v>
      </c>
      <c r="E116">
        <f t="shared" si="5"/>
        <v>0</v>
      </c>
      <c r="G116">
        <f t="shared" si="6"/>
        <v>1</v>
      </c>
      <c r="H116">
        <f t="shared" si="7"/>
        <v>0</v>
      </c>
    </row>
    <row r="117" spans="1:8" x14ac:dyDescent="0.25">
      <c r="A117" s="6">
        <v>49166</v>
      </c>
      <c r="D117">
        <f t="shared" si="4"/>
        <v>0</v>
      </c>
      <c r="E117">
        <f t="shared" si="5"/>
        <v>-50</v>
      </c>
      <c r="G117">
        <f t="shared" si="6"/>
        <v>4</v>
      </c>
      <c r="H117">
        <f t="shared" si="7"/>
        <v>0</v>
      </c>
    </row>
    <row r="118" spans="1:8" x14ac:dyDescent="0.25">
      <c r="A118" s="6">
        <v>49197</v>
      </c>
      <c r="D118">
        <f t="shared" si="4"/>
        <v>0</v>
      </c>
      <c r="E118">
        <f t="shared" si="5"/>
        <v>0</v>
      </c>
      <c r="G118">
        <f t="shared" si="6"/>
        <v>7</v>
      </c>
      <c r="H118">
        <f t="shared" si="7"/>
        <v>-10</v>
      </c>
    </row>
    <row r="119" spans="1:8" x14ac:dyDescent="0.25">
      <c r="A119" s="6">
        <v>49227</v>
      </c>
      <c r="D119">
        <f t="shared" si="4"/>
        <v>-250</v>
      </c>
      <c r="E119">
        <f t="shared" si="5"/>
        <v>0</v>
      </c>
      <c r="G119">
        <f t="shared" si="6"/>
        <v>2</v>
      </c>
      <c r="H119">
        <f t="shared" si="7"/>
        <v>0</v>
      </c>
    </row>
    <row r="120" spans="1:8" x14ac:dyDescent="0.25">
      <c r="A120" s="6">
        <v>49258</v>
      </c>
      <c r="D120">
        <f t="shared" si="4"/>
        <v>0</v>
      </c>
      <c r="E120">
        <f t="shared" si="5"/>
        <v>0</v>
      </c>
      <c r="G120">
        <f t="shared" si="6"/>
        <v>5</v>
      </c>
      <c r="H120">
        <f t="shared" si="7"/>
        <v>0</v>
      </c>
    </row>
    <row r="121" spans="1:8" x14ac:dyDescent="0.25">
      <c r="A121" s="6">
        <v>49288</v>
      </c>
      <c r="D121">
        <f t="shared" si="4"/>
        <v>0</v>
      </c>
      <c r="E121">
        <f t="shared" si="5"/>
        <v>0</v>
      </c>
      <c r="G121">
        <f t="shared" si="6"/>
        <v>7</v>
      </c>
      <c r="H121">
        <f t="shared" si="7"/>
        <v>-10</v>
      </c>
    </row>
    <row r="122" spans="1:8" x14ac:dyDescent="0.25">
      <c r="A122" s="6">
        <v>49319</v>
      </c>
      <c r="D122">
        <f t="shared" si="4"/>
        <v>0</v>
      </c>
      <c r="E122">
        <f t="shared" si="5"/>
        <v>0</v>
      </c>
      <c r="G122">
        <f t="shared" si="6"/>
        <v>3</v>
      </c>
      <c r="H122">
        <f t="shared" si="7"/>
        <v>0</v>
      </c>
    </row>
    <row r="123" spans="1:8" x14ac:dyDescent="0.25">
      <c r="A123" s="6">
        <v>49350</v>
      </c>
      <c r="D123">
        <f t="shared" si="4"/>
        <v>0</v>
      </c>
      <c r="E123">
        <f t="shared" si="5"/>
        <v>0</v>
      </c>
      <c r="G123">
        <f t="shared" si="6"/>
        <v>6</v>
      </c>
      <c r="H123">
        <f t="shared" si="7"/>
        <v>-10</v>
      </c>
    </row>
    <row r="124" spans="1:8" x14ac:dyDescent="0.25">
      <c r="A124" s="6">
        <v>49378</v>
      </c>
      <c r="D124">
        <f t="shared" si="4"/>
        <v>0</v>
      </c>
      <c r="E124">
        <f t="shared" si="5"/>
        <v>0</v>
      </c>
      <c r="G124">
        <f t="shared" si="6"/>
        <v>6</v>
      </c>
      <c r="H124">
        <f t="shared" si="7"/>
        <v>-10</v>
      </c>
    </row>
    <row r="125" spans="1:8" x14ac:dyDescent="0.25">
      <c r="A125" s="6">
        <v>49409</v>
      </c>
      <c r="D125">
        <f t="shared" si="4"/>
        <v>-250</v>
      </c>
      <c r="E125">
        <f t="shared" si="5"/>
        <v>0</v>
      </c>
      <c r="G125">
        <f t="shared" si="6"/>
        <v>2</v>
      </c>
      <c r="H125">
        <f t="shared" si="7"/>
        <v>0</v>
      </c>
    </row>
    <row r="126" spans="1:8" x14ac:dyDescent="0.25">
      <c r="A126" s="6">
        <v>49439</v>
      </c>
      <c r="D126">
        <f t="shared" si="4"/>
        <v>0</v>
      </c>
      <c r="E126">
        <f t="shared" si="5"/>
        <v>-50</v>
      </c>
      <c r="G126">
        <f t="shared" si="6"/>
        <v>4</v>
      </c>
      <c r="H126">
        <f t="shared" si="7"/>
        <v>0</v>
      </c>
    </row>
    <row r="127" spans="1:8" x14ac:dyDescent="0.25">
      <c r="A127" s="6">
        <v>49470</v>
      </c>
      <c r="D127">
        <f t="shared" si="4"/>
        <v>0</v>
      </c>
      <c r="E127">
        <f t="shared" si="5"/>
        <v>0</v>
      </c>
      <c r="G127">
        <f t="shared" si="6"/>
        <v>7</v>
      </c>
      <c r="H127">
        <f t="shared" si="7"/>
        <v>-10</v>
      </c>
    </row>
    <row r="128" spans="1:8" x14ac:dyDescent="0.25">
      <c r="A128" s="6">
        <v>49500</v>
      </c>
      <c r="D128">
        <f t="shared" si="4"/>
        <v>-250</v>
      </c>
      <c r="E128">
        <f t="shared" si="5"/>
        <v>0</v>
      </c>
      <c r="G128">
        <f t="shared" si="6"/>
        <v>2</v>
      </c>
      <c r="H128">
        <f t="shared" si="7"/>
        <v>0</v>
      </c>
    </row>
    <row r="129" spans="1:8" x14ac:dyDescent="0.25">
      <c r="A129" s="6">
        <v>49531</v>
      </c>
      <c r="D129">
        <f t="shared" si="4"/>
        <v>0</v>
      </c>
      <c r="E129">
        <f t="shared" si="5"/>
        <v>0</v>
      </c>
      <c r="G129">
        <f t="shared" si="6"/>
        <v>5</v>
      </c>
      <c r="H129">
        <f t="shared" si="7"/>
        <v>0</v>
      </c>
    </row>
    <row r="130" spans="1:8" x14ac:dyDescent="0.25">
      <c r="A130" s="6">
        <v>49562</v>
      </c>
      <c r="D130">
        <f t="shared" si="4"/>
        <v>0</v>
      </c>
      <c r="E130">
        <f t="shared" si="5"/>
        <v>0</v>
      </c>
      <c r="G130">
        <f t="shared" si="6"/>
        <v>1</v>
      </c>
      <c r="H130">
        <f t="shared" si="7"/>
        <v>0</v>
      </c>
    </row>
    <row r="131" spans="1:8" x14ac:dyDescent="0.25">
      <c r="A131" s="6">
        <v>49592</v>
      </c>
      <c r="D131">
        <f t="shared" ref="D131:D152" si="8">IF(G131=2,-250,0)</f>
        <v>0</v>
      </c>
      <c r="E131">
        <f t="shared" ref="E131:E152" si="9">IF(G131=4,-IF(B131&lt;=500, IF(ROUNDDOWN(B131*0.2,2) &lt; 50, 50, ROUNDDOWN(B131*0.2,2)), IF(B131&lt;=600, IF(ROUNDDOWN(0.5*B131,2)&lt;100,100,ROUNDDOWN(0.5*B131,2)), 400)),0)</f>
        <v>0</v>
      </c>
      <c r="G131">
        <f t="shared" ref="G131:G152" si="10">WEEKDAY(A131,2)</f>
        <v>3</v>
      </c>
      <c r="H131">
        <f t="shared" ref="H131:H152" si="11">IF(OR(G131=6,G131=7), -10, 0)</f>
        <v>0</v>
      </c>
    </row>
    <row r="132" spans="1:8" x14ac:dyDescent="0.25">
      <c r="A132" s="6">
        <v>49623</v>
      </c>
      <c r="D132">
        <f t="shared" si="8"/>
        <v>0</v>
      </c>
      <c r="E132">
        <f t="shared" si="9"/>
        <v>0</v>
      </c>
      <c r="G132">
        <f t="shared" si="10"/>
        <v>6</v>
      </c>
      <c r="H132">
        <f t="shared" si="11"/>
        <v>-10</v>
      </c>
    </row>
    <row r="133" spans="1:8" x14ac:dyDescent="0.25">
      <c r="A133" s="6">
        <v>49653</v>
      </c>
      <c r="D133">
        <f t="shared" si="8"/>
        <v>0</v>
      </c>
      <c r="E133">
        <f t="shared" si="9"/>
        <v>0</v>
      </c>
      <c r="G133">
        <f t="shared" si="10"/>
        <v>1</v>
      </c>
      <c r="H133">
        <f t="shared" si="11"/>
        <v>0</v>
      </c>
    </row>
    <row r="134" spans="1:8" x14ac:dyDescent="0.25">
      <c r="A134" s="6">
        <v>49684</v>
      </c>
      <c r="D134">
        <f t="shared" si="8"/>
        <v>0</v>
      </c>
      <c r="E134">
        <f t="shared" si="9"/>
        <v>-50</v>
      </c>
      <c r="G134">
        <f t="shared" si="10"/>
        <v>4</v>
      </c>
      <c r="H134">
        <f t="shared" si="11"/>
        <v>0</v>
      </c>
    </row>
    <row r="135" spans="1:8" x14ac:dyDescent="0.25">
      <c r="A135" s="6">
        <v>49715</v>
      </c>
      <c r="D135">
        <f t="shared" si="8"/>
        <v>0</v>
      </c>
      <c r="E135">
        <f t="shared" si="9"/>
        <v>0</v>
      </c>
      <c r="G135">
        <f t="shared" si="10"/>
        <v>7</v>
      </c>
      <c r="H135">
        <f t="shared" si="11"/>
        <v>-10</v>
      </c>
    </row>
    <row r="136" spans="1:8" x14ac:dyDescent="0.25">
      <c r="A136" s="6">
        <v>49744</v>
      </c>
      <c r="D136">
        <f t="shared" si="8"/>
        <v>0</v>
      </c>
      <c r="E136">
        <f t="shared" si="9"/>
        <v>0</v>
      </c>
      <c r="G136">
        <f t="shared" si="10"/>
        <v>1</v>
      </c>
      <c r="H136">
        <f t="shared" si="11"/>
        <v>0</v>
      </c>
    </row>
    <row r="137" spans="1:8" x14ac:dyDescent="0.25">
      <c r="A137" s="6">
        <v>49775</v>
      </c>
      <c r="D137">
        <f t="shared" si="8"/>
        <v>0</v>
      </c>
      <c r="E137">
        <f t="shared" si="9"/>
        <v>-50</v>
      </c>
      <c r="G137">
        <f t="shared" si="10"/>
        <v>4</v>
      </c>
      <c r="H137">
        <f t="shared" si="11"/>
        <v>0</v>
      </c>
    </row>
    <row r="138" spans="1:8" x14ac:dyDescent="0.25">
      <c r="A138" s="6">
        <v>49805</v>
      </c>
      <c r="D138">
        <f t="shared" si="8"/>
        <v>0</v>
      </c>
      <c r="E138">
        <f t="shared" si="9"/>
        <v>0</v>
      </c>
      <c r="G138">
        <f t="shared" si="10"/>
        <v>6</v>
      </c>
      <c r="H138">
        <f t="shared" si="11"/>
        <v>-10</v>
      </c>
    </row>
    <row r="139" spans="1:8" x14ac:dyDescent="0.25">
      <c r="A139" s="6">
        <v>49836</v>
      </c>
      <c r="D139">
        <f t="shared" si="8"/>
        <v>-250</v>
      </c>
      <c r="E139">
        <f t="shared" si="9"/>
        <v>0</v>
      </c>
      <c r="G139">
        <f t="shared" si="10"/>
        <v>2</v>
      </c>
      <c r="H139">
        <f t="shared" si="11"/>
        <v>0</v>
      </c>
    </row>
    <row r="140" spans="1:8" x14ac:dyDescent="0.25">
      <c r="A140" s="6">
        <v>49866</v>
      </c>
      <c r="D140">
        <f t="shared" si="8"/>
        <v>0</v>
      </c>
      <c r="E140">
        <f t="shared" si="9"/>
        <v>-50</v>
      </c>
      <c r="G140">
        <f t="shared" si="10"/>
        <v>4</v>
      </c>
      <c r="H140">
        <f t="shared" si="11"/>
        <v>0</v>
      </c>
    </row>
    <row r="141" spans="1:8" x14ac:dyDescent="0.25">
      <c r="A141" s="6">
        <v>49897</v>
      </c>
      <c r="D141">
        <f t="shared" si="8"/>
        <v>0</v>
      </c>
      <c r="E141">
        <f t="shared" si="9"/>
        <v>0</v>
      </c>
      <c r="G141">
        <f t="shared" si="10"/>
        <v>7</v>
      </c>
      <c r="H141">
        <f t="shared" si="11"/>
        <v>-10</v>
      </c>
    </row>
    <row r="142" spans="1:8" x14ac:dyDescent="0.25">
      <c r="A142" s="6">
        <v>49928</v>
      </c>
      <c r="D142">
        <f t="shared" si="8"/>
        <v>0</v>
      </c>
      <c r="E142">
        <f t="shared" si="9"/>
        <v>0</v>
      </c>
      <c r="G142">
        <f t="shared" si="10"/>
        <v>3</v>
      </c>
      <c r="H142">
        <f t="shared" si="11"/>
        <v>0</v>
      </c>
    </row>
    <row r="143" spans="1:8" x14ac:dyDescent="0.25">
      <c r="A143" s="6">
        <v>49958</v>
      </c>
      <c r="D143">
        <f t="shared" si="8"/>
        <v>0</v>
      </c>
      <c r="E143">
        <f t="shared" si="9"/>
        <v>0</v>
      </c>
      <c r="G143">
        <f t="shared" si="10"/>
        <v>5</v>
      </c>
      <c r="H143">
        <f t="shared" si="11"/>
        <v>0</v>
      </c>
    </row>
    <row r="144" spans="1:8" x14ac:dyDescent="0.25">
      <c r="A144" s="6">
        <v>49989</v>
      </c>
      <c r="D144">
        <f t="shared" si="8"/>
        <v>0</v>
      </c>
      <c r="E144">
        <f t="shared" si="9"/>
        <v>0</v>
      </c>
      <c r="G144">
        <f t="shared" si="10"/>
        <v>1</v>
      </c>
      <c r="H144">
        <f t="shared" si="11"/>
        <v>0</v>
      </c>
    </row>
    <row r="145" spans="1:8" x14ac:dyDescent="0.25">
      <c r="A145" s="6">
        <v>50019</v>
      </c>
      <c r="D145">
        <f t="shared" si="8"/>
        <v>0</v>
      </c>
      <c r="E145">
        <f t="shared" si="9"/>
        <v>0</v>
      </c>
      <c r="G145">
        <f t="shared" si="10"/>
        <v>3</v>
      </c>
      <c r="H145">
        <f t="shared" si="11"/>
        <v>0</v>
      </c>
    </row>
    <row r="146" spans="1:8" x14ac:dyDescent="0.25">
      <c r="A146" s="6">
        <v>50050</v>
      </c>
      <c r="D146">
        <f t="shared" si="8"/>
        <v>0</v>
      </c>
      <c r="E146">
        <f t="shared" si="9"/>
        <v>0</v>
      </c>
      <c r="G146">
        <f t="shared" si="10"/>
        <v>6</v>
      </c>
      <c r="H146">
        <f t="shared" si="11"/>
        <v>-10</v>
      </c>
    </row>
    <row r="147" spans="1:8" x14ac:dyDescent="0.25">
      <c r="A147" s="6">
        <v>50081</v>
      </c>
      <c r="D147">
        <f t="shared" si="8"/>
        <v>-250</v>
      </c>
      <c r="E147">
        <f t="shared" si="9"/>
        <v>0</v>
      </c>
      <c r="G147">
        <f t="shared" si="10"/>
        <v>2</v>
      </c>
      <c r="H147">
        <f t="shared" si="11"/>
        <v>0</v>
      </c>
    </row>
    <row r="148" spans="1:8" x14ac:dyDescent="0.25">
      <c r="A148" s="6">
        <v>50109</v>
      </c>
      <c r="D148">
        <f t="shared" si="8"/>
        <v>-250</v>
      </c>
      <c r="E148">
        <f t="shared" si="9"/>
        <v>0</v>
      </c>
      <c r="G148">
        <f t="shared" si="10"/>
        <v>2</v>
      </c>
      <c r="H148">
        <f t="shared" si="11"/>
        <v>0</v>
      </c>
    </row>
    <row r="149" spans="1:8" x14ac:dyDescent="0.25">
      <c r="A149" s="6">
        <v>50140</v>
      </c>
      <c r="D149">
        <f t="shared" si="8"/>
        <v>0</v>
      </c>
      <c r="E149">
        <f t="shared" si="9"/>
        <v>0</v>
      </c>
      <c r="G149">
        <f t="shared" si="10"/>
        <v>5</v>
      </c>
      <c r="H149">
        <f t="shared" si="11"/>
        <v>0</v>
      </c>
    </row>
    <row r="150" spans="1:8" x14ac:dyDescent="0.25">
      <c r="A150" s="6">
        <v>50170</v>
      </c>
      <c r="D150">
        <f t="shared" si="8"/>
        <v>0</v>
      </c>
      <c r="E150">
        <f t="shared" si="9"/>
        <v>0</v>
      </c>
      <c r="G150">
        <f t="shared" si="10"/>
        <v>7</v>
      </c>
      <c r="H150">
        <f t="shared" si="11"/>
        <v>-10</v>
      </c>
    </row>
    <row r="151" spans="1:8" x14ac:dyDescent="0.25">
      <c r="A151" s="6">
        <v>50201</v>
      </c>
      <c r="D151">
        <f t="shared" si="8"/>
        <v>0</v>
      </c>
      <c r="E151">
        <f t="shared" si="9"/>
        <v>0</v>
      </c>
      <c r="G151">
        <f t="shared" si="10"/>
        <v>3</v>
      </c>
      <c r="H151">
        <f t="shared" si="11"/>
        <v>0</v>
      </c>
    </row>
    <row r="152" spans="1:8" x14ac:dyDescent="0.25">
      <c r="A152" s="6">
        <v>50231</v>
      </c>
      <c r="D152">
        <f t="shared" si="8"/>
        <v>0</v>
      </c>
      <c r="E152">
        <f t="shared" si="9"/>
        <v>0</v>
      </c>
      <c r="G152">
        <f t="shared" si="10"/>
        <v>5</v>
      </c>
      <c r="H152">
        <f t="shared" si="1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A0A0-0BEF-42BC-826D-E63E825EEFEC}">
  <dimension ref="A1"/>
  <sheetViews>
    <sheetView workbookViewId="0"/>
  </sheetViews>
  <sheetFormatPr defaultRowHeight="15" x14ac:dyDescent="0.25"/>
  <cols>
    <col min="1" max="1" width="10.42578125" bestFit="1" customWidth="1"/>
  </cols>
  <sheetData>
    <row r="1" spans="1:1" x14ac:dyDescent="0.25">
      <c r="A1" t="str">
        <f>INDEX(kursanci__4[Data],MATCH(MAX(kursanci__4[Dochód]),kursanci__4[Dochód],0))</f>
        <v>02-12-2025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8ABF-AF18-46FF-B897-8F792F74A1A0}">
  <dimension ref="A1:B19"/>
  <sheetViews>
    <sheetView workbookViewId="0">
      <selection activeCell="A2" sqref="A2:B18"/>
    </sheetView>
  </sheetViews>
  <sheetFormatPr defaultRowHeight="15" x14ac:dyDescent="0.25"/>
  <cols>
    <col min="1" max="1" width="17.7109375" bestFit="1" customWidth="1"/>
    <col min="2" max="2" width="14.42578125" bestFit="1" customWidth="1"/>
  </cols>
  <sheetData>
    <row r="1" spans="1:2" x14ac:dyDescent="0.25">
      <c r="A1" s="3" t="s">
        <v>101</v>
      </c>
      <c r="B1" t="s">
        <v>140</v>
      </c>
    </row>
    <row r="2" spans="1:2" x14ac:dyDescent="0.25">
      <c r="A2" s="4" t="s">
        <v>8</v>
      </c>
      <c r="B2" s="1">
        <v>2062.5</v>
      </c>
    </row>
    <row r="3" spans="1:2" x14ac:dyDescent="0.25">
      <c r="A3" s="4" t="s">
        <v>17</v>
      </c>
      <c r="B3" s="1">
        <v>2040</v>
      </c>
    </row>
    <row r="4" spans="1:2" x14ac:dyDescent="0.25">
      <c r="A4" s="4" t="s">
        <v>6</v>
      </c>
      <c r="B4" s="1">
        <v>1755</v>
      </c>
    </row>
    <row r="5" spans="1:2" x14ac:dyDescent="0.25">
      <c r="A5" s="4" t="s">
        <v>11</v>
      </c>
      <c r="B5" s="1">
        <v>1540</v>
      </c>
    </row>
    <row r="6" spans="1:2" x14ac:dyDescent="0.25">
      <c r="A6" s="4" t="s">
        <v>12</v>
      </c>
      <c r="B6" s="1">
        <v>1520</v>
      </c>
    </row>
    <row r="7" spans="1:2" x14ac:dyDescent="0.25">
      <c r="A7" s="4" t="s">
        <v>22</v>
      </c>
      <c r="B7" s="1">
        <v>1295</v>
      </c>
    </row>
    <row r="8" spans="1:2" x14ac:dyDescent="0.25">
      <c r="A8" s="4" t="s">
        <v>25</v>
      </c>
      <c r="B8" s="1">
        <v>1200</v>
      </c>
    </row>
    <row r="9" spans="1:2" x14ac:dyDescent="0.25">
      <c r="A9" s="4" t="s">
        <v>15</v>
      </c>
      <c r="B9" s="1">
        <v>1192.5</v>
      </c>
    </row>
    <row r="10" spans="1:2" x14ac:dyDescent="0.25">
      <c r="A10" s="4" t="s">
        <v>26</v>
      </c>
      <c r="B10" s="1">
        <v>1175</v>
      </c>
    </row>
    <row r="11" spans="1:2" x14ac:dyDescent="0.25">
      <c r="A11" s="4" t="s">
        <v>23</v>
      </c>
      <c r="B11" s="1">
        <v>1100</v>
      </c>
    </row>
    <row r="12" spans="1:2" x14ac:dyDescent="0.25">
      <c r="A12" s="4" t="s">
        <v>18</v>
      </c>
      <c r="B12" s="1">
        <v>1095</v>
      </c>
    </row>
    <row r="13" spans="1:2" x14ac:dyDescent="0.25">
      <c r="A13" s="4" t="s">
        <v>61</v>
      </c>
      <c r="B13" s="1">
        <v>780</v>
      </c>
    </row>
    <row r="14" spans="1:2" x14ac:dyDescent="0.25">
      <c r="A14" s="4" t="s">
        <v>57</v>
      </c>
      <c r="B14" s="1">
        <v>105</v>
      </c>
    </row>
    <row r="15" spans="1:2" x14ac:dyDescent="0.25">
      <c r="A15" s="4" t="s">
        <v>95</v>
      </c>
      <c r="B15" s="1">
        <v>90</v>
      </c>
    </row>
    <row r="16" spans="1:2" x14ac:dyDescent="0.25">
      <c r="A16" s="4" t="s">
        <v>42</v>
      </c>
      <c r="B16" s="1">
        <v>80</v>
      </c>
    </row>
    <row r="17" spans="1:2" x14ac:dyDescent="0.25">
      <c r="A17" s="4" t="s">
        <v>47</v>
      </c>
      <c r="B17" s="1">
        <v>60</v>
      </c>
    </row>
    <row r="18" spans="1:2" x14ac:dyDescent="0.25">
      <c r="A18" s="4" t="s">
        <v>53</v>
      </c>
      <c r="B18" s="1">
        <v>50</v>
      </c>
    </row>
    <row r="19" spans="1:2" x14ac:dyDescent="0.25">
      <c r="A19" s="4" t="s">
        <v>102</v>
      </c>
      <c r="B19" s="1">
        <v>17140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B855-75C4-4699-962B-2EFA391DFE2C}">
  <dimension ref="A1:G19"/>
  <sheetViews>
    <sheetView workbookViewId="0">
      <selection activeCell="A2" sqref="A2:B18"/>
    </sheetView>
  </sheetViews>
  <sheetFormatPr defaultRowHeight="15" x14ac:dyDescent="0.25"/>
  <cols>
    <col min="1" max="1" width="17.7109375" bestFit="1" customWidth="1"/>
    <col min="2" max="2" width="20.28515625" bestFit="1" customWidth="1"/>
    <col min="6" max="6" width="39.42578125" bestFit="1" customWidth="1"/>
  </cols>
  <sheetData>
    <row r="1" spans="1:7" x14ac:dyDescent="0.25">
      <c r="A1" s="3" t="s">
        <v>101</v>
      </c>
      <c r="B1" t="s">
        <v>103</v>
      </c>
    </row>
    <row r="2" spans="1:7" x14ac:dyDescent="0.25">
      <c r="A2" s="4" t="s">
        <v>12</v>
      </c>
      <c r="B2" s="1">
        <v>24</v>
      </c>
      <c r="F2" t="s">
        <v>104</v>
      </c>
      <c r="G2">
        <f>COUNTIF(B2:B18,1)</f>
        <v>5</v>
      </c>
    </row>
    <row r="3" spans="1:7" x14ac:dyDescent="0.25">
      <c r="A3" s="4" t="s">
        <v>15</v>
      </c>
      <c r="B3" s="1">
        <v>16</v>
      </c>
    </row>
    <row r="4" spans="1:7" x14ac:dyDescent="0.25">
      <c r="A4" s="4" t="s">
        <v>47</v>
      </c>
      <c r="B4" s="1">
        <v>1</v>
      </c>
    </row>
    <row r="5" spans="1:7" x14ac:dyDescent="0.25">
      <c r="A5" s="4" t="s">
        <v>61</v>
      </c>
      <c r="B5" s="1">
        <v>10</v>
      </c>
    </row>
    <row r="6" spans="1:7" x14ac:dyDescent="0.25">
      <c r="A6" s="4" t="s">
        <v>6</v>
      </c>
      <c r="B6" s="1">
        <v>20</v>
      </c>
    </row>
    <row r="7" spans="1:7" x14ac:dyDescent="0.25">
      <c r="A7" s="4" t="s">
        <v>23</v>
      </c>
      <c r="B7" s="1">
        <v>14</v>
      </c>
    </row>
    <row r="8" spans="1:7" x14ac:dyDescent="0.25">
      <c r="A8" s="4" t="s">
        <v>22</v>
      </c>
      <c r="B8" s="1">
        <v>18</v>
      </c>
    </row>
    <row r="9" spans="1:7" x14ac:dyDescent="0.25">
      <c r="A9" s="4" t="s">
        <v>17</v>
      </c>
      <c r="B9" s="1">
        <v>24</v>
      </c>
    </row>
    <row r="10" spans="1:7" x14ac:dyDescent="0.25">
      <c r="A10" s="4" t="s">
        <v>25</v>
      </c>
      <c r="B10" s="1">
        <v>22</v>
      </c>
    </row>
    <row r="11" spans="1:7" x14ac:dyDescent="0.25">
      <c r="A11" s="4" t="s">
        <v>53</v>
      </c>
      <c r="B11" s="1">
        <v>1</v>
      </c>
    </row>
    <row r="12" spans="1:7" x14ac:dyDescent="0.25">
      <c r="A12" s="4" t="s">
        <v>95</v>
      </c>
      <c r="B12" s="1">
        <v>1</v>
      </c>
    </row>
    <row r="13" spans="1:7" x14ac:dyDescent="0.25">
      <c r="A13" s="4" t="s">
        <v>57</v>
      </c>
      <c r="B13" s="1">
        <v>1</v>
      </c>
    </row>
    <row r="14" spans="1:7" x14ac:dyDescent="0.25">
      <c r="A14" s="4" t="s">
        <v>42</v>
      </c>
      <c r="B14" s="1">
        <v>1</v>
      </c>
    </row>
    <row r="15" spans="1:7" x14ac:dyDescent="0.25">
      <c r="A15" s="4" t="s">
        <v>8</v>
      </c>
      <c r="B15" s="1">
        <v>29</v>
      </c>
    </row>
    <row r="16" spans="1:7" x14ac:dyDescent="0.25">
      <c r="A16" s="4" t="s">
        <v>18</v>
      </c>
      <c r="B16" s="1">
        <v>16</v>
      </c>
    </row>
    <row r="17" spans="1:2" x14ac:dyDescent="0.25">
      <c r="A17" s="4" t="s">
        <v>26</v>
      </c>
      <c r="B17" s="1">
        <v>18</v>
      </c>
    </row>
    <row r="18" spans="1:2" x14ac:dyDescent="0.25">
      <c r="A18" s="4" t="s">
        <v>11</v>
      </c>
      <c r="B18" s="1">
        <v>19</v>
      </c>
    </row>
    <row r="19" spans="1:2" x14ac:dyDescent="0.25">
      <c r="A19" s="4" t="s">
        <v>102</v>
      </c>
      <c r="B19" s="1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A907-E5E2-4015-894A-0A8721635299}">
  <dimension ref="A3:O29"/>
  <sheetViews>
    <sheetView workbookViewId="0">
      <selection activeCell="E26" sqref="E26"/>
    </sheetView>
  </sheetViews>
  <sheetFormatPr defaultRowHeight="15" x14ac:dyDescent="0.25"/>
  <cols>
    <col min="1" max="1" width="17.7109375" bestFit="1" customWidth="1"/>
    <col min="2" max="2" width="20.28515625" bestFit="1" customWidth="1"/>
    <col min="3" max="3" width="11.7109375" bestFit="1" customWidth="1"/>
    <col min="4" max="4" width="12.140625" bestFit="1" customWidth="1"/>
    <col min="5" max="5" width="14.28515625" bestFit="1" customWidth="1"/>
    <col min="6" max="6" width="16.140625" bestFit="1" customWidth="1"/>
    <col min="7" max="7" width="16.42578125" bestFit="1" customWidth="1"/>
    <col min="8" max="8" width="5.7109375" bestFit="1" customWidth="1"/>
    <col min="9" max="9" width="9.5703125" bestFit="1" customWidth="1"/>
    <col min="10" max="10" width="7" bestFit="1" customWidth="1"/>
    <col min="11" max="11" width="7.140625" bestFit="1" customWidth="1"/>
    <col min="12" max="12" width="4" bestFit="1" customWidth="1"/>
    <col min="13" max="13" width="8" bestFit="1" customWidth="1"/>
    <col min="14" max="14" width="7.42578125" bestFit="1" customWidth="1"/>
    <col min="15" max="15" width="19.5703125" bestFit="1" customWidth="1"/>
    <col min="17" max="17" width="8.7109375" bestFit="1" customWidth="1"/>
    <col min="18" max="18" width="8.28515625" bestFit="1" customWidth="1"/>
    <col min="19" max="19" width="14.28515625" bestFit="1" customWidth="1"/>
  </cols>
  <sheetData>
    <row r="3" spans="1:15" x14ac:dyDescent="0.25">
      <c r="A3" s="3" t="s">
        <v>101</v>
      </c>
      <c r="B3" t="s">
        <v>105</v>
      </c>
      <c r="C3" t="s">
        <v>106</v>
      </c>
    </row>
    <row r="4" spans="1:15" x14ac:dyDescent="0.25">
      <c r="A4" s="4" t="s">
        <v>13</v>
      </c>
      <c r="F4" s="4" t="s">
        <v>12</v>
      </c>
      <c r="G4" s="1">
        <v>24</v>
      </c>
      <c r="O4" t="s">
        <v>107</v>
      </c>
    </row>
    <row r="5" spans="1:15" x14ac:dyDescent="0.25">
      <c r="A5" s="5" t="s">
        <v>12</v>
      </c>
      <c r="B5">
        <f>VLOOKUP(A5,$F$4:$G$20,2,FALSE)</f>
        <v>24</v>
      </c>
      <c r="C5" t="str">
        <f>_xlfn.CONCAT(UPPER(LEFT(A5,3)),"FIZ",B5)</f>
        <v>JANFIZ24</v>
      </c>
      <c r="F5" s="4" t="s">
        <v>15</v>
      </c>
      <c r="G5" s="1">
        <v>16</v>
      </c>
      <c r="O5" t="s">
        <v>114</v>
      </c>
    </row>
    <row r="6" spans="1:15" x14ac:dyDescent="0.25">
      <c r="A6" s="5" t="s">
        <v>22</v>
      </c>
      <c r="B6">
        <f t="shared" ref="B6:B10" si="0">VLOOKUP(A6,$F$4:$G$20,2,FALSE)</f>
        <v>18</v>
      </c>
      <c r="C6" t="str">
        <f t="shared" ref="C6:C10" si="1">_xlfn.CONCAT(UPPER(LEFT(A6,3)),"FIZ",B6)</f>
        <v>JULFIZ18</v>
      </c>
      <c r="F6" s="4" t="s">
        <v>47</v>
      </c>
      <c r="G6" s="1">
        <v>1</v>
      </c>
      <c r="O6" t="s">
        <v>124</v>
      </c>
    </row>
    <row r="7" spans="1:15" x14ac:dyDescent="0.25">
      <c r="A7" s="5" t="s">
        <v>25</v>
      </c>
      <c r="B7">
        <f t="shared" si="0"/>
        <v>22</v>
      </c>
      <c r="C7" t="str">
        <f t="shared" si="1"/>
        <v>MACFIZ22</v>
      </c>
      <c r="F7" s="4" t="s">
        <v>61</v>
      </c>
      <c r="G7" s="1">
        <v>10</v>
      </c>
      <c r="O7" t="s">
        <v>115</v>
      </c>
    </row>
    <row r="8" spans="1:15" x14ac:dyDescent="0.25">
      <c r="A8" s="5" t="s">
        <v>42</v>
      </c>
      <c r="B8">
        <f t="shared" si="0"/>
        <v>1</v>
      </c>
      <c r="C8" t="str">
        <f>_xlfn.CONCAT(UPPER(LEFT(A8,3)),"FIZ",B8)</f>
        <v>PIOFIZ1</v>
      </c>
      <c r="F8" s="4" t="s">
        <v>6</v>
      </c>
      <c r="G8" s="1">
        <v>20</v>
      </c>
      <c r="O8" t="s">
        <v>116</v>
      </c>
    </row>
    <row r="9" spans="1:15" x14ac:dyDescent="0.25">
      <c r="A9" s="5" t="s">
        <v>18</v>
      </c>
      <c r="B9">
        <f t="shared" si="0"/>
        <v>16</v>
      </c>
      <c r="C9" t="str">
        <f t="shared" si="1"/>
        <v>ZBIFIZ16</v>
      </c>
      <c r="F9" s="4" t="s">
        <v>23</v>
      </c>
      <c r="G9" s="1">
        <v>14</v>
      </c>
      <c r="O9" t="s">
        <v>117</v>
      </c>
    </row>
    <row r="10" spans="1:15" x14ac:dyDescent="0.25">
      <c r="A10" s="5" t="s">
        <v>26</v>
      </c>
      <c r="B10">
        <f t="shared" si="0"/>
        <v>18</v>
      </c>
      <c r="C10" t="str">
        <f t="shared" si="1"/>
        <v>ZDZFIZ18</v>
      </c>
      <c r="F10" s="4" t="s">
        <v>22</v>
      </c>
      <c r="G10" s="1">
        <v>18</v>
      </c>
      <c r="O10" t="s">
        <v>125</v>
      </c>
    </row>
    <row r="11" spans="1:15" x14ac:dyDescent="0.25">
      <c r="A11" s="4" t="s">
        <v>7</v>
      </c>
      <c r="F11" s="4" t="s">
        <v>17</v>
      </c>
      <c r="G11" s="1">
        <v>24</v>
      </c>
      <c r="O11" t="s">
        <v>108</v>
      </c>
    </row>
    <row r="12" spans="1:15" x14ac:dyDescent="0.25">
      <c r="A12" s="5" t="s">
        <v>15</v>
      </c>
      <c r="B12">
        <f>VLOOKUP(A12,$F$4:$G$20,2,FALSE)</f>
        <v>16</v>
      </c>
      <c r="C12" t="str">
        <f>_xlfn.CONCAT(UPPER(LEFT(A12,3)),"INF",B12)</f>
        <v>AGNINF16</v>
      </c>
      <c r="F12" s="4" t="s">
        <v>25</v>
      </c>
      <c r="G12" s="1">
        <v>22</v>
      </c>
      <c r="O12" t="s">
        <v>109</v>
      </c>
    </row>
    <row r="13" spans="1:15" x14ac:dyDescent="0.25">
      <c r="A13" s="5" t="s">
        <v>47</v>
      </c>
      <c r="B13">
        <f t="shared" ref="B13:B28" si="2">VLOOKUP(A13,$F$4:$G$20,2,FALSE)</f>
        <v>1</v>
      </c>
      <c r="C13" t="str">
        <f t="shared" ref="C13:C21" si="3">_xlfn.CONCAT(UPPER(LEFT(A13,3)),"INF",B13)</f>
        <v>ANDINF1</v>
      </c>
      <c r="F13" s="4" t="s">
        <v>53</v>
      </c>
      <c r="G13" s="1">
        <v>1</v>
      </c>
      <c r="O13" t="s">
        <v>118</v>
      </c>
    </row>
    <row r="14" spans="1:15" x14ac:dyDescent="0.25">
      <c r="A14" s="5" t="s">
        <v>61</v>
      </c>
      <c r="B14">
        <f t="shared" si="2"/>
        <v>10</v>
      </c>
      <c r="C14" t="str">
        <f t="shared" si="3"/>
        <v>ANNINF10</v>
      </c>
      <c r="F14" s="4" t="s">
        <v>95</v>
      </c>
      <c r="G14" s="1">
        <v>1</v>
      </c>
      <c r="O14" t="s">
        <v>119</v>
      </c>
    </row>
    <row r="15" spans="1:15" x14ac:dyDescent="0.25">
      <c r="A15" s="5" t="s">
        <v>6</v>
      </c>
      <c r="B15">
        <f t="shared" si="2"/>
        <v>20</v>
      </c>
      <c r="C15" t="str">
        <f t="shared" si="3"/>
        <v>BARINF20</v>
      </c>
      <c r="F15" s="4" t="s">
        <v>57</v>
      </c>
      <c r="G15" s="1">
        <v>1</v>
      </c>
      <c r="O15" t="s">
        <v>110</v>
      </c>
    </row>
    <row r="16" spans="1:15" x14ac:dyDescent="0.25">
      <c r="A16" s="5" t="s">
        <v>22</v>
      </c>
      <c r="B16">
        <f t="shared" si="2"/>
        <v>18</v>
      </c>
      <c r="C16" t="str">
        <f t="shared" si="3"/>
        <v>JULINF18</v>
      </c>
      <c r="F16" s="4" t="s">
        <v>42</v>
      </c>
      <c r="G16" s="1">
        <v>1</v>
      </c>
      <c r="O16" t="s">
        <v>126</v>
      </c>
    </row>
    <row r="17" spans="1:15" x14ac:dyDescent="0.25">
      <c r="A17" s="5" t="s">
        <v>17</v>
      </c>
      <c r="B17">
        <f t="shared" si="2"/>
        <v>24</v>
      </c>
      <c r="C17" t="str">
        <f t="shared" si="3"/>
        <v>KATINF24</v>
      </c>
      <c r="F17" s="4" t="s">
        <v>8</v>
      </c>
      <c r="G17" s="1">
        <v>29</v>
      </c>
      <c r="O17" t="s">
        <v>120</v>
      </c>
    </row>
    <row r="18" spans="1:15" x14ac:dyDescent="0.25">
      <c r="A18" s="5" t="s">
        <v>95</v>
      </c>
      <c r="B18">
        <f t="shared" si="2"/>
        <v>1</v>
      </c>
      <c r="C18" t="str">
        <f t="shared" si="3"/>
        <v>OLAINF1</v>
      </c>
      <c r="F18" s="4" t="s">
        <v>18</v>
      </c>
      <c r="G18" s="1">
        <v>16</v>
      </c>
      <c r="O18" t="s">
        <v>121</v>
      </c>
    </row>
    <row r="19" spans="1:15" x14ac:dyDescent="0.25">
      <c r="A19" s="5" t="s">
        <v>57</v>
      </c>
      <c r="B19">
        <f t="shared" si="2"/>
        <v>1</v>
      </c>
      <c r="C19" t="str">
        <f t="shared" si="3"/>
        <v>PATINF1</v>
      </c>
      <c r="F19" s="4" t="s">
        <v>26</v>
      </c>
      <c r="G19" s="1">
        <v>18</v>
      </c>
      <c r="O19" t="s">
        <v>111</v>
      </c>
    </row>
    <row r="20" spans="1:15" x14ac:dyDescent="0.25">
      <c r="A20" s="5" t="s">
        <v>18</v>
      </c>
      <c r="B20">
        <f t="shared" si="2"/>
        <v>16</v>
      </c>
      <c r="C20" t="str">
        <f t="shared" si="3"/>
        <v>ZBIINF16</v>
      </c>
      <c r="F20" s="4" t="s">
        <v>11</v>
      </c>
      <c r="G20" s="1">
        <v>19</v>
      </c>
      <c r="O20" t="s">
        <v>127</v>
      </c>
    </row>
    <row r="21" spans="1:15" x14ac:dyDescent="0.25">
      <c r="A21" s="5" t="s">
        <v>11</v>
      </c>
      <c r="B21">
        <f t="shared" si="2"/>
        <v>19</v>
      </c>
      <c r="C21" t="str">
        <f t="shared" si="3"/>
        <v>ZUZINF19</v>
      </c>
      <c r="O21" t="s">
        <v>112</v>
      </c>
    </row>
    <row r="22" spans="1:15" x14ac:dyDescent="0.25">
      <c r="A22" s="4" t="s">
        <v>9</v>
      </c>
      <c r="O22" t="s">
        <v>122</v>
      </c>
    </row>
    <row r="23" spans="1:15" x14ac:dyDescent="0.25">
      <c r="A23" s="5" t="s">
        <v>15</v>
      </c>
      <c r="B23">
        <f t="shared" si="2"/>
        <v>16</v>
      </c>
      <c r="C23" t="str">
        <f>_xlfn.CONCAT(UPPER(LEFT(A23,3)),"MAT",B23)</f>
        <v>AGNMAT16</v>
      </c>
      <c r="O23" t="s">
        <v>113</v>
      </c>
    </row>
    <row r="24" spans="1:15" x14ac:dyDescent="0.25">
      <c r="A24" s="5" t="s">
        <v>23</v>
      </c>
      <c r="B24">
        <f t="shared" si="2"/>
        <v>14</v>
      </c>
      <c r="C24" t="str">
        <f t="shared" ref="C24:C28" si="4">_xlfn.CONCAT(UPPER(LEFT(A24,3)),"MAT",B24)</f>
        <v>EWAMAT14</v>
      </c>
      <c r="O24" t="s">
        <v>128</v>
      </c>
    </row>
    <row r="25" spans="1:15" x14ac:dyDescent="0.25">
      <c r="A25" s="5" t="s">
        <v>53</v>
      </c>
      <c r="B25">
        <f t="shared" si="2"/>
        <v>1</v>
      </c>
      <c r="C25" t="str">
        <f t="shared" si="4"/>
        <v>MARMAT1</v>
      </c>
      <c r="O25" t="s">
        <v>123</v>
      </c>
    </row>
    <row r="26" spans="1:15" x14ac:dyDescent="0.25">
      <c r="A26" s="5" t="s">
        <v>8</v>
      </c>
      <c r="B26">
        <f t="shared" si="2"/>
        <v>29</v>
      </c>
      <c r="C26" t="str">
        <f t="shared" si="4"/>
        <v>WIKMAT29</v>
      </c>
      <c r="O26" t="s">
        <v>129</v>
      </c>
    </row>
    <row r="27" spans="1:15" x14ac:dyDescent="0.25">
      <c r="A27" s="5" t="s">
        <v>26</v>
      </c>
      <c r="B27">
        <f t="shared" si="2"/>
        <v>18</v>
      </c>
      <c r="C27" t="str">
        <f t="shared" si="4"/>
        <v>ZDZMAT18</v>
      </c>
    </row>
    <row r="28" spans="1:15" x14ac:dyDescent="0.25">
      <c r="A28" s="5" t="s">
        <v>11</v>
      </c>
      <c r="B28">
        <f t="shared" si="2"/>
        <v>19</v>
      </c>
      <c r="C28" t="str">
        <f t="shared" si="4"/>
        <v>ZUZMAT19</v>
      </c>
    </row>
    <row r="29" spans="1:15" x14ac:dyDescent="0.25">
      <c r="A29" s="4" t="s">
        <v>102</v>
      </c>
    </row>
  </sheetData>
  <sortState xmlns:xlrd2="http://schemas.microsoft.com/office/spreadsheetml/2017/richdata2" ref="O5:O26">
    <sortCondition ref="O5:O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2E77-88A2-4396-B400-C9A674EB2BA5}">
  <dimension ref="A1"/>
  <sheetViews>
    <sheetView tabSelected="1" workbookViewId="0">
      <selection sqref="A1:E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e 4 6 8 e b - b a 9 1 - 4 e f 6 - b 1 3 5 - 3 4 0 c 3 d c a 0 4 8 f "   x m l n s = " h t t p : / / s c h e m a s . m i c r o s o f t . c o m / D a t a M a s h u p " > A A A A A M s E A A B Q S w M E F A A C A A g A r J 2 Z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K y d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n Z l a Y C w X p M Q B A A B c C Q A A E w A c A E Z v c m 1 1 b G F z L 1 N l Y 3 R p b 2 4 x L m 0 g o h g A K K A U A A A A A A A A A A A A A A A A A A A A A A A A A A A A 7 Z O / b t s w E M b n G v A 7 E M o i A 4 K A u G 6 G F B o K u X + y B C 3 k L o k 6 s N T V I U T y B P J U x z K 8 5 H G 8 F Z k K d B P 8 X q V r N 3 Z Q B 8 3 Q A k V h L R T v P n 2 6 O / 7 o Q J B E w 7 L 1 e v y 8 2 + l 2 3 B W 3 U L C y t o 4 b I V n C F F C 3 w / y T Y W 0 F + E j q P s d D F L U G Q + E r q S B O 0 Z D f u D B I T / P 3 D q z L H d W F D w 3 y I b i S s M o r J U u Z / z S O 6 Z q C X n Q 5 B C W 1 J L B J 8 C S I W I q q 1 s Y l J x F 7 a Q Q W 0 o y T 4 / 6 z f s T e 1 U i Q 0 V R B s n 2 N z 9 H A h 1 6 0 L v A o e G t R + 1 z B 3 g A v f B W B r 3 b E P 3 r h J r O J h + t e I n a 5 i b 9 Q K h N c c e s S s v W u Z X r F z d g 7 j q Y V b O 1 G l h v 3 C a 1 e F 7 x K u n D P / 6 P Z L D j T s l 1 s J k r c N 0 l e z Q i u a R 6 x m f + m g U J L p F 8 y Q 7 5 H / h q L R h r O L D Y V i q Z d C L k V S Q 3 3 R A 0 v s f 0 i G j B 7 R B n x S b n S s P E P e b v w k j N D J 4 N 4 1 c 9 8 3 u t 2 p N k 7 h 1 1 U j o I 7 W M J + L 9 g l Z v n V t r f F 8 g b / a W j O + X h 5 0 9 5 O S s m Q V V h M p s t v r k E z 1 X 7 X S N Q S H u T o r s P H o H T h n Y y / a b g 6 i N + y 9 J i y / h + 8 7 s / m I b 6 e H v g 6 8 P U X + R o c + D r w 9 S f 4 + g 5 Q S w E C L Q A U A A I A C A C s n Z l a Q x 5 w m 6 U A A A D 3 A A A A E g A A A A A A A A A A A A A A A A A A A A A A Q 2 9 u Z m l n L 1 B h Y 2 t h Z 2 U u e G 1 s U E s B A i 0 A F A A C A A g A r J 2 Z W g / K 6 a u k A A A A 6 Q A A A B M A A A A A A A A A A A A A A A A A 8 Q A A A F t D b 2 5 0 Z W 5 0 X 1 R 5 c G V z X S 5 4 b W x Q S w E C L Q A U A A I A C A C s n Z l a Y C w X p M Q B A A B c C Q A A E w A A A A A A A A A A A A A A A A D i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K w A A A A A A A C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X J z Y W 5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U 6 N T k 6 M D U u N D M 1 O T M z N 1 o i I C 8 + P E V u d H J 5 I F R 5 c G U 9 I k Z p b G x D b 2 x 1 b W 5 U e X B l c y I g V m F s d W U 9 I n N C Z 1 l H Q 2 d v R C I g L z 4 8 R W 5 0 c n k g V H l w Z T 0 i R m l s b E N v b H V t b k 5 h b W V z I i B W Y W x 1 Z T 0 i c 1 s m c X V v d D t J b W n D q i B r d X J z Y W 5 0 Y S Z x d W 9 0 O y w m c X V v d D t Q c n p l Z G 1 p b 3 Q m c X V v d D s s J n F 1 b 3 Q 7 R G F 0 Y S Z x d W 9 0 O y w m c X V v d D t H b 2 R 6 a W 5 h I H J v e n B v Y 3 r D q m N p Y S Z x d W 9 0 O y w m c X V v d D t H b 2 R 6 a W 5 h I H p h a 2 / D s W N 6 Z W 5 p Y S Z x d W 9 0 O y w m c X V v d D t T d G F 3 a 2 E g e m E g Z 2 9 k e m l u w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X J z Y W 5 j a S 9 D a G F u Z 2 V k I F R 5 c G U u e 0 l t a c O q I G t 1 c n N h b n R h L D B 9 J n F 1 b 3 Q 7 L C Z x d W 9 0 O 1 N l Y 3 R p b 2 4 x L 2 t 1 c n N h b m N p L 0 N o Y W 5 n Z W Q g V H l w Z S 5 7 U H J 6 Z W R t a W 9 0 L D F 9 J n F 1 b 3 Q 7 L C Z x d W 9 0 O 1 N l Y 3 R p b 2 4 x L 2 t 1 c n N h b m N p L 0 N o Y W 5 n Z W Q g V H l w Z S 5 7 R G F 0 Y S w y f S Z x d W 9 0 O y w m c X V v d D t T Z W N 0 a W 9 u M S 9 r d X J z Y W 5 j a S 9 D a G F u Z 2 V k I F R 5 c G U u e 0 d v Z H p p b m E g c m 9 6 c G 9 j e s O q Y 2 l h L D N 9 J n F 1 b 3 Q 7 L C Z x d W 9 0 O 1 N l Y 3 R p b 2 4 x L 2 t 1 c n N h b m N p L 0 N o Y W 5 n Z W Q g V H l w Z S 5 7 R 2 9 k e m l u Y S B 6 Y W t v w 7 F j e m V u a W E s N H 0 m c X V v d D s s J n F 1 b 3 Q 7 U 2 V j d G l v b j E v a 3 V y c 2 F u Y 2 k v Q 2 h h b m d l Z C B U e X B l L n t T d G F 3 a 2 E g e m E g Z 2 9 k e m l u w 6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3 V y c 2 F u Y 2 k v Q 2 h h b m d l Z C B U e X B l L n t J b W n D q i B r d X J z Y W 5 0 Y S w w f S Z x d W 9 0 O y w m c X V v d D t T Z W N 0 a W 9 u M S 9 r d X J z Y W 5 j a S 9 D a G F u Z 2 V k I F R 5 c G U u e 1 B y e m V k b W l v d C w x f S Z x d W 9 0 O y w m c X V v d D t T Z W N 0 a W 9 u M S 9 r d X J z Y W 5 j a S 9 D a G F u Z 2 V k I F R 5 c G U u e 0 R h d G E s M n 0 m c X V v d D s s J n F 1 b 3 Q 7 U 2 V j d G l v b j E v a 3 V y c 2 F u Y 2 k v Q 2 h h b m d l Z C B U e X B l L n t H b 2 R 6 a W 5 h I H J v e n B v Y 3 r D q m N p Y S w z f S Z x d W 9 0 O y w m c X V v d D t T Z W N 0 a W 9 u M S 9 r d X J z Y W 5 j a S 9 D a G F u Z 2 V k I F R 5 c G U u e 0 d v Z H p p b m E g e m F r b 8 O x Y 3 p l b m l h L D R 9 J n F 1 b 3 Q 7 L C Z x d W 9 0 O 1 N l Y 3 R p b 2 4 x L 2 t 1 c n N h b m N p L 0 N o Y W 5 n Z W Q g V H l w Z S 5 7 U 3 R h d 2 t h I H p h I G d v Z H p p b s O q L D V 9 J n F 1 b 3 Q 7 X S w m c X V v d D t S Z W x h d G l v b n N o a X B J b m Z v J n F 1 b 3 Q 7 O l t d f S I g L z 4 8 R W 5 0 c n k g V H l w Z T 0 i U X V l c n l J R C I g V m F s d W U 9 I n N m Z T V j Y z A 1 N C 1 j M T I x L T Q z N z Y t Y m N i Z S 1 k Y j R j M W R k Y 2 Q 3 O T U i I C 8 + P E V u d H J 5 I F R 5 c G U 9 I k F k Z G V k V G 9 E Y X R h T W 9 k Z W w i I F Z h b H V l P S J s M C I g L z 4 8 R W 5 0 c n k g V H l w Z T 0 i T m F 2 a W d h d G l v b l N 0 Z X B O Y W 1 l I i B W Y W x 1 Z T 0 i c 0 5 h d 2 l n Y W N q Y S I g L z 4 8 L 1 N 0 Y W J s Z U V u d H J p Z X M + P C 9 J d G V t P j x J d G V t P j x J d G V t T G 9 j Y X R p b 2 4 + P E l 0 Z W 1 U e X B l P k Z v c m 1 1 b G E 8 L 0 l 0 Z W 1 U e X B l P j x J d G V t U G F 0 a D 5 T Z W N 0 a W 9 u M S 9 r d X J z Y W 5 j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E 2 O j A y O j I x L j E 4 O D g 5 M T N a I i A v P j x F b n R y e S B U e X B l P S J G a W x s Q 2 9 s d W 1 u V H l w Z X M i I F Z h b H V l P S J z Q m d Z R 0 N n b 0 Q i I C 8 + P E V u d H J 5 I F R 5 c G U 9 I k Z p b G x D b 2 x 1 b W 5 O Y W 1 l c y I g V m F s d W U 9 I n N b J n F 1 b 3 Q 7 S W 1 p w 6 o g a 3 V y c 2 F u d G E m c X V v d D s s J n F 1 b 3 Q 7 U H J 6 Z W R t a W 9 0 J n F 1 b 3 Q 7 L C Z x d W 9 0 O 0 R h d G E m c X V v d D s s J n F 1 b 3 Q 7 R 2 9 k e m l u Y S B y b 3 p w b 2 N 6 w 6 p j a W E m c X V v d D s s J n F 1 b 3 Q 7 R 2 9 k e m l u Y S B 6 Y W t v w 7 F j e m V u a W E m c X V v d D s s J n F 1 b 3 Q 7 U 3 R h d 2 t h I H p h I G d v Z H p p b s O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y c 2 F u Y 2 k g K D I p L 1 p t a W V u a W 9 u b y B 0 e X A u e 0 l t a c O q I G t 1 c n N h b n R h L D B 9 J n F 1 b 3 Q 7 L C Z x d W 9 0 O 1 N l Y 3 R p b 2 4 x L 2 t 1 c n N h b m N p I C g y K S 9 a b W l l b m l v b m 8 g d H l w L n t Q c n p l Z G 1 p b 3 Q s M X 0 m c X V v d D s s J n F 1 b 3 Q 7 U 2 V j d G l v b j E v a 3 V y c 2 F u Y 2 k g K D I p L 1 p t a W V u a W 9 u b y B 0 e X A u e 0 R h d G E s M n 0 m c X V v d D s s J n F 1 b 3 Q 7 U 2 V j d G l v b j E v a 3 V y c 2 F u Y 2 k g K D I p L 1 p t a W V u a W 9 u b y B 0 e X A u e 0 d v Z H p p b m E g c m 9 6 c G 9 j e s O q Y 2 l h L D N 9 J n F 1 b 3 Q 7 L C Z x d W 9 0 O 1 N l Y 3 R p b 2 4 x L 2 t 1 c n N h b m N p I C g y K S 9 a b W l l b m l v b m 8 g d H l w L n t H b 2 R 6 a W 5 h I H p h a 2 / D s W N 6 Z W 5 p Y S w 0 f S Z x d W 9 0 O y w m c X V v d D t T Z W N 0 a W 9 u M S 9 r d X J z Y W 5 j a S A o M i k v W m 1 p Z W 5 p b 2 5 v I H R 5 c C 5 7 U 3 R h d 2 t h I H p h I G d v Z H p p b s O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1 c n N h b m N p I C g y K S 9 a b W l l b m l v b m 8 g d H l w L n t J b W n D q i B r d X J z Y W 5 0 Y S w w f S Z x d W 9 0 O y w m c X V v d D t T Z W N 0 a W 9 u M S 9 r d X J z Y W 5 j a S A o M i k v W m 1 p Z W 5 p b 2 5 v I H R 5 c C 5 7 U H J 6 Z W R t a W 9 0 L D F 9 J n F 1 b 3 Q 7 L C Z x d W 9 0 O 1 N l Y 3 R p b 2 4 x L 2 t 1 c n N h b m N p I C g y K S 9 a b W l l b m l v b m 8 g d H l w L n t E Y X R h L D J 9 J n F 1 b 3 Q 7 L C Z x d W 9 0 O 1 N l Y 3 R p b 2 4 x L 2 t 1 c n N h b m N p I C g y K S 9 a b W l l b m l v b m 8 g d H l w L n t H b 2 R 6 a W 5 h I H J v e n B v Y 3 r D q m N p Y S w z f S Z x d W 9 0 O y w m c X V v d D t T Z W N 0 a W 9 u M S 9 r d X J z Y W 5 j a S A o M i k v W m 1 p Z W 5 p b 2 5 v I H R 5 c C 5 7 R 2 9 k e m l u Y S B 6 Y W t v w 7 F j e m V u a W E s N H 0 m c X V v d D s s J n F 1 b 3 Q 7 U 2 V j d G l v b j E v a 3 V y c 2 F u Y 2 k g K D I p L 1 p t a W V u a W 9 u b y B 0 e X A u e 1 N 0 Y X d r Y S B 6 Y S B n b 2 R 6 a W 7 D q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V y c 2 F u Y 2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x N j o y N j o w M C 4 3 N j U z M T Q w W i I g L z 4 8 R W 5 0 c n k g V H l w Z T 0 i R m l s b E N v b H V t b l R 5 c G V z I i B W Y W x 1 Z T 0 i c 0 J n W U d D Z 2 9 E I i A v P j x F b n R y e S B U e X B l P S J G a W x s Q 2 9 s d W 1 u T m F t Z X M i I F Z h b H V l P S J z W y Z x d W 9 0 O 0 l t a c O q I G t 1 c n N h b n R h J n F 1 b 3 Q 7 L C Z x d W 9 0 O 1 B y e m V k b W l v d C Z x d W 9 0 O y w m c X V v d D t E Y X R h J n F 1 b 3 Q 7 L C Z x d W 9 0 O 0 d v Z H p p b m E g c m 9 6 c G 9 j e s O q Y 2 l h J n F 1 b 3 Q 7 L C Z x d W 9 0 O 0 d v Z H p p b m E g e m F r b 8 O x Y 3 p l b m l h J n F 1 b 3 Q 7 L C Z x d W 9 0 O 1 N 0 Y X d r Y S B 6 Y S B n b 2 R 6 a W 7 D q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I C g z K S 9 a b W l l b m l v b m 8 g d H l w L n t J b W n D q i B r d X J z Y W 5 0 Y S w w f S Z x d W 9 0 O y w m c X V v d D t T Z W N 0 a W 9 u M S 9 r d X J z Y W 5 j a S A o M y k v W m 1 p Z W 5 p b 2 5 v I H R 5 c C 5 7 U H J 6 Z W R t a W 9 0 L D F 9 J n F 1 b 3 Q 7 L C Z x d W 9 0 O 1 N l Y 3 R p b 2 4 x L 2 t 1 c n N h b m N p I C g z K S 9 a b W l l b m l v b m 8 g d H l w L n t E Y X R h L D J 9 J n F 1 b 3 Q 7 L C Z x d W 9 0 O 1 N l Y 3 R p b 2 4 x L 2 t 1 c n N h b m N p I C g z K S 9 a b W l l b m l v b m 8 g d H l w L n t H b 2 R 6 a W 5 h I H J v e n B v Y 3 r D q m N p Y S w z f S Z x d W 9 0 O y w m c X V v d D t T Z W N 0 a W 9 u M S 9 r d X J z Y W 5 j a S A o M y k v W m 1 p Z W 5 p b 2 5 v I H R 5 c C 5 7 R 2 9 k e m l u Y S B 6 Y W t v w 7 F j e m V u a W E s N H 0 m c X V v d D s s J n F 1 b 3 Q 7 U 2 V j d G l v b j E v a 3 V y c 2 F u Y 2 k g K D M p L 1 p t a W V u a W 9 u b y B 0 e X A u e 1 N 0 Y X d r Y S B 6 Y S B n b 2 R 6 a W 7 D q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A o M y k v W m 1 p Z W 5 p b 2 5 v I H R 5 c C 5 7 S W 1 p w 6 o g a 3 V y c 2 F u d G E s M H 0 m c X V v d D s s J n F 1 b 3 Q 7 U 2 V j d G l v b j E v a 3 V y c 2 F u Y 2 k g K D M p L 1 p t a W V u a W 9 u b y B 0 e X A u e 1 B y e m V k b W l v d C w x f S Z x d W 9 0 O y w m c X V v d D t T Z W N 0 a W 9 u M S 9 r d X J z Y W 5 j a S A o M y k v W m 1 p Z W 5 p b 2 5 v I H R 5 c C 5 7 R G F 0 Y S w y f S Z x d W 9 0 O y w m c X V v d D t T Z W N 0 a W 9 u M S 9 r d X J z Y W 5 j a S A o M y k v W m 1 p Z W 5 p b 2 5 v I H R 5 c C 5 7 R 2 9 k e m l u Y S B y b 3 p w b 2 N 6 w 6 p j a W E s M 3 0 m c X V v d D s s J n F 1 b 3 Q 7 U 2 V j d G l v b j E v a 3 V y c 2 F u Y 2 k g K D M p L 1 p t a W V u a W 9 u b y B 0 e X A u e 0 d v Z H p p b m E g e m F r b 8 O x Y 3 p l b m l h L D R 9 J n F 1 b 3 Q 7 L C Z x d W 9 0 O 1 N l Y 3 R p b 2 4 x L 2 t 1 c n N h b m N p I C g z K S 9 a b W l l b m l v b m 8 g d H l w L n t T d G F 3 a 2 E g e m E g Z 2 9 k e m l u w 6 o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1 c n N h b m N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X J z Y W 5 j a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c 6 N D A 6 N D c u M j k 1 M T A y O F o i I C 8 + P E V u d H J 5 I F R 5 c G U 9 I k Z p b G x D b 2 x 1 b W 5 U e X B l c y I g V m F s d W U 9 I n N C Z 1 l H Q 2 d v R C I g L z 4 8 R W 5 0 c n k g V H l w Z T 0 i R m l s b E N v b H V t b k 5 h b W V z I i B W Y W x 1 Z T 0 i c 1 s m c X V v d D t J b W n D q i B r d X J z Y W 5 0 Y S Z x d W 9 0 O y w m c X V v d D t Q c n p l Z G 1 p b 3 Q m c X V v d D s s J n F 1 b 3 Q 7 R G F 0 Y S Z x d W 9 0 O y w m c X V v d D t H b 2 R 6 a W 5 h I H J v e n B v Y 3 r D q m N p Y S Z x d W 9 0 O y w m c X V v d D t H b 2 R 6 a W 5 h I H p h a 2 / D s W N 6 Z W 5 p Y S Z x d W 9 0 O y w m c X V v d D t T d G F 3 a 2 E g e m E g Z 2 9 k e m l u w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X J z Y W 5 j a S A o N C k v W m 1 p Z W 5 p b 2 5 v I H R 5 c C 5 7 S W 1 p w 6 o g a 3 V y c 2 F u d G E s M H 0 m c X V v d D s s J n F 1 b 3 Q 7 U 2 V j d G l v b j E v a 3 V y c 2 F u Y 2 k g K D Q p L 1 p t a W V u a W 9 u b y B 0 e X A u e 1 B y e m V k b W l v d C w x f S Z x d W 9 0 O y w m c X V v d D t T Z W N 0 a W 9 u M S 9 r d X J z Y W 5 j a S A o N C k v W m 1 p Z W 5 p b 2 5 v I H R 5 c C 5 7 R G F 0 Y S w y f S Z x d W 9 0 O y w m c X V v d D t T Z W N 0 a W 9 u M S 9 r d X J z Y W 5 j a S A o N C k v W m 1 p Z W 5 p b 2 5 v I H R 5 c C 5 7 R 2 9 k e m l u Y S B y b 3 p w b 2 N 6 w 6 p j a W E s M 3 0 m c X V v d D s s J n F 1 b 3 Q 7 U 2 V j d G l v b j E v a 3 V y c 2 F u Y 2 k g K D Q p L 1 p t a W V u a W 9 u b y B 0 e X A u e 0 d v Z H p p b m E g e m F r b 8 O x Y 3 p l b m l h L D R 9 J n F 1 b 3 Q 7 L C Z x d W 9 0 O 1 N l Y 3 R p b 2 4 x L 2 t 1 c n N h b m N p I C g 0 K S 9 a b W l l b m l v b m 8 g d H l w L n t T d G F 3 a 2 E g e m E g Z 2 9 k e m l u w 6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3 V y c 2 F u Y 2 k g K D Q p L 1 p t a W V u a W 9 u b y B 0 e X A u e 0 l t a c O q I G t 1 c n N h b n R h L D B 9 J n F 1 b 3 Q 7 L C Z x d W 9 0 O 1 N l Y 3 R p b 2 4 x L 2 t 1 c n N h b m N p I C g 0 K S 9 a b W l l b m l v b m 8 g d H l w L n t Q c n p l Z G 1 p b 3 Q s M X 0 m c X V v d D s s J n F 1 b 3 Q 7 U 2 V j d G l v b j E v a 3 V y c 2 F u Y 2 k g K D Q p L 1 p t a W V u a W 9 u b y B 0 e X A u e 0 R h d G E s M n 0 m c X V v d D s s J n F 1 b 3 Q 7 U 2 V j d G l v b j E v a 3 V y c 2 F u Y 2 k g K D Q p L 1 p t a W V u a W 9 u b y B 0 e X A u e 0 d v Z H p p b m E g c m 9 6 c G 9 j e s O q Y 2 l h L D N 9 J n F 1 b 3 Q 7 L C Z x d W 9 0 O 1 N l Y 3 R p b 2 4 x L 2 t 1 c n N h b m N p I C g 0 K S 9 a b W l l b m l v b m 8 g d H l w L n t H b 2 R 6 a W 5 h I H p h a 2 / D s W N 6 Z W 5 p Y S w 0 f S Z x d W 9 0 O y w m c X V v d D t T Z W N 0 a W 9 u M S 9 r d X J z Y W 5 j a S A o N C k v W m 1 p Z W 5 p b 2 5 v I H R 5 c C 5 7 U 3 R h d 2 t h I H p h I G d v Z H p p b s O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n l + u l V 4 L s Q 6 9 m z n O Q g z 1 v A A A A A A I A A A A A A A N m A A D A A A A A E A A A A E 8 / + g y p + I P u M B q F t K 4 3 l z s A A A A A B I A A A K A A A A A Q A A A A 3 l I 3 S m Z L n d y G r g J a P y B N p 1 A A A A B z f q D G H I y X 7 u R G l o 7 0 Q D m l Y p 3 q T L d a J c h p N Y 4 O b o 6 3 5 o m u D f v / l h r O 6 1 J S + e g M V 0 S 1 H X r b R U k 7 d 0 q h 3 V O 0 l 9 P N N S y + A v w + V D 2 C e N G r a h + N 9 x Q A A A D 9 p k v T + Q 1 j 1 0 X 1 H 1 G u s c Q E P b K 9 D w = = < / D a t a M a s h u p > 
</file>

<file path=customXml/itemProps1.xml><?xml version="1.0" encoding="utf-8"?>
<ds:datastoreItem xmlns:ds="http://schemas.openxmlformats.org/officeDocument/2006/customXml" ds:itemID="{CE33EE91-0428-4444-8F7E-74A0A9F36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kursanci (4)</vt:lpstr>
      <vt:lpstr>pieniądze</vt:lpstr>
      <vt:lpstr>6.1</vt:lpstr>
      <vt:lpstr>6.2</vt:lpstr>
      <vt:lpstr>6.3</vt:lpstr>
      <vt:lpstr>6.4</vt:lpstr>
      <vt:lpstr>6.5</vt:lpstr>
    </vt:vector>
  </TitlesOfParts>
  <Company>Instytut Informatyki 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student4</dc:creator>
  <cp:lastModifiedBy>student4</cp:lastModifiedBy>
  <dcterms:created xsi:type="dcterms:W3CDTF">2025-04-25T15:23:30Z</dcterms:created>
  <dcterms:modified xsi:type="dcterms:W3CDTF">2025-04-25T17:50:52Z</dcterms:modified>
</cp:coreProperties>
</file>