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vinic\Desktop\Facul\LabCD\"/>
    </mc:Choice>
  </mc:AlternateContent>
  <bookViews>
    <workbookView xWindow="0" yWindow="0" windowWidth="20490" windowHeight="7530" activeTab="6"/>
  </bookViews>
  <sheets>
    <sheet name="Lab_CD" sheetId="1" r:id="rId1"/>
    <sheet name="agosto" sheetId="2" r:id="rId2"/>
    <sheet name="setembro" sheetId="3" r:id="rId3"/>
    <sheet name="Outubro" sheetId="4" r:id="rId4"/>
    <sheet name="Novembro" sheetId="5" r:id="rId5"/>
    <sheet name="Dezembro" sheetId="6" r:id="rId6"/>
    <sheet name="total" sheetId="7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7" l="1"/>
  <c r="D22" i="7"/>
  <c r="E22" i="7"/>
  <c r="F22" i="7"/>
  <c r="G22" i="7"/>
  <c r="H22" i="7"/>
  <c r="J25" i="7"/>
  <c r="J26" i="7"/>
  <c r="J27" i="7"/>
  <c r="J28" i="7"/>
  <c r="J29" i="7"/>
  <c r="J30" i="7"/>
  <c r="J31" i="7"/>
  <c r="J32" i="7"/>
  <c r="J33" i="7"/>
  <c r="J34" i="7"/>
  <c r="J10" i="7"/>
  <c r="J11" i="7"/>
  <c r="J12" i="7"/>
  <c r="J13" i="7"/>
  <c r="J14" i="7"/>
  <c r="J15" i="7"/>
  <c r="J16" i="7"/>
  <c r="J17" i="7"/>
  <c r="J18" i="7"/>
  <c r="J19" i="7"/>
  <c r="J20" i="7"/>
  <c r="J21" i="7"/>
  <c r="I22" i="7"/>
  <c r="J22" i="7"/>
  <c r="J23" i="7"/>
  <c r="J24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3" i="7"/>
  <c r="I24" i="7"/>
  <c r="I25" i="7"/>
  <c r="I26" i="7"/>
  <c r="I27" i="7"/>
  <c r="I28" i="7"/>
  <c r="I29" i="7"/>
  <c r="I30" i="7"/>
  <c r="I31" i="7"/>
  <c r="I32" i="7"/>
  <c r="I33" i="7"/>
  <c r="I34" i="7"/>
  <c r="I9" i="7"/>
  <c r="F22" i="5"/>
  <c r="A22" i="7"/>
  <c r="B22" i="7"/>
  <c r="A22" i="6"/>
  <c r="B22" i="6"/>
  <c r="A22" i="5"/>
  <c r="B22" i="5"/>
  <c r="B22" i="4"/>
  <c r="A22" i="4"/>
  <c r="G22" i="3"/>
  <c r="B22" i="3"/>
  <c r="A22" i="3"/>
  <c r="G10" i="3"/>
  <c r="G11" i="3"/>
  <c r="G12" i="3"/>
  <c r="G13" i="3"/>
  <c r="G14" i="3"/>
  <c r="G15" i="3"/>
  <c r="G16" i="3"/>
  <c r="G17" i="3"/>
  <c r="G18" i="3"/>
  <c r="G19" i="3"/>
  <c r="G20" i="3"/>
  <c r="G21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9" i="3"/>
  <c r="F22" i="2"/>
  <c r="B22" i="2"/>
  <c r="A22" i="2"/>
  <c r="A26" i="3"/>
  <c r="B35" i="2"/>
  <c r="A35" i="2"/>
  <c r="E12" i="6"/>
  <c r="G12" i="7"/>
  <c r="E13" i="6"/>
  <c r="G13" i="7"/>
  <c r="E14" i="6"/>
  <c r="G14" i="7"/>
  <c r="E15" i="6"/>
  <c r="G15" i="7"/>
  <c r="E16" i="6"/>
  <c r="G16" i="7"/>
  <c r="E17" i="6"/>
  <c r="G17" i="7"/>
  <c r="E18" i="6"/>
  <c r="G18" i="7"/>
  <c r="E19" i="6"/>
  <c r="G19" i="7"/>
  <c r="E20" i="6"/>
  <c r="G20" i="7"/>
  <c r="E21" i="6"/>
  <c r="G21" i="7"/>
  <c r="E23" i="6"/>
  <c r="G23" i="7"/>
  <c r="E24" i="6"/>
  <c r="G24" i="7"/>
  <c r="E25" i="6"/>
  <c r="G25" i="7"/>
  <c r="E26" i="6"/>
  <c r="G26" i="7"/>
  <c r="E27" i="6"/>
  <c r="G27" i="7"/>
  <c r="E28" i="6"/>
  <c r="G28" i="7"/>
  <c r="E29" i="6"/>
  <c r="G29" i="7"/>
  <c r="E30" i="6"/>
  <c r="G30" i="7"/>
  <c r="E31" i="6"/>
  <c r="G31" i="7"/>
  <c r="E32" i="6"/>
  <c r="G32" i="7"/>
  <c r="E33" i="6"/>
  <c r="G33" i="7"/>
  <c r="E34" i="6"/>
  <c r="G34" i="7"/>
  <c r="E11" i="6"/>
  <c r="G11" i="7"/>
  <c r="E10" i="6"/>
  <c r="G10" i="7"/>
  <c r="E9" i="6"/>
  <c r="G9" i="7"/>
  <c r="D9" i="7"/>
  <c r="F9" i="2"/>
  <c r="C9" i="7"/>
  <c r="F9" i="4"/>
  <c r="E9" i="7"/>
  <c r="F9" i="5"/>
  <c r="F9" i="7"/>
  <c r="H9" i="7"/>
  <c r="F29" i="2"/>
  <c r="C29" i="7"/>
  <c r="F8" i="2"/>
  <c r="B34" i="2"/>
  <c r="B33" i="2"/>
  <c r="B32" i="2"/>
  <c r="B31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A34" i="2"/>
  <c r="A33" i="2"/>
  <c r="A32" i="2"/>
  <c r="A31" i="2"/>
  <c r="A30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3" i="7"/>
  <c r="A24" i="7"/>
  <c r="A25" i="7"/>
  <c r="A26" i="7"/>
  <c r="A27" i="7"/>
  <c r="A28" i="7"/>
  <c r="A29" i="7"/>
  <c r="A30" i="7"/>
  <c r="A31" i="7"/>
  <c r="A32" i="7"/>
  <c r="A33" i="7"/>
  <c r="A34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3" i="7"/>
  <c r="B24" i="7"/>
  <c r="B25" i="7"/>
  <c r="B26" i="7"/>
  <c r="B27" i="7"/>
  <c r="B28" i="7"/>
  <c r="B29" i="7"/>
  <c r="B30" i="7"/>
  <c r="B31" i="7"/>
  <c r="B32" i="7"/>
  <c r="B33" i="7"/>
  <c r="B34" i="7"/>
  <c r="F10" i="2"/>
  <c r="C10" i="7"/>
  <c r="F11" i="2"/>
  <c r="C11" i="7"/>
  <c r="F12" i="2"/>
  <c r="C12" i="7"/>
  <c r="F13" i="2"/>
  <c r="C13" i="7"/>
  <c r="F14" i="2"/>
  <c r="C14" i="7"/>
  <c r="F15" i="2"/>
  <c r="C15" i="7"/>
  <c r="F16" i="2"/>
  <c r="C16" i="7"/>
  <c r="F17" i="2"/>
  <c r="C17" i="7"/>
  <c r="F18" i="2"/>
  <c r="C18" i="7"/>
  <c r="F19" i="2"/>
  <c r="C19" i="7"/>
  <c r="F20" i="2"/>
  <c r="C20" i="7"/>
  <c r="F21" i="2"/>
  <c r="C21" i="7"/>
  <c r="F23" i="2"/>
  <c r="C23" i="7"/>
  <c r="F24" i="2"/>
  <c r="C24" i="7"/>
  <c r="F25" i="2"/>
  <c r="C25" i="7"/>
  <c r="F26" i="2"/>
  <c r="C26" i="7"/>
  <c r="F27" i="2"/>
  <c r="C27" i="7"/>
  <c r="F28" i="2"/>
  <c r="C28" i="7"/>
  <c r="F30" i="2"/>
  <c r="C30" i="7"/>
  <c r="F31" i="2"/>
  <c r="C31" i="7"/>
  <c r="F32" i="2"/>
  <c r="C32" i="7"/>
  <c r="F33" i="2"/>
  <c r="C33" i="7"/>
  <c r="F34" i="2"/>
  <c r="C34" i="7"/>
  <c r="D10" i="7"/>
  <c r="F10" i="4"/>
  <c r="E10" i="7"/>
  <c r="F10" i="5"/>
  <c r="F10" i="7"/>
  <c r="D11" i="7"/>
  <c r="F11" i="4"/>
  <c r="E11" i="7"/>
  <c r="F11" i="5"/>
  <c r="F11" i="7"/>
  <c r="D12" i="7"/>
  <c r="F12" i="4"/>
  <c r="E12" i="7"/>
  <c r="F12" i="5"/>
  <c r="F12" i="7"/>
  <c r="D13" i="7"/>
  <c r="F13" i="4"/>
  <c r="E13" i="7"/>
  <c r="F13" i="5"/>
  <c r="F13" i="7"/>
  <c r="D14" i="7"/>
  <c r="F14" i="4"/>
  <c r="E14" i="7"/>
  <c r="F14" i="5"/>
  <c r="F14" i="7"/>
  <c r="D15" i="7"/>
  <c r="F15" i="4"/>
  <c r="E15" i="7"/>
  <c r="F15" i="5"/>
  <c r="F15" i="7"/>
  <c r="D16" i="7"/>
  <c r="F16" i="4"/>
  <c r="E16" i="7"/>
  <c r="F16" i="5"/>
  <c r="F16" i="7"/>
  <c r="D17" i="7"/>
  <c r="F17" i="4"/>
  <c r="E17" i="7"/>
  <c r="F17" i="5"/>
  <c r="F17" i="7"/>
  <c r="D18" i="7"/>
  <c r="F18" i="4"/>
  <c r="E18" i="7"/>
  <c r="F18" i="5"/>
  <c r="F18" i="7"/>
  <c r="D19" i="7"/>
  <c r="F19" i="4"/>
  <c r="E19" i="7"/>
  <c r="F19" i="5"/>
  <c r="F19" i="7"/>
  <c r="D20" i="7"/>
  <c r="F20" i="4"/>
  <c r="E20" i="7"/>
  <c r="F20" i="5"/>
  <c r="F20" i="7"/>
  <c r="D21" i="7"/>
  <c r="F21" i="4"/>
  <c r="E21" i="7"/>
  <c r="F21" i="5"/>
  <c r="F21" i="7"/>
  <c r="D23" i="7"/>
  <c r="F23" i="4"/>
  <c r="E23" i="7"/>
  <c r="F23" i="5"/>
  <c r="F23" i="7"/>
  <c r="D24" i="7"/>
  <c r="F24" i="4"/>
  <c r="E24" i="7"/>
  <c r="F24" i="5"/>
  <c r="F24" i="7"/>
  <c r="D25" i="7"/>
  <c r="F25" i="4"/>
  <c r="E25" i="7"/>
  <c r="F25" i="5"/>
  <c r="F25" i="7"/>
  <c r="D26" i="7"/>
  <c r="F26" i="4"/>
  <c r="E26" i="7"/>
  <c r="F26" i="5"/>
  <c r="F26" i="7"/>
  <c r="D27" i="7"/>
  <c r="F27" i="4"/>
  <c r="E27" i="7"/>
  <c r="F27" i="5"/>
  <c r="F27" i="7"/>
  <c r="D28" i="7"/>
  <c r="F28" i="4"/>
  <c r="E28" i="7"/>
  <c r="F28" i="5"/>
  <c r="F28" i="7"/>
  <c r="D29" i="7"/>
  <c r="F29" i="4"/>
  <c r="E29" i="7"/>
  <c r="F29" i="5"/>
  <c r="F29" i="7"/>
  <c r="D30" i="7"/>
  <c r="F30" i="4"/>
  <c r="E30" i="7"/>
  <c r="F30" i="5"/>
  <c r="F30" i="7"/>
  <c r="D31" i="7"/>
  <c r="F31" i="4"/>
  <c r="E31" i="7"/>
  <c r="F31" i="5"/>
  <c r="F31" i="7"/>
  <c r="D32" i="7"/>
  <c r="F32" i="4"/>
  <c r="E32" i="7"/>
  <c r="F32" i="5"/>
  <c r="F32" i="7"/>
  <c r="D33" i="7"/>
  <c r="F33" i="4"/>
  <c r="E33" i="7"/>
  <c r="F33" i="5"/>
  <c r="F33" i="7"/>
  <c r="D34" i="7"/>
  <c r="F34" i="4"/>
  <c r="E34" i="7"/>
  <c r="F34" i="5"/>
  <c r="F34" i="7"/>
  <c r="E8" i="3"/>
  <c r="G8" i="3"/>
  <c r="F8" i="4"/>
  <c r="F8" i="5"/>
  <c r="E8" i="6"/>
  <c r="K9" i="7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3" i="3"/>
  <c r="B23" i="3"/>
  <c r="A24" i="3"/>
  <c r="B24" i="3"/>
  <c r="A25" i="3"/>
  <c r="B25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B8" i="7"/>
  <c r="A8" i="7"/>
  <c r="H34" i="7"/>
  <c r="F35" i="5"/>
  <c r="F35" i="4"/>
  <c r="H33" i="7"/>
  <c r="H32" i="7"/>
  <c r="H31" i="7"/>
  <c r="H30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H13" i="7"/>
  <c r="H12" i="7"/>
  <c r="H11" i="7"/>
  <c r="H10" i="7"/>
</calcChain>
</file>

<file path=xl/sharedStrings.xml><?xml version="1.0" encoding="utf-8"?>
<sst xmlns="http://schemas.openxmlformats.org/spreadsheetml/2006/main" count="87" uniqueCount="45">
  <si>
    <t>INSTITUTO DE CIÊNCIA E TECNOLOGIA
UNIVERSIDADE FEDERAL DE SÃO PAULO</t>
  </si>
  <si>
    <r>
      <t xml:space="preserve">Unidade Curricular: </t>
    </r>
    <r>
      <rPr>
        <b/>
        <sz val="11"/>
        <color rgb="FF000000"/>
        <rFont val="Arial2"/>
      </rPr>
      <t xml:space="preserve">Laboratório de Sistemas Computacionais: </t>
    </r>
    <r>
      <rPr>
        <b/>
        <sz val="11"/>
        <color rgb="FF000000"/>
        <rFont val="Calibri"/>
        <family val="2"/>
      </rPr>
      <t>Circuitos Digitais</t>
    </r>
  </si>
  <si>
    <r>
      <t xml:space="preserve">Professor: </t>
    </r>
    <r>
      <rPr>
        <b/>
        <sz val="11"/>
        <color rgb="FF000000"/>
        <rFont val="Calibri"/>
        <family val="2"/>
      </rPr>
      <t>Tiago de Oliveira</t>
    </r>
  </si>
  <si>
    <t>Data:</t>
  </si>
  <si>
    <r>
      <t xml:space="preserve">Turma: </t>
    </r>
    <r>
      <rPr>
        <b/>
        <sz val="11"/>
        <color rgb="FF000000"/>
        <rFont val="Calibri"/>
        <family val="2"/>
      </rPr>
      <t>Integral</t>
    </r>
  </si>
  <si>
    <t>Anotações:</t>
  </si>
  <si>
    <t>Nome</t>
  </si>
  <si>
    <t>Mat.</t>
  </si>
  <si>
    <t>Assinatura</t>
  </si>
  <si>
    <t>Agosto</t>
  </si>
  <si>
    <t>Setembro</t>
  </si>
  <si>
    <t>Outubro</t>
  </si>
  <si>
    <t>Novembro</t>
  </si>
  <si>
    <t>Dezembro</t>
  </si>
  <si>
    <t>Faltas</t>
  </si>
  <si>
    <t>Total</t>
  </si>
  <si>
    <t>%</t>
  </si>
  <si>
    <t>total</t>
  </si>
  <si>
    <t>Total de Horas</t>
  </si>
  <si>
    <t xml:space="preserve">ANA BEATRIZ PENA BIZARRIA </t>
  </si>
  <si>
    <t xml:space="preserve">ANA CAROLINE DE ALMEIDA </t>
  </si>
  <si>
    <t xml:space="preserve">ANTONIO GOMES DE OLIVEIRA JUNIOR </t>
  </si>
  <si>
    <t xml:space="preserve">BRUNO DO AMARANTE AUGUSTO </t>
  </si>
  <si>
    <t xml:space="preserve">BRUNO CAMPOS </t>
  </si>
  <si>
    <t xml:space="preserve">CAIQUE FERREIRA DA SILVA </t>
  </si>
  <si>
    <t xml:space="preserve">DANIELLE PEREIRA CONTIERI </t>
  </si>
  <si>
    <t xml:space="preserve">DIOGO AUGUSTO HANSEN LABOISSIERE </t>
  </si>
  <si>
    <t xml:space="preserve">FABRICIO COSTA SOUZA </t>
  </si>
  <si>
    <t xml:space="preserve">FELIPE LIMA CUNHA VIEIRA </t>
  </si>
  <si>
    <t xml:space="preserve">GASPAR AFONSO ROCHA </t>
  </si>
  <si>
    <t xml:space="preserve">GIOVANNA MARCHINI FERNANDEZ </t>
  </si>
  <si>
    <t xml:space="preserve">JESSICA APARECIDA ALMEIDA DOS SANTOS </t>
  </si>
  <si>
    <t xml:space="preserve">JOAO PEDRO BALLERINI BRUNO </t>
  </si>
  <si>
    <t xml:space="preserve">JOAO PEDRO MIRANDA MIGUEL </t>
  </si>
  <si>
    <t xml:space="preserve">KLARA SATI KAGUE </t>
  </si>
  <si>
    <t xml:space="preserve">MAIRA BAPTISTA DE ALMEIDA </t>
  </si>
  <si>
    <t xml:space="preserve">MARCOS PAULO RAMOS </t>
  </si>
  <si>
    <t xml:space="preserve">MARINA ELISA SILVA FERREIRA </t>
  </si>
  <si>
    <t xml:space="preserve">MATHEUS GONCALVES FONSECA </t>
  </si>
  <si>
    <t xml:space="preserve">MIKAELA EMI EGASHIRA </t>
  </si>
  <si>
    <t xml:space="preserve">SUZANA CRISTINA PEREIRA DE OLIVEIRA </t>
  </si>
  <si>
    <t xml:space="preserve">THIAGO SILVA ALMEIDA </t>
  </si>
  <si>
    <t xml:space="preserve">THOMAS HIROKI HIRAY </t>
  </si>
  <si>
    <t xml:space="preserve">VICTOR DE OLIVEIRA OGATA </t>
  </si>
  <si>
    <t>JOÃO GUILHERME BRAGA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</si>
</sst>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 R$ &quot;#,##0.00&quot; &quot;;&quot; R$ (&quot;#,##0.00&quot;)&quot;;&quot; R$ -&quot;#&quot; &quot;;@&quot; &quot;"/>
    <numFmt numFmtId="165" formatCode="[$R$-416]&quot; &quot;#,##0.00;[Red]&quot;-&quot;[$R$-416]&quot; &quot;#,##0.00"/>
  </numFmts>
  <fonts count="33">
    <font>
      <sz val="11"/>
      <color rgb="FF000000"/>
      <name val="Arial2"/>
    </font>
    <font>
      <sz val="11"/>
      <color rgb="FF000000"/>
      <name val="Arial2"/>
    </font>
    <font>
      <sz val="11"/>
      <color rgb="FF000000"/>
      <name val="Calibri1"/>
    </font>
    <font>
      <sz val="11"/>
      <color rgb="FFFFFFFF"/>
      <name val="Calibri1"/>
    </font>
    <font>
      <sz val="11"/>
      <color rgb="FF800080"/>
      <name val="Calibri1"/>
    </font>
    <font>
      <b/>
      <sz val="11"/>
      <color rgb="FFFF9900"/>
      <name val="Calibri1"/>
    </font>
    <font>
      <b/>
      <sz val="11"/>
      <color rgb="FFFFFFFF"/>
      <name val="Calibri1"/>
    </font>
    <font>
      <sz val="10"/>
      <color rgb="FF000000"/>
      <name val="Arial1"/>
    </font>
    <font>
      <i/>
      <sz val="11"/>
      <color rgb="FF808080"/>
      <name val="Calibri1"/>
    </font>
    <font>
      <sz val="11"/>
      <color rgb="FF008000"/>
      <name val="Calibri1"/>
    </font>
    <font>
      <b/>
      <i/>
      <sz val="16"/>
      <color rgb="FF000000"/>
      <name val="Arial2"/>
    </font>
    <font>
      <b/>
      <sz val="15"/>
      <color rgb="FF666699"/>
      <name val="Calibri1"/>
    </font>
    <font>
      <b/>
      <sz val="13"/>
      <color rgb="FF666699"/>
      <name val="Calibri1"/>
    </font>
    <font>
      <b/>
      <sz val="11"/>
      <color rgb="FF666699"/>
      <name val="Calibri1"/>
    </font>
    <font>
      <sz val="11"/>
      <color rgb="FF333399"/>
      <name val="Calibri1"/>
    </font>
    <font>
      <sz val="11"/>
      <color rgb="FFFF9900"/>
      <name val="Calibri1"/>
    </font>
    <font>
      <sz val="11"/>
      <color rgb="FF993300"/>
      <name val="Calibri1"/>
    </font>
    <font>
      <b/>
      <sz val="11"/>
      <color rgb="FF333333"/>
      <name val="Calibri1"/>
    </font>
    <font>
      <b/>
      <i/>
      <u/>
      <sz val="11"/>
      <color rgb="FF000000"/>
      <name val="Arial2"/>
    </font>
    <font>
      <b/>
      <sz val="18"/>
      <color rgb="FF666699"/>
      <name val="Calibri Light"/>
      <family val="2"/>
    </font>
    <font>
      <b/>
      <sz val="11"/>
      <color rgb="FF000000"/>
      <name val="Calibri1"/>
    </font>
    <font>
      <sz val="11"/>
      <color rgb="FFFF0000"/>
      <name val="Calibri1"/>
    </font>
    <font>
      <sz val="11"/>
      <color rgb="FF000000"/>
      <name val="Calibri2"/>
    </font>
    <font>
      <sz val="10"/>
      <color rgb="FF000000"/>
      <name val="Times New Roman1"/>
    </font>
    <font>
      <sz val="10"/>
      <color rgb="FF000000"/>
      <name val="Times New Roman"/>
      <family val="1"/>
    </font>
    <font>
      <b/>
      <sz val="11"/>
      <color rgb="FF000000"/>
      <name val="Arial2"/>
    </font>
    <font>
      <b/>
      <sz val="11"/>
      <color rgb="FF000000"/>
      <name val="Calibri"/>
      <family val="2"/>
    </font>
    <font>
      <sz val="12"/>
      <color rgb="FF000000"/>
      <name val="Arial2"/>
    </font>
    <font>
      <b/>
      <sz val="11"/>
      <color rgb="FF000000"/>
      <name val="Calibri2"/>
    </font>
    <font>
      <sz val="10"/>
      <color rgb="FF000000"/>
      <name val="Nimbus Sans L1"/>
    </font>
    <font>
      <sz val="11"/>
      <color rgb="FF000000"/>
      <name val="Calibri"/>
      <family val="2"/>
    </font>
    <font>
      <sz val="10"/>
      <color rgb="FF000000"/>
      <name val="Nimbus Sans L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  <fill>
      <patternFill patternType="solid">
        <fgColor rgb="FFFFCC00"/>
        <bgColor rgb="FFFFCC00"/>
      </patternFill>
    </fill>
    <fill>
      <patternFill patternType="solid">
        <fgColor rgb="FF333399"/>
        <bgColor rgb="FF333399"/>
      </patternFill>
    </fill>
    <fill>
      <patternFill patternType="solid">
        <fgColor rgb="FFFF99CC"/>
        <bgColor rgb="FFFF99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7">
    <xf numFmtId="0" fontId="0" fillId="0" borderId="0"/>
    <xf numFmtId="0" fontId="19" fillId="0" borderId="0"/>
    <xf numFmtId="0" fontId="11" fillId="0" borderId="3"/>
    <xf numFmtId="0" fontId="12" fillId="0" borderId="4"/>
    <xf numFmtId="0" fontId="13" fillId="0" borderId="4"/>
    <xf numFmtId="0" fontId="13" fillId="0" borderId="0"/>
    <xf numFmtId="0" fontId="9" fillId="7" borderId="0"/>
    <xf numFmtId="0" fontId="4" fillId="17" borderId="0"/>
    <xf numFmtId="0" fontId="16" fillId="10" borderId="0"/>
    <xf numFmtId="0" fontId="14" fillId="3" borderId="1"/>
    <xf numFmtId="0" fontId="17" fillId="9" borderId="7"/>
    <xf numFmtId="0" fontId="5" fillId="9" borderId="1"/>
    <xf numFmtId="0" fontId="15" fillId="0" borderId="5"/>
    <xf numFmtId="0" fontId="6" fillId="14" borderId="2"/>
    <xf numFmtId="0" fontId="21" fillId="0" borderId="0"/>
    <xf numFmtId="0" fontId="1" fillId="5" borderId="6"/>
    <xf numFmtId="0" fontId="8" fillId="0" borderId="0"/>
    <xf numFmtId="0" fontId="20" fillId="0" borderId="8"/>
    <xf numFmtId="0" fontId="3" fillId="11" borderId="0"/>
    <xf numFmtId="0" fontId="2" fillId="2" borderId="0"/>
    <xf numFmtId="0" fontId="2" fillId="8" borderId="0"/>
    <xf numFmtId="0" fontId="3" fillId="8" borderId="0"/>
    <xf numFmtId="0" fontId="3" fillId="13" borderId="0"/>
    <xf numFmtId="0" fontId="2" fillId="3" borderId="0"/>
    <xf numFmtId="0" fontId="2" fillId="3" borderId="0"/>
    <xf numFmtId="0" fontId="3" fillId="3" borderId="0"/>
    <xf numFmtId="0" fontId="3" fillId="14" borderId="0"/>
    <xf numFmtId="0" fontId="2" fillId="4" borderId="0"/>
    <xf numFmtId="0" fontId="2" fillId="9" borderId="0"/>
    <xf numFmtId="0" fontId="3" fillId="9" borderId="0"/>
    <xf numFmtId="0" fontId="3" fillId="15" borderId="0"/>
    <xf numFmtId="0" fontId="2" fillId="5" borderId="0"/>
    <xf numFmtId="0" fontId="2" fillId="10" borderId="0"/>
    <xf numFmtId="0" fontId="3" fillId="10" borderId="0"/>
    <xf numFmtId="0" fontId="3" fillId="16" borderId="0"/>
    <xf numFmtId="0" fontId="2" fillId="6" borderId="0"/>
    <xf numFmtId="0" fontId="2" fillId="8" borderId="0"/>
    <xf numFmtId="0" fontId="3" fillId="11" borderId="0"/>
    <xf numFmtId="0" fontId="3" fillId="12" borderId="0"/>
    <xf numFmtId="0" fontId="2" fillId="7" borderId="0"/>
    <xf numFmtId="0" fontId="2" fillId="10" borderId="0"/>
    <xf numFmtId="0" fontId="3" fillId="12" borderId="0"/>
    <xf numFmtId="164" fontId="7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8" fillId="0" borderId="0"/>
    <xf numFmtId="165" fontId="18" fillId="0" borderId="0"/>
  </cellStyleXfs>
  <cellXfs count="50">
    <xf numFmtId="0" fontId="0" fillId="0" borderId="0" xfId="0"/>
    <xf numFmtId="0" fontId="23" fillId="0" borderId="0" xfId="0" applyFont="1" applyFill="1" applyAlignment="1" applyProtection="1">
      <alignment horizontal="center" vertical="center"/>
    </xf>
    <xf numFmtId="164" fontId="23" fillId="0" borderId="0" xfId="42" applyFont="1" applyFill="1" applyAlignment="1">
      <alignment horizontal="center" vertical="center"/>
    </xf>
    <xf numFmtId="0" fontId="24" fillId="0" borderId="0" xfId="0" applyFont="1"/>
    <xf numFmtId="0" fontId="27" fillId="0" borderId="0" xfId="0" applyFont="1"/>
    <xf numFmtId="0" fontId="22" fillId="0" borderId="10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8" fillId="0" borderId="10" xfId="0" applyFont="1" applyBorder="1" applyAlignment="1">
      <alignment horizontal="left"/>
    </xf>
    <xf numFmtId="0" fontId="28" fillId="0" borderId="10" xfId="0" applyFont="1" applyBorder="1" applyAlignment="1">
      <alignment horizontal="center"/>
    </xf>
    <xf numFmtId="0" fontId="28" fillId="0" borderId="10" xfId="0" applyFont="1" applyBorder="1"/>
    <xf numFmtId="0" fontId="22" fillId="0" borderId="0" xfId="0" applyFont="1"/>
    <xf numFmtId="0" fontId="22" fillId="0" borderId="10" xfId="0" applyFont="1" applyBorder="1"/>
    <xf numFmtId="0" fontId="29" fillId="0" borderId="10" xfId="0" applyFont="1" applyBorder="1"/>
    <xf numFmtId="0" fontId="30" fillId="0" borderId="10" xfId="0" applyFont="1" applyBorder="1"/>
    <xf numFmtId="0" fontId="0" fillId="0" borderId="13" xfId="0" applyBorder="1"/>
    <xf numFmtId="0" fontId="29" fillId="0" borderId="12" xfId="0" applyFont="1" applyFill="1" applyBorder="1" applyAlignment="1" applyProtection="1">
      <alignment horizontal="left"/>
    </xf>
    <xf numFmtId="3" fontId="29" fillId="0" borderId="10" xfId="0" applyNumberFormat="1" applyFont="1" applyFill="1" applyBorder="1" applyAlignment="1" applyProtection="1">
      <alignment horizontal="right"/>
    </xf>
    <xf numFmtId="0" fontId="25" fillId="0" borderId="10" xfId="0" applyFont="1" applyBorder="1" applyAlignment="1">
      <alignment horizontal="center"/>
    </xf>
    <xf numFmtId="0" fontId="31" fillId="0" borderId="10" xfId="0" applyFont="1" applyBorder="1"/>
    <xf numFmtId="0" fontId="25" fillId="0" borderId="10" xfId="0" applyFont="1" applyBorder="1"/>
    <xf numFmtId="0" fontId="0" fillId="0" borderId="10" xfId="0" applyBorder="1"/>
    <xf numFmtId="0" fontId="0" fillId="0" borderId="15" xfId="0" applyBorder="1"/>
    <xf numFmtId="0" fontId="28" fillId="0" borderId="14" xfId="0" applyFont="1" applyBorder="1"/>
    <xf numFmtId="0" fontId="22" fillId="0" borderId="14" xfId="0" applyFont="1" applyBorder="1"/>
    <xf numFmtId="0" fontId="22" fillId="0" borderId="15" xfId="0" applyFont="1" applyBorder="1"/>
    <xf numFmtId="0" fontId="28" fillId="0" borderId="16" xfId="0" applyFont="1" applyBorder="1"/>
    <xf numFmtId="0" fontId="28" fillId="0" borderId="15" xfId="0" applyFont="1" applyFill="1" applyBorder="1"/>
    <xf numFmtId="0" fontId="25" fillId="0" borderId="17" xfId="0" applyFont="1" applyFill="1" applyBorder="1" applyAlignment="1"/>
    <xf numFmtId="0" fontId="25" fillId="0" borderId="0" xfId="0" applyFont="1" applyFill="1" applyBorder="1" applyAlignment="1"/>
    <xf numFmtId="0" fontId="25" fillId="0" borderId="18" xfId="0" applyFont="1" applyFill="1" applyBorder="1" applyAlignment="1"/>
    <xf numFmtId="0" fontId="26" fillId="0" borderId="10" xfId="0" applyFont="1" applyBorder="1"/>
    <xf numFmtId="0" fontId="29" fillId="0" borderId="19" xfId="0" applyFont="1" applyBorder="1"/>
    <xf numFmtId="0" fontId="28" fillId="0" borderId="20" xfId="0" applyFont="1" applyBorder="1" applyAlignment="1">
      <alignment horizontal="left"/>
    </xf>
    <xf numFmtId="0" fontId="28" fillId="0" borderId="20" xfId="0" applyFont="1" applyBorder="1" applyAlignment="1">
      <alignment horizontal="center"/>
    </xf>
    <xf numFmtId="0" fontId="30" fillId="0" borderId="16" xfId="0" applyFont="1" applyBorder="1"/>
    <xf numFmtId="0" fontId="32" fillId="0" borderId="15" xfId="0" applyFont="1" applyBorder="1"/>
    <xf numFmtId="164" fontId="22" fillId="0" borderId="9" xfId="42" applyFont="1" applyFill="1" applyBorder="1" applyAlignment="1">
      <alignment horizontal="center" vertical="center" wrapText="1"/>
    </xf>
    <xf numFmtId="164" fontId="22" fillId="0" borderId="9" xfId="42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12" xfId="0" applyFill="1" applyBorder="1"/>
    <xf numFmtId="0" fontId="22" fillId="0" borderId="10" xfId="0" applyFont="1" applyFill="1" applyBorder="1" applyAlignment="1">
      <alignment horizontal="left" vertical="center"/>
    </xf>
    <xf numFmtId="0" fontId="0" fillId="0" borderId="11" xfId="0" applyFill="1" applyBorder="1"/>
    <xf numFmtId="0" fontId="25" fillId="0" borderId="10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left" vertical="center"/>
    </xf>
    <xf numFmtId="0" fontId="22" fillId="0" borderId="12" xfId="0" applyFont="1" applyFill="1" applyBorder="1" applyAlignment="1">
      <alignment horizontal="left" vertical="center"/>
    </xf>
    <xf numFmtId="0" fontId="22" fillId="0" borderId="19" xfId="0" applyFont="1" applyFill="1" applyBorder="1" applyAlignment="1">
      <alignment horizontal="left" vertical="center"/>
    </xf>
  </cellXfs>
  <cellStyles count="47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xcel_BuiltIn_Currency" xfId="42"/>
    <cellStyle name="Heading" xfId="43"/>
    <cellStyle name="Heading1" xfId="44"/>
    <cellStyle name="Neutro" xfId="8" builtinId="28" customBuiltin="1"/>
    <cellStyle name="Normal" xfId="0" builtinId="0" customBuiltin="1"/>
    <cellStyle name="Nota" xfId="15" builtinId="10" customBuiltin="1"/>
    <cellStyle name="Result" xfId="45"/>
    <cellStyle name="Result2" xfId="46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365760</xdr:colOff>
      <xdr:row>0</xdr:row>
      <xdr:rowOff>47880</xdr:rowOff>
    </xdr:from>
    <xdr:ext cx="1255320" cy="629280"/>
    <xdr:pic>
      <xdr:nvPicPr>
        <xdr:cNvPr id="2" name="Picture 2">
          <a:extLst>
            <a:ext uri="{FF2B5EF4-FFF2-40B4-BE49-F238E27FC236}">
              <a16:creationId xmlns:a16="http://schemas.microsoft.com/office/drawing/2014/main" id="{9F826A73-754B-433D-AE44-D2CB64911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65760" y="47880"/>
          <a:ext cx="125532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3" name="Picture 2">
          <a:extLst>
            <a:ext uri="{FF2B5EF4-FFF2-40B4-BE49-F238E27FC236}">
              <a16:creationId xmlns:a16="http://schemas.microsoft.com/office/drawing/2014/main" id="{E2763930-F1FE-42C6-A74F-BC26C57C2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4" name="Picture 2">
          <a:extLst>
            <a:ext uri="{FF2B5EF4-FFF2-40B4-BE49-F238E27FC236}">
              <a16:creationId xmlns:a16="http://schemas.microsoft.com/office/drawing/2014/main" id="{6D911084-8202-46D9-A0BA-383C8304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5" name="Picture 2">
          <a:extLst>
            <a:ext uri="{FF2B5EF4-FFF2-40B4-BE49-F238E27FC236}">
              <a16:creationId xmlns:a16="http://schemas.microsoft.com/office/drawing/2014/main" id="{850E51EB-95C2-4374-B1C2-09AD5D045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6" name="Picture 2">
          <a:extLst>
            <a:ext uri="{FF2B5EF4-FFF2-40B4-BE49-F238E27FC236}">
              <a16:creationId xmlns:a16="http://schemas.microsoft.com/office/drawing/2014/main" id="{00B03D00-FF75-4E96-AFBF-69998BA2B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7" name="Picture 2">
          <a:extLst>
            <a:ext uri="{FF2B5EF4-FFF2-40B4-BE49-F238E27FC236}">
              <a16:creationId xmlns:a16="http://schemas.microsoft.com/office/drawing/2014/main" id="{9E229AAF-7179-4E31-BC10-EAAFE321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8" name="Picture 2">
          <a:extLst>
            <a:ext uri="{FF2B5EF4-FFF2-40B4-BE49-F238E27FC236}">
              <a16:creationId xmlns:a16="http://schemas.microsoft.com/office/drawing/2014/main" id="{2277B7BE-ACAC-472C-9DD9-65E9EDE00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365760</xdr:colOff>
      <xdr:row>0</xdr:row>
      <xdr:rowOff>47880</xdr:rowOff>
    </xdr:from>
    <xdr:ext cx="1255320" cy="629280"/>
    <xdr:pic>
      <xdr:nvPicPr>
        <xdr:cNvPr id="2" name="Picture 2">
          <a:extLst>
            <a:ext uri="{FF2B5EF4-FFF2-40B4-BE49-F238E27FC236}">
              <a16:creationId xmlns:a16="http://schemas.microsoft.com/office/drawing/2014/main" id="{2B10BB6F-6CF9-48D7-9059-B8418F604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65760" y="47880"/>
          <a:ext cx="125532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3" name="Picture 2">
          <a:extLst>
            <a:ext uri="{FF2B5EF4-FFF2-40B4-BE49-F238E27FC236}">
              <a16:creationId xmlns:a16="http://schemas.microsoft.com/office/drawing/2014/main" id="{602BD3D8-46A8-4D03-A758-3C50A5D61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4" name="Picture 2">
          <a:extLst>
            <a:ext uri="{FF2B5EF4-FFF2-40B4-BE49-F238E27FC236}">
              <a16:creationId xmlns:a16="http://schemas.microsoft.com/office/drawing/2014/main" id="{8A40F82C-A02B-43E8-B666-3ED6DAC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5" name="Picture 2">
          <a:extLst>
            <a:ext uri="{FF2B5EF4-FFF2-40B4-BE49-F238E27FC236}">
              <a16:creationId xmlns:a16="http://schemas.microsoft.com/office/drawing/2014/main" id="{61500117-8C31-4CDF-ACA0-184EB9BF1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6" name="Picture 2">
          <a:extLst>
            <a:ext uri="{FF2B5EF4-FFF2-40B4-BE49-F238E27FC236}">
              <a16:creationId xmlns:a16="http://schemas.microsoft.com/office/drawing/2014/main" id="{58B7E5FD-4D41-4FF9-ADA9-1B86255B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7" name="Picture 2">
          <a:extLst>
            <a:ext uri="{FF2B5EF4-FFF2-40B4-BE49-F238E27FC236}">
              <a16:creationId xmlns:a16="http://schemas.microsoft.com/office/drawing/2014/main" id="{12DA4521-0587-4341-8965-311665D58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8" name="Picture 2">
          <a:extLst>
            <a:ext uri="{FF2B5EF4-FFF2-40B4-BE49-F238E27FC236}">
              <a16:creationId xmlns:a16="http://schemas.microsoft.com/office/drawing/2014/main" id="{0DC51617-493F-49A3-81FA-FA643E17E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365760</xdr:colOff>
      <xdr:row>0</xdr:row>
      <xdr:rowOff>47880</xdr:rowOff>
    </xdr:from>
    <xdr:ext cx="1255320" cy="629280"/>
    <xdr:pic>
      <xdr:nvPicPr>
        <xdr:cNvPr id="2" name="Picture 2">
          <a:extLst>
            <a:ext uri="{FF2B5EF4-FFF2-40B4-BE49-F238E27FC236}">
              <a16:creationId xmlns:a16="http://schemas.microsoft.com/office/drawing/2014/main" id="{FFB77990-FC13-4046-BB01-907E0797E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65760" y="47880"/>
          <a:ext cx="125532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3" name="Picture 2">
          <a:extLst>
            <a:ext uri="{FF2B5EF4-FFF2-40B4-BE49-F238E27FC236}">
              <a16:creationId xmlns:a16="http://schemas.microsoft.com/office/drawing/2014/main" id="{7C11B2C8-B886-402D-A32C-A64F3482A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4" name="Picture 2">
          <a:extLst>
            <a:ext uri="{FF2B5EF4-FFF2-40B4-BE49-F238E27FC236}">
              <a16:creationId xmlns:a16="http://schemas.microsoft.com/office/drawing/2014/main" id="{7BA71CDC-8775-4D26-9B17-15D278E9B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5" name="Picture 2">
          <a:extLst>
            <a:ext uri="{FF2B5EF4-FFF2-40B4-BE49-F238E27FC236}">
              <a16:creationId xmlns:a16="http://schemas.microsoft.com/office/drawing/2014/main" id="{981A2601-3A21-486B-9D8E-4F5B7C850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6" name="Picture 2">
          <a:extLst>
            <a:ext uri="{FF2B5EF4-FFF2-40B4-BE49-F238E27FC236}">
              <a16:creationId xmlns:a16="http://schemas.microsoft.com/office/drawing/2014/main" id="{F4EFCEA7-FC47-477A-B13F-C858A07D4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7" name="Picture 2">
          <a:extLst>
            <a:ext uri="{FF2B5EF4-FFF2-40B4-BE49-F238E27FC236}">
              <a16:creationId xmlns:a16="http://schemas.microsoft.com/office/drawing/2014/main" id="{FC008557-9E89-4145-9B77-875695F73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8" name="Picture 2">
          <a:extLst>
            <a:ext uri="{FF2B5EF4-FFF2-40B4-BE49-F238E27FC236}">
              <a16:creationId xmlns:a16="http://schemas.microsoft.com/office/drawing/2014/main" id="{EAA59A37-FEB8-4603-AF21-1C7B2B12D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365760</xdr:colOff>
      <xdr:row>0</xdr:row>
      <xdr:rowOff>47880</xdr:rowOff>
    </xdr:from>
    <xdr:ext cx="1255320" cy="629280"/>
    <xdr:pic>
      <xdr:nvPicPr>
        <xdr:cNvPr id="2" name="Picture 2">
          <a:extLst>
            <a:ext uri="{FF2B5EF4-FFF2-40B4-BE49-F238E27FC236}">
              <a16:creationId xmlns:a16="http://schemas.microsoft.com/office/drawing/2014/main" id="{3188CDAB-2893-4F3A-A081-E280FC8CE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65760" y="47880"/>
          <a:ext cx="125532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3" name="Picture 2">
          <a:extLst>
            <a:ext uri="{FF2B5EF4-FFF2-40B4-BE49-F238E27FC236}">
              <a16:creationId xmlns:a16="http://schemas.microsoft.com/office/drawing/2014/main" id="{1B50F784-2007-4A57-B810-0F8F306F9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4" name="Picture 2">
          <a:extLst>
            <a:ext uri="{FF2B5EF4-FFF2-40B4-BE49-F238E27FC236}">
              <a16:creationId xmlns:a16="http://schemas.microsoft.com/office/drawing/2014/main" id="{1DF2D98B-D891-4500-941F-6B4D5228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5" name="Picture 2">
          <a:extLst>
            <a:ext uri="{FF2B5EF4-FFF2-40B4-BE49-F238E27FC236}">
              <a16:creationId xmlns:a16="http://schemas.microsoft.com/office/drawing/2014/main" id="{2FDD543C-1C7D-42EB-B23B-BE5C38C13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6" name="Picture 2">
          <a:extLst>
            <a:ext uri="{FF2B5EF4-FFF2-40B4-BE49-F238E27FC236}">
              <a16:creationId xmlns:a16="http://schemas.microsoft.com/office/drawing/2014/main" id="{1CF9082F-7115-4C9B-B202-C7E2FCE1C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7" name="Picture 2">
          <a:extLst>
            <a:ext uri="{FF2B5EF4-FFF2-40B4-BE49-F238E27FC236}">
              <a16:creationId xmlns:a16="http://schemas.microsoft.com/office/drawing/2014/main" id="{3F3DD5E7-EFFD-4DC3-ADEF-4A66EE410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8" name="Picture 2">
          <a:extLst>
            <a:ext uri="{FF2B5EF4-FFF2-40B4-BE49-F238E27FC236}">
              <a16:creationId xmlns:a16="http://schemas.microsoft.com/office/drawing/2014/main" id="{54F65B5E-E89B-4013-84FC-871ADC8C5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365760</xdr:colOff>
      <xdr:row>0</xdr:row>
      <xdr:rowOff>47880</xdr:rowOff>
    </xdr:from>
    <xdr:ext cx="1255320" cy="629280"/>
    <xdr:pic>
      <xdr:nvPicPr>
        <xdr:cNvPr id="2" name="Picture 2">
          <a:extLst>
            <a:ext uri="{FF2B5EF4-FFF2-40B4-BE49-F238E27FC236}">
              <a16:creationId xmlns:a16="http://schemas.microsoft.com/office/drawing/2014/main" id="{2F4D4FA3-EFF9-4B03-8041-64E418D20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65760" y="47880"/>
          <a:ext cx="125532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3" name="Picture 2">
          <a:extLst>
            <a:ext uri="{FF2B5EF4-FFF2-40B4-BE49-F238E27FC236}">
              <a16:creationId xmlns:a16="http://schemas.microsoft.com/office/drawing/2014/main" id="{16A56374-FD3E-4D6F-8DE1-769303F6D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4" name="Picture 2">
          <a:extLst>
            <a:ext uri="{FF2B5EF4-FFF2-40B4-BE49-F238E27FC236}">
              <a16:creationId xmlns:a16="http://schemas.microsoft.com/office/drawing/2014/main" id="{68F9148F-5119-4C1B-BCBC-4E6274CF8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5" name="Picture 2">
          <a:extLst>
            <a:ext uri="{FF2B5EF4-FFF2-40B4-BE49-F238E27FC236}">
              <a16:creationId xmlns:a16="http://schemas.microsoft.com/office/drawing/2014/main" id="{84B36F4E-7EF8-4E48-B880-4C5B58958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6" name="Picture 2">
          <a:extLst>
            <a:ext uri="{FF2B5EF4-FFF2-40B4-BE49-F238E27FC236}">
              <a16:creationId xmlns:a16="http://schemas.microsoft.com/office/drawing/2014/main" id="{AA1F053A-5775-4EE1-A4E4-0E2DEB55E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7" name="Picture 2">
          <a:extLst>
            <a:ext uri="{FF2B5EF4-FFF2-40B4-BE49-F238E27FC236}">
              <a16:creationId xmlns:a16="http://schemas.microsoft.com/office/drawing/2014/main" id="{DF9DE946-08C2-4A50-A386-D9BD4D3C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8" name="Picture 2">
          <a:extLst>
            <a:ext uri="{FF2B5EF4-FFF2-40B4-BE49-F238E27FC236}">
              <a16:creationId xmlns:a16="http://schemas.microsoft.com/office/drawing/2014/main" id="{4BCE4205-29AD-44C6-8D67-E6BFC0DE9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365760</xdr:colOff>
      <xdr:row>0</xdr:row>
      <xdr:rowOff>47880</xdr:rowOff>
    </xdr:from>
    <xdr:ext cx="1255320" cy="629280"/>
    <xdr:pic>
      <xdr:nvPicPr>
        <xdr:cNvPr id="2" name="Picture 2">
          <a:extLst>
            <a:ext uri="{FF2B5EF4-FFF2-40B4-BE49-F238E27FC236}">
              <a16:creationId xmlns:a16="http://schemas.microsoft.com/office/drawing/2014/main" id="{681565CD-2DBA-467A-8B70-CCF6AC55B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65760" y="47880"/>
          <a:ext cx="125532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3" name="Picture 2">
          <a:extLst>
            <a:ext uri="{FF2B5EF4-FFF2-40B4-BE49-F238E27FC236}">
              <a16:creationId xmlns:a16="http://schemas.microsoft.com/office/drawing/2014/main" id="{36CCD582-292B-4D9A-9022-22BC8542A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4" name="Picture 2">
          <a:extLst>
            <a:ext uri="{FF2B5EF4-FFF2-40B4-BE49-F238E27FC236}">
              <a16:creationId xmlns:a16="http://schemas.microsoft.com/office/drawing/2014/main" id="{F9DE0951-72E2-48EB-88CE-976C7AE8B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5" name="Picture 2">
          <a:extLst>
            <a:ext uri="{FF2B5EF4-FFF2-40B4-BE49-F238E27FC236}">
              <a16:creationId xmlns:a16="http://schemas.microsoft.com/office/drawing/2014/main" id="{D60289C5-086B-4E03-9835-C35BD2F89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6" name="Picture 2">
          <a:extLst>
            <a:ext uri="{FF2B5EF4-FFF2-40B4-BE49-F238E27FC236}">
              <a16:creationId xmlns:a16="http://schemas.microsoft.com/office/drawing/2014/main" id="{BA719699-A1CA-4485-B14D-FE6280F29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7" name="Picture 2">
          <a:extLst>
            <a:ext uri="{FF2B5EF4-FFF2-40B4-BE49-F238E27FC236}">
              <a16:creationId xmlns:a16="http://schemas.microsoft.com/office/drawing/2014/main" id="{F9F43FB9-18AF-401B-BE06-B8304BB4F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8" name="Picture 2">
          <a:extLst>
            <a:ext uri="{FF2B5EF4-FFF2-40B4-BE49-F238E27FC236}">
              <a16:creationId xmlns:a16="http://schemas.microsoft.com/office/drawing/2014/main" id="{FDDBF4E4-FDA9-4948-98F3-A73891DF8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365760</xdr:colOff>
      <xdr:row>0</xdr:row>
      <xdr:rowOff>47880</xdr:rowOff>
    </xdr:from>
    <xdr:ext cx="1255320" cy="629280"/>
    <xdr:pic>
      <xdr:nvPicPr>
        <xdr:cNvPr id="2" name="Picture 2">
          <a:extLst>
            <a:ext uri="{FF2B5EF4-FFF2-40B4-BE49-F238E27FC236}">
              <a16:creationId xmlns:a16="http://schemas.microsoft.com/office/drawing/2014/main" id="{0810ECAF-B5D6-406F-AF30-53D83BFCE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65760" y="47880"/>
          <a:ext cx="125532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3" name="Picture 2">
          <a:extLst>
            <a:ext uri="{FF2B5EF4-FFF2-40B4-BE49-F238E27FC236}">
              <a16:creationId xmlns:a16="http://schemas.microsoft.com/office/drawing/2014/main" id="{106DB4DC-5BB7-4B39-A959-009380508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4" name="Picture 2">
          <a:extLst>
            <a:ext uri="{FF2B5EF4-FFF2-40B4-BE49-F238E27FC236}">
              <a16:creationId xmlns:a16="http://schemas.microsoft.com/office/drawing/2014/main" id="{ECA59A73-B693-4EB8-924C-C809328EE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5" name="Picture 2">
          <a:extLst>
            <a:ext uri="{FF2B5EF4-FFF2-40B4-BE49-F238E27FC236}">
              <a16:creationId xmlns:a16="http://schemas.microsoft.com/office/drawing/2014/main" id="{20CAD807-EFE3-44C7-92D3-26A9E87E6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6" name="Picture 2">
          <a:extLst>
            <a:ext uri="{FF2B5EF4-FFF2-40B4-BE49-F238E27FC236}">
              <a16:creationId xmlns:a16="http://schemas.microsoft.com/office/drawing/2014/main" id="{FB7D9A0F-DEA2-4A64-974A-E9E263163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7" name="Picture 2">
          <a:extLst>
            <a:ext uri="{FF2B5EF4-FFF2-40B4-BE49-F238E27FC236}">
              <a16:creationId xmlns:a16="http://schemas.microsoft.com/office/drawing/2014/main" id="{E98DE02B-A99E-4C48-A74A-AEE4920F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9880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389880</xdr:colOff>
      <xdr:row>0</xdr:row>
      <xdr:rowOff>47880</xdr:rowOff>
    </xdr:from>
    <xdr:ext cx="1231200" cy="629280"/>
    <xdr:pic>
      <xdr:nvPicPr>
        <xdr:cNvPr id="8" name="Picture 2">
          <a:extLst>
            <a:ext uri="{FF2B5EF4-FFF2-40B4-BE49-F238E27FC236}">
              <a16:creationId xmlns:a16="http://schemas.microsoft.com/office/drawing/2014/main" id="{327649FB-C726-417A-83E4-B4113ABA0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37555" y="47880"/>
          <a:ext cx="1231200" cy="6292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id="1" name="__Anonymous_Sheet_DB__0" displayName="__Anonymous_Sheet_DB__0" ref="A12:C39" totalsRowShown="0">
  <sortState ref="A14:C39">
    <sortCondition ref="A13:A39"/>
  </sortState>
  <tableColumns count="3">
    <tableColumn id="1" name="Nome"/>
    <tableColumn id="2" name="Mat."/>
    <tableColumn id="3" name="Assinatur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topLeftCell="A13" zoomScaleNormal="100" workbookViewId="0">
      <selection activeCell="B37" sqref="B37"/>
    </sheetView>
  </sheetViews>
  <sheetFormatPr defaultColWidth="8.875" defaultRowHeight="14.25"/>
  <cols>
    <col min="1" max="1" width="31.375" customWidth="1"/>
    <col min="2" max="2" width="6.875" customWidth="1"/>
    <col min="3" max="3" width="42.5" customWidth="1"/>
    <col min="4" max="256" width="10.625" customWidth="1"/>
    <col min="257" max="1024" width="8" customWidth="1"/>
  </cols>
  <sheetData>
    <row r="1" spans="1:20" ht="56.85" customHeight="1">
      <c r="A1" s="37" t="s">
        <v>0</v>
      </c>
      <c r="B1" s="38"/>
      <c r="C1" s="38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3"/>
      <c r="B2" s="3"/>
    </row>
    <row r="3" spans="1:20" s="4" customFormat="1" ht="15">
      <c r="A3" s="41" t="s">
        <v>1</v>
      </c>
      <c r="B3" s="41"/>
      <c r="C3" s="41"/>
    </row>
    <row r="4" spans="1:20" s="4" customFormat="1" ht="15.75">
      <c r="A4" s="5" t="s">
        <v>2</v>
      </c>
      <c r="B4" s="41" t="s">
        <v>3</v>
      </c>
      <c r="C4" s="41"/>
    </row>
    <row r="5" spans="1:20" s="4" customFormat="1" ht="15.75">
      <c r="A5" s="5" t="s">
        <v>4</v>
      </c>
      <c r="B5" s="42"/>
      <c r="C5" s="42"/>
    </row>
    <row r="6" spans="1:20" s="4" customFormat="1" ht="15">
      <c r="A6" s="6"/>
      <c r="B6" s="7"/>
      <c r="C6" s="6"/>
    </row>
    <row r="7" spans="1:20" s="4" customFormat="1" ht="15">
      <c r="A7" s="41" t="s">
        <v>5</v>
      </c>
      <c r="B7" s="41"/>
      <c r="C7" s="41"/>
    </row>
    <row r="8" spans="1:20" s="4" customFormat="1" ht="15">
      <c r="A8" s="39"/>
      <c r="B8" s="39"/>
      <c r="C8" s="39"/>
    </row>
    <row r="9" spans="1:20" s="4" customFormat="1" ht="15">
      <c r="A9" s="39"/>
      <c r="B9" s="39"/>
      <c r="C9" s="39"/>
    </row>
    <row r="10" spans="1:20" s="4" customFormat="1" ht="15">
      <c r="A10" s="39"/>
      <c r="B10" s="39"/>
      <c r="C10" s="39"/>
    </row>
    <row r="11" spans="1:20" s="4" customFormat="1" ht="15">
      <c r="A11" s="40"/>
      <c r="B11" s="40"/>
      <c r="C11" s="40"/>
    </row>
    <row r="12" spans="1:20" s="11" customFormat="1" ht="15">
      <c r="A12" s="33" t="s">
        <v>6</v>
      </c>
      <c r="B12" s="34" t="s">
        <v>7</v>
      </c>
      <c r="C12" s="10" t="s">
        <v>8</v>
      </c>
    </row>
    <row r="13" spans="1:20" ht="15">
      <c r="A13" s="36" t="s">
        <v>19</v>
      </c>
      <c r="B13" s="36">
        <v>92178</v>
      </c>
      <c r="C13" s="32"/>
    </row>
    <row r="14" spans="1:20" ht="15">
      <c r="A14" s="36" t="s">
        <v>20</v>
      </c>
      <c r="B14" s="36">
        <v>114826</v>
      </c>
      <c r="C14" s="32"/>
    </row>
    <row r="15" spans="1:20" ht="15">
      <c r="A15" s="36" t="s">
        <v>21</v>
      </c>
      <c r="B15" s="36">
        <v>92185</v>
      </c>
      <c r="C15" s="32"/>
    </row>
    <row r="16" spans="1:20" ht="15">
      <c r="A16" s="36" t="s">
        <v>22</v>
      </c>
      <c r="B16" s="36">
        <v>92196</v>
      </c>
      <c r="C16" s="32"/>
    </row>
    <row r="17" spans="1:3" ht="15">
      <c r="A17" s="36" t="s">
        <v>23</v>
      </c>
      <c r="B17" s="36">
        <v>111779</v>
      </c>
      <c r="C17" s="32"/>
    </row>
    <row r="18" spans="1:3" ht="15">
      <c r="A18" s="36" t="s">
        <v>24</v>
      </c>
      <c r="B18" s="36">
        <v>95733</v>
      </c>
      <c r="C18" s="32"/>
    </row>
    <row r="19" spans="1:3" ht="15">
      <c r="A19" s="36" t="s">
        <v>25</v>
      </c>
      <c r="B19" s="36">
        <v>112188</v>
      </c>
      <c r="C19" s="32"/>
    </row>
    <row r="20" spans="1:3" ht="15">
      <c r="A20" s="36" t="s">
        <v>26</v>
      </c>
      <c r="B20" s="36">
        <v>86775</v>
      </c>
      <c r="C20" s="32"/>
    </row>
    <row r="21" spans="1:3" ht="15">
      <c r="A21" s="36" t="s">
        <v>27</v>
      </c>
      <c r="B21" s="36">
        <v>101940</v>
      </c>
      <c r="C21" s="32"/>
    </row>
    <row r="22" spans="1:3" ht="15">
      <c r="A22" s="36" t="s">
        <v>28</v>
      </c>
      <c r="B22" s="36">
        <v>111789</v>
      </c>
      <c r="C22" s="32"/>
    </row>
    <row r="23" spans="1:3" ht="15">
      <c r="A23" s="36" t="s">
        <v>29</v>
      </c>
      <c r="B23" s="36">
        <v>112203</v>
      </c>
      <c r="C23" s="32"/>
    </row>
    <row r="24" spans="1:3" ht="15">
      <c r="A24" s="36" t="s">
        <v>30</v>
      </c>
      <c r="B24" s="36">
        <v>112204</v>
      </c>
      <c r="C24" s="32"/>
    </row>
    <row r="25" spans="1:3" ht="15">
      <c r="A25" s="36" t="s">
        <v>31</v>
      </c>
      <c r="B25" s="36">
        <v>101992</v>
      </c>
      <c r="C25" s="32"/>
    </row>
    <row r="26" spans="1:3" ht="15">
      <c r="A26" s="36" t="s">
        <v>44</v>
      </c>
      <c r="B26" s="36">
        <v>104108</v>
      </c>
      <c r="C26" s="32"/>
    </row>
    <row r="27" spans="1:3" ht="15">
      <c r="A27" s="36" t="s">
        <v>32</v>
      </c>
      <c r="B27" s="36">
        <v>114291</v>
      </c>
      <c r="C27" s="32"/>
    </row>
    <row r="28" spans="1:3" ht="15">
      <c r="A28" s="36" t="s">
        <v>33</v>
      </c>
      <c r="B28" s="36">
        <v>103227</v>
      </c>
      <c r="C28" s="32"/>
    </row>
    <row r="29" spans="1:3" ht="15">
      <c r="A29" s="36" t="s">
        <v>34</v>
      </c>
      <c r="B29" s="36">
        <v>114293</v>
      </c>
      <c r="C29" s="32"/>
    </row>
    <row r="30" spans="1:3" ht="15">
      <c r="A30" s="36" t="s">
        <v>35</v>
      </c>
      <c r="B30" s="36">
        <v>111816</v>
      </c>
      <c r="C30" s="32"/>
    </row>
    <row r="31" spans="1:3" ht="15">
      <c r="A31" s="36" t="s">
        <v>36</v>
      </c>
      <c r="B31" s="36">
        <v>102070</v>
      </c>
      <c r="C31" s="32"/>
    </row>
    <row r="32" spans="1:3" ht="15">
      <c r="A32" s="36" t="s">
        <v>37</v>
      </c>
      <c r="B32" s="36">
        <v>112237</v>
      </c>
      <c r="C32" s="32"/>
    </row>
    <row r="33" spans="1:3" ht="15">
      <c r="A33" s="36" t="s">
        <v>38</v>
      </c>
      <c r="B33" s="36">
        <v>103234</v>
      </c>
      <c r="C33" s="32"/>
    </row>
    <row r="34" spans="1:3" ht="15">
      <c r="A34" s="36" t="s">
        <v>39</v>
      </c>
      <c r="B34" s="36">
        <v>112245</v>
      </c>
      <c r="C34" s="32"/>
    </row>
    <row r="35" spans="1:3" ht="15">
      <c r="A35" s="36" t="s">
        <v>40</v>
      </c>
      <c r="B35" s="36">
        <v>104122</v>
      </c>
      <c r="C35" s="32"/>
    </row>
    <row r="36" spans="1:3" ht="15">
      <c r="A36" s="36" t="s">
        <v>41</v>
      </c>
      <c r="B36" s="36">
        <v>92342</v>
      </c>
      <c r="C36" s="32"/>
    </row>
    <row r="37" spans="1:3" ht="15">
      <c r="A37" s="36" t="s">
        <v>42</v>
      </c>
      <c r="B37" s="36">
        <v>92344</v>
      </c>
      <c r="C37" s="32"/>
    </row>
    <row r="38" spans="1:3" ht="15">
      <c r="A38" s="36" t="s">
        <v>43</v>
      </c>
      <c r="B38" s="36">
        <v>111838</v>
      </c>
      <c r="C38" s="32"/>
    </row>
    <row r="39" spans="1:3" ht="15">
      <c r="A39" s="35"/>
      <c r="B39" s="35"/>
      <c r="C39" s="1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</sheetData>
  <mergeCells count="9">
    <mergeCell ref="A1:C1"/>
    <mergeCell ref="A9:C9"/>
    <mergeCell ref="A10:C10"/>
    <mergeCell ref="A11:C11"/>
    <mergeCell ref="A3:C3"/>
    <mergeCell ref="B4:C4"/>
    <mergeCell ref="B5:C5"/>
    <mergeCell ref="A7:C7"/>
    <mergeCell ref="A8:C8"/>
  </mergeCells>
  <printOptions horizontalCentered="1"/>
  <pageMargins left="0.19645669291338586" right="0.19645669291338586" top="0.59015748031496063" bottom="1.1811023622047243" header="0.19645669291338586" footer="0.78740157480314954"/>
  <pageSetup paperSize="9" fitToWidth="0" fitToHeight="0" pageOrder="overThenDown" orientation="portrait" verticalDpi="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F8" sqref="F8"/>
    </sheetView>
  </sheetViews>
  <sheetFormatPr defaultColWidth="8.875" defaultRowHeight="14.25"/>
  <cols>
    <col min="1" max="1" width="40" customWidth="1"/>
    <col min="2" max="2" width="6.875" customWidth="1"/>
    <col min="3" max="3" width="8.375" customWidth="1"/>
    <col min="4" max="254" width="10.625" customWidth="1"/>
    <col min="255" max="1022" width="8" customWidth="1"/>
  </cols>
  <sheetData>
    <row r="1" spans="1:18" ht="56.85" customHeight="1">
      <c r="A1" s="38" t="s">
        <v>0</v>
      </c>
      <c r="B1" s="38"/>
      <c r="C1" s="38"/>
      <c r="D1" s="38"/>
      <c r="E1" s="3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3"/>
      <c r="B2" s="3"/>
      <c r="C2" s="15"/>
      <c r="D2" s="15"/>
      <c r="E2" s="15"/>
    </row>
    <row r="3" spans="1:18" s="4" customFormat="1" ht="15">
      <c r="A3" s="41" t="s">
        <v>1</v>
      </c>
      <c r="B3" s="41"/>
      <c r="C3" s="41"/>
      <c r="D3" s="41"/>
      <c r="E3" s="41"/>
      <c r="F3"/>
      <c r="G3"/>
      <c r="H3"/>
      <c r="I3"/>
    </row>
    <row r="4" spans="1:18" s="4" customFormat="1" ht="15.75">
      <c r="A4" s="5" t="s">
        <v>2</v>
      </c>
      <c r="B4"/>
      <c r="C4"/>
      <c r="F4"/>
      <c r="G4"/>
      <c r="H4"/>
      <c r="I4"/>
    </row>
    <row r="5" spans="1:18" s="4" customFormat="1" ht="15.75">
      <c r="A5" s="5" t="s">
        <v>4</v>
      </c>
      <c r="B5"/>
      <c r="C5"/>
      <c r="F5"/>
      <c r="G5"/>
      <c r="H5"/>
      <c r="I5"/>
    </row>
    <row r="6" spans="1:18" s="4" customFormat="1" ht="15">
      <c r="A6" s="5"/>
      <c r="B6"/>
      <c r="C6"/>
      <c r="D6"/>
      <c r="E6"/>
      <c r="F6"/>
      <c r="G6"/>
      <c r="H6"/>
      <c r="I6"/>
    </row>
    <row r="7" spans="1:18" s="4" customFormat="1" ht="15.75">
      <c r="A7"/>
      <c r="B7"/>
      <c r="C7" s="9" t="s">
        <v>9</v>
      </c>
      <c r="D7"/>
      <c r="E7"/>
      <c r="F7" s="22" t="s">
        <v>15</v>
      </c>
      <c r="G7"/>
      <c r="H7"/>
      <c r="I7"/>
    </row>
    <row r="8" spans="1:18" s="11" customFormat="1" ht="15">
      <c r="A8" s="8" t="s">
        <v>6</v>
      </c>
      <c r="B8" s="9" t="s">
        <v>7</v>
      </c>
      <c r="C8" s="10">
        <v>11</v>
      </c>
      <c r="D8" s="10">
        <v>18</v>
      </c>
      <c r="E8" s="10">
        <v>25</v>
      </c>
      <c r="F8" s="25">
        <f>COUNT(C8:E8)*2</f>
        <v>6</v>
      </c>
      <c r="G8"/>
      <c r="H8"/>
      <c r="I8"/>
    </row>
    <row r="9" spans="1:18" ht="15">
      <c r="A9" s="14" t="str">
        <f>Lab_CD!A13</f>
        <v xml:space="preserve">ANA BEATRIZ PENA BIZARRIA </v>
      </c>
      <c r="B9" s="14">
        <f>Lab_CD!B13</f>
        <v>92178</v>
      </c>
      <c r="C9" s="12">
        <v>0</v>
      </c>
      <c r="D9" s="12">
        <v>0</v>
      </c>
      <c r="E9" s="12">
        <v>0</v>
      </c>
      <c r="F9" s="22">
        <f t="shared" ref="F9:F34" si="0">SUM(C9:E9)</f>
        <v>0</v>
      </c>
    </row>
    <row r="10" spans="1:18" ht="15">
      <c r="A10" s="14" t="str">
        <f>Lab_CD!A14</f>
        <v xml:space="preserve">ANA CAROLINE DE ALMEIDA </v>
      </c>
      <c r="B10" s="14">
        <f>Lab_CD!B14</f>
        <v>114826</v>
      </c>
      <c r="C10" s="12">
        <v>0</v>
      </c>
      <c r="D10" s="12">
        <v>0</v>
      </c>
      <c r="E10" s="12">
        <v>2</v>
      </c>
      <c r="F10" s="22">
        <f t="shared" si="0"/>
        <v>2</v>
      </c>
    </row>
    <row r="11" spans="1:18" ht="15">
      <c r="A11" s="14" t="str">
        <f>Lab_CD!A15</f>
        <v xml:space="preserve">ANTONIO GOMES DE OLIVEIRA JUNIOR </v>
      </c>
      <c r="B11" s="14">
        <f>Lab_CD!B15</f>
        <v>92185</v>
      </c>
      <c r="C11" s="12">
        <v>0</v>
      </c>
      <c r="D11" s="12">
        <v>0</v>
      </c>
      <c r="E11" s="12"/>
      <c r="F11" s="22">
        <f t="shared" si="0"/>
        <v>0</v>
      </c>
    </row>
    <row r="12" spans="1:18" ht="15">
      <c r="A12" s="14" t="str">
        <f>Lab_CD!A16</f>
        <v xml:space="preserve">BRUNO DO AMARANTE AUGUSTO </v>
      </c>
      <c r="B12" s="14">
        <f>Lab_CD!B16</f>
        <v>92196</v>
      </c>
      <c r="C12" s="12">
        <v>0</v>
      </c>
      <c r="D12" s="12">
        <v>0</v>
      </c>
      <c r="E12" s="12"/>
      <c r="F12" s="22">
        <f t="shared" si="0"/>
        <v>0</v>
      </c>
    </row>
    <row r="13" spans="1:18" ht="15">
      <c r="A13" s="14" t="str">
        <f>Lab_CD!A17</f>
        <v xml:space="preserve">BRUNO CAMPOS </v>
      </c>
      <c r="B13" s="14">
        <f>Lab_CD!B17</f>
        <v>111779</v>
      </c>
      <c r="C13" s="12">
        <v>0</v>
      </c>
      <c r="D13" s="12">
        <v>0</v>
      </c>
      <c r="E13" s="12"/>
      <c r="F13" s="22">
        <f t="shared" si="0"/>
        <v>0</v>
      </c>
    </row>
    <row r="14" spans="1:18" ht="15">
      <c r="A14" s="14" t="str">
        <f>Lab_CD!A18</f>
        <v xml:space="preserve">CAIQUE FERREIRA DA SILVA </v>
      </c>
      <c r="B14" s="14">
        <f>Lab_CD!B18</f>
        <v>95733</v>
      </c>
      <c r="C14" s="12">
        <v>2</v>
      </c>
      <c r="D14" s="12">
        <v>0</v>
      </c>
      <c r="E14" s="12"/>
      <c r="F14" s="22">
        <f t="shared" si="0"/>
        <v>2</v>
      </c>
    </row>
    <row r="15" spans="1:18" ht="15">
      <c r="A15" s="14" t="str">
        <f>Lab_CD!A19</f>
        <v xml:space="preserve">DANIELLE PEREIRA CONTIERI </v>
      </c>
      <c r="B15" s="14">
        <f>Lab_CD!B19</f>
        <v>112188</v>
      </c>
      <c r="C15" s="12">
        <v>0</v>
      </c>
      <c r="D15" s="12">
        <v>0</v>
      </c>
      <c r="E15" s="12"/>
      <c r="F15" s="22">
        <f t="shared" si="0"/>
        <v>0</v>
      </c>
    </row>
    <row r="16" spans="1:18" ht="15">
      <c r="A16" s="14" t="str">
        <f>Lab_CD!A20</f>
        <v xml:space="preserve">DIOGO AUGUSTO HANSEN LABOISSIERE </v>
      </c>
      <c r="B16" s="14">
        <f>Lab_CD!B20</f>
        <v>86775</v>
      </c>
      <c r="C16" s="12">
        <v>0</v>
      </c>
      <c r="D16" s="12">
        <v>0</v>
      </c>
      <c r="E16" s="12"/>
      <c r="F16" s="22">
        <f t="shared" si="0"/>
        <v>0</v>
      </c>
    </row>
    <row r="17" spans="1:6" ht="15">
      <c r="A17" s="14" t="str">
        <f>Lab_CD!A21</f>
        <v xml:space="preserve">FABRICIO COSTA SOUZA </v>
      </c>
      <c r="B17" s="14">
        <f>Lab_CD!B21</f>
        <v>101940</v>
      </c>
      <c r="C17" s="12">
        <v>0</v>
      </c>
      <c r="D17" s="12">
        <v>0</v>
      </c>
      <c r="E17" s="12"/>
      <c r="F17" s="22">
        <f t="shared" si="0"/>
        <v>0</v>
      </c>
    </row>
    <row r="18" spans="1:6" ht="15">
      <c r="A18" s="14" t="str">
        <f>Lab_CD!A22</f>
        <v xml:space="preserve">FELIPE LIMA CUNHA VIEIRA </v>
      </c>
      <c r="B18" s="14">
        <f>Lab_CD!B22</f>
        <v>111789</v>
      </c>
      <c r="C18" s="12">
        <v>0</v>
      </c>
      <c r="D18" s="12">
        <v>0</v>
      </c>
      <c r="E18" s="12"/>
      <c r="F18" s="22">
        <f t="shared" si="0"/>
        <v>0</v>
      </c>
    </row>
    <row r="19" spans="1:6" ht="15">
      <c r="A19" s="14" t="str">
        <f>Lab_CD!A23</f>
        <v xml:space="preserve">GASPAR AFONSO ROCHA </v>
      </c>
      <c r="B19" s="14">
        <f>Lab_CD!B23</f>
        <v>112203</v>
      </c>
      <c r="C19" s="12">
        <v>0</v>
      </c>
      <c r="D19" s="12">
        <v>0</v>
      </c>
      <c r="E19" s="12"/>
      <c r="F19" s="22">
        <f t="shared" si="0"/>
        <v>0</v>
      </c>
    </row>
    <row r="20" spans="1:6" ht="15">
      <c r="A20" s="14" t="str">
        <f>Lab_CD!A24</f>
        <v xml:space="preserve">GIOVANNA MARCHINI FERNANDEZ </v>
      </c>
      <c r="B20" s="14">
        <f>Lab_CD!B24</f>
        <v>112204</v>
      </c>
      <c r="C20" s="12">
        <v>2</v>
      </c>
      <c r="D20" s="12">
        <v>0</v>
      </c>
      <c r="E20" s="12"/>
      <c r="F20" s="22">
        <f t="shared" si="0"/>
        <v>2</v>
      </c>
    </row>
    <row r="21" spans="1:6" ht="15">
      <c r="A21" s="14" t="str">
        <f>Lab_CD!A25</f>
        <v xml:space="preserve">JESSICA APARECIDA ALMEIDA DOS SANTOS </v>
      </c>
      <c r="B21" s="14">
        <f>Lab_CD!B25</f>
        <v>101992</v>
      </c>
      <c r="C21" s="12">
        <v>0</v>
      </c>
      <c r="D21" s="12">
        <v>0</v>
      </c>
      <c r="E21" s="12"/>
      <c r="F21" s="22">
        <f t="shared" si="0"/>
        <v>0</v>
      </c>
    </row>
    <row r="22" spans="1:6" ht="15">
      <c r="A22" s="14" t="str">
        <f>Lab_CD!A26</f>
        <v>JOÃO GUILHERME BRAGA</v>
      </c>
      <c r="B22" s="14">
        <f>Lab_CD!B26</f>
        <v>104108</v>
      </c>
      <c r="C22" s="12">
        <v>0</v>
      </c>
      <c r="D22" s="12">
        <v>0</v>
      </c>
      <c r="E22" s="12"/>
      <c r="F22" s="22">
        <f t="shared" si="0"/>
        <v>0</v>
      </c>
    </row>
    <row r="23" spans="1:6" ht="15">
      <c r="A23" s="14" t="str">
        <f>Lab_CD!A27</f>
        <v xml:space="preserve">JOAO PEDRO BALLERINI BRUNO </v>
      </c>
      <c r="B23" s="14">
        <f>Lab_CD!B27</f>
        <v>114291</v>
      </c>
      <c r="C23" s="12">
        <v>0</v>
      </c>
      <c r="D23" s="12">
        <v>0</v>
      </c>
      <c r="E23" s="12"/>
      <c r="F23" s="22">
        <f t="shared" si="0"/>
        <v>0</v>
      </c>
    </row>
    <row r="24" spans="1:6" ht="15">
      <c r="A24" s="14" t="str">
        <f>Lab_CD!A28</f>
        <v xml:space="preserve">JOAO PEDRO MIRANDA MIGUEL </v>
      </c>
      <c r="B24" s="14">
        <f>Lab_CD!B28</f>
        <v>103227</v>
      </c>
      <c r="C24" s="12">
        <v>0</v>
      </c>
      <c r="D24" s="12">
        <v>0</v>
      </c>
      <c r="E24" s="12">
        <v>2</v>
      </c>
      <c r="F24" s="22">
        <f t="shared" si="0"/>
        <v>2</v>
      </c>
    </row>
    <row r="25" spans="1:6" ht="15">
      <c r="A25" s="14" t="str">
        <f>Lab_CD!A29</f>
        <v xml:space="preserve">KLARA SATI KAGUE </v>
      </c>
      <c r="B25" s="14">
        <f>Lab_CD!B29</f>
        <v>114293</v>
      </c>
      <c r="C25" s="12">
        <v>0</v>
      </c>
      <c r="D25" s="12">
        <v>0</v>
      </c>
      <c r="E25" s="12"/>
      <c r="F25" s="22">
        <f t="shared" si="0"/>
        <v>0</v>
      </c>
    </row>
    <row r="26" spans="1:6" ht="15">
      <c r="A26" s="14" t="str">
        <f>Lab_CD!A30</f>
        <v xml:space="preserve">MAIRA BAPTISTA DE ALMEIDA </v>
      </c>
      <c r="B26" s="14">
        <f>Lab_CD!B30</f>
        <v>111816</v>
      </c>
      <c r="C26" s="12">
        <v>2</v>
      </c>
      <c r="D26" s="12">
        <v>0</v>
      </c>
      <c r="E26" s="12"/>
      <c r="F26" s="22">
        <f t="shared" si="0"/>
        <v>2</v>
      </c>
    </row>
    <row r="27" spans="1:6" ht="15">
      <c r="A27" s="14" t="str">
        <f>Lab_CD!A31</f>
        <v xml:space="preserve">MARCOS PAULO RAMOS </v>
      </c>
      <c r="B27" s="14">
        <f>Lab_CD!B31</f>
        <v>102070</v>
      </c>
      <c r="C27" s="12">
        <v>0</v>
      </c>
      <c r="D27" s="12">
        <v>0</v>
      </c>
      <c r="E27" s="12"/>
      <c r="F27" s="22">
        <f t="shared" si="0"/>
        <v>0</v>
      </c>
    </row>
    <row r="28" spans="1:6" ht="15">
      <c r="A28" s="14" t="str">
        <f>Lab_CD!A32</f>
        <v xml:space="preserve">MARINA ELISA SILVA FERREIRA </v>
      </c>
      <c r="B28" s="14">
        <f>Lab_CD!B32</f>
        <v>112237</v>
      </c>
      <c r="C28" s="12">
        <v>0</v>
      </c>
      <c r="D28" s="12">
        <v>0</v>
      </c>
      <c r="E28" s="12"/>
      <c r="F28" s="22">
        <f t="shared" si="0"/>
        <v>0</v>
      </c>
    </row>
    <row r="29" spans="1:6" ht="15">
      <c r="A29" s="14" t="str">
        <f>Lab_CD!A33</f>
        <v xml:space="preserve">MATHEUS GONCALVES FONSECA </v>
      </c>
      <c r="B29" s="14">
        <f>Lab_CD!B33</f>
        <v>103234</v>
      </c>
      <c r="C29" s="12">
        <v>2</v>
      </c>
      <c r="D29" s="12">
        <v>2</v>
      </c>
      <c r="E29" s="12">
        <v>2</v>
      </c>
      <c r="F29" s="22">
        <f t="shared" si="0"/>
        <v>6</v>
      </c>
    </row>
    <row r="30" spans="1:6" ht="15">
      <c r="A30" s="14" t="str">
        <f>Lab_CD!A34</f>
        <v xml:space="preserve">MIKAELA EMI EGASHIRA </v>
      </c>
      <c r="B30" s="14">
        <f>Lab_CD!B34</f>
        <v>112245</v>
      </c>
      <c r="C30" s="12">
        <v>0</v>
      </c>
      <c r="D30" s="12">
        <v>0</v>
      </c>
      <c r="E30" s="12"/>
      <c r="F30" s="22">
        <f t="shared" si="0"/>
        <v>0</v>
      </c>
    </row>
    <row r="31" spans="1:6" ht="15">
      <c r="A31" s="14" t="str">
        <f>Lab_CD!A35</f>
        <v xml:space="preserve">SUZANA CRISTINA PEREIRA DE OLIVEIRA </v>
      </c>
      <c r="B31" s="14">
        <f>Lab_CD!B35</f>
        <v>104122</v>
      </c>
      <c r="C31" s="12">
        <v>0</v>
      </c>
      <c r="D31" s="12">
        <v>0</v>
      </c>
      <c r="E31" s="12"/>
      <c r="F31" s="22">
        <f t="shared" si="0"/>
        <v>0</v>
      </c>
    </row>
    <row r="32" spans="1:6" ht="15">
      <c r="A32" s="14" t="str">
        <f>Lab_CD!A36</f>
        <v xml:space="preserve">THIAGO SILVA ALMEIDA </v>
      </c>
      <c r="B32" s="14">
        <f>Lab_CD!B36</f>
        <v>92342</v>
      </c>
      <c r="C32" s="12">
        <v>0</v>
      </c>
      <c r="D32" s="12">
        <v>0</v>
      </c>
      <c r="E32" s="12"/>
      <c r="F32" s="22">
        <f t="shared" si="0"/>
        <v>0</v>
      </c>
    </row>
    <row r="33" spans="1:6" ht="15">
      <c r="A33" s="14" t="str">
        <f>Lab_CD!A37</f>
        <v xml:space="preserve">THOMAS HIROKI HIRAY </v>
      </c>
      <c r="B33" s="14">
        <f>Lab_CD!B37</f>
        <v>92344</v>
      </c>
      <c r="C33" s="12">
        <v>2</v>
      </c>
      <c r="D33" s="12">
        <v>0</v>
      </c>
      <c r="E33" s="12"/>
      <c r="F33" s="22">
        <f t="shared" si="0"/>
        <v>2</v>
      </c>
    </row>
    <row r="34" spans="1:6" ht="15">
      <c r="A34" s="14" t="str">
        <f>Lab_CD!A38</f>
        <v xml:space="preserve">VICTOR DE OLIVEIRA OGATA </v>
      </c>
      <c r="B34" s="14">
        <f>Lab_CD!B38</f>
        <v>111838</v>
      </c>
      <c r="C34" s="12">
        <v>0</v>
      </c>
      <c r="D34" s="12">
        <v>0</v>
      </c>
      <c r="E34" s="12"/>
      <c r="F34" s="22">
        <f t="shared" si="0"/>
        <v>0</v>
      </c>
    </row>
    <row r="35" spans="1:6" ht="15">
      <c r="A35" s="14">
        <f>Lab_CD!A39</f>
        <v>0</v>
      </c>
      <c r="B35" s="14">
        <f>Lab_CD!B39</f>
        <v>0</v>
      </c>
      <c r="C35" s="12"/>
    </row>
    <row r="36" spans="1:6">
      <c r="C36" s="11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</sheetData>
  <mergeCells count="2">
    <mergeCell ref="A1:E1"/>
    <mergeCell ref="A3:E3"/>
  </mergeCells>
  <pageMargins left="0" right="0" top="0.39370078740157483" bottom="0.39370078740157483" header="0" footer="0"/>
  <pageSetup paperSize="0" fitToWidth="0" fitToHeight="0" pageOrder="overThenDown" orientation="portrait" horizontalDpi="0" verticalDpi="0" copies="0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workbookViewId="0">
      <selection activeCell="G8" sqref="G8"/>
    </sheetView>
  </sheetViews>
  <sheetFormatPr defaultColWidth="8.875" defaultRowHeight="14.25"/>
  <cols>
    <col min="1" max="1" width="40" customWidth="1"/>
    <col min="2" max="2" width="6.875" customWidth="1"/>
    <col min="3" max="3" width="8.375" customWidth="1"/>
    <col min="4" max="255" width="10.625" customWidth="1"/>
    <col min="256" max="1023" width="8" customWidth="1"/>
  </cols>
  <sheetData>
    <row r="1" spans="1:19" ht="56.85" customHeight="1">
      <c r="A1" s="38" t="s">
        <v>0</v>
      </c>
      <c r="B1" s="38"/>
      <c r="C1" s="38"/>
      <c r="D1" s="38"/>
      <c r="E1" s="3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15"/>
      <c r="D2" s="15"/>
      <c r="E2" s="15"/>
    </row>
    <row r="3" spans="1:19" s="4" customFormat="1" ht="15">
      <c r="A3" s="41" t="s">
        <v>1</v>
      </c>
      <c r="B3" s="41"/>
      <c r="C3" s="41"/>
      <c r="D3" s="41"/>
      <c r="E3" s="41"/>
      <c r="F3"/>
      <c r="G3"/>
      <c r="H3"/>
      <c r="I3"/>
      <c r="J3"/>
    </row>
    <row r="4" spans="1:19" s="4" customFormat="1" ht="15.75">
      <c r="A4" s="5" t="s">
        <v>2</v>
      </c>
      <c r="B4"/>
      <c r="C4"/>
      <c r="F4"/>
      <c r="G4"/>
      <c r="H4"/>
      <c r="I4"/>
      <c r="J4"/>
    </row>
    <row r="5" spans="1:19" s="4" customFormat="1" ht="15.75">
      <c r="A5" s="5" t="s">
        <v>4</v>
      </c>
      <c r="B5"/>
      <c r="C5"/>
      <c r="F5"/>
      <c r="G5"/>
      <c r="H5"/>
      <c r="I5"/>
      <c r="J5"/>
    </row>
    <row r="6" spans="1:19" s="4" customFormat="1" ht="15">
      <c r="A6" s="5"/>
      <c r="B6"/>
      <c r="C6"/>
      <c r="F6"/>
      <c r="G6"/>
      <c r="H6"/>
      <c r="I6"/>
      <c r="J6"/>
    </row>
    <row r="7" spans="1:19" s="4" customFormat="1" ht="15.75">
      <c r="A7"/>
      <c r="B7"/>
      <c r="C7" s="28" t="s">
        <v>10</v>
      </c>
      <c r="D7" s="29"/>
      <c r="E7" s="29"/>
      <c r="F7" s="30"/>
      <c r="G7" s="22" t="s">
        <v>15</v>
      </c>
      <c r="H7"/>
      <c r="I7"/>
      <c r="J7"/>
    </row>
    <row r="8" spans="1:19" s="11" customFormat="1" ht="15">
      <c r="A8" s="8" t="s">
        <v>6</v>
      </c>
      <c r="B8" s="9" t="s">
        <v>7</v>
      </c>
      <c r="C8" s="10">
        <v>1</v>
      </c>
      <c r="D8" s="10">
        <v>15</v>
      </c>
      <c r="E8" s="23">
        <f t="shared" ref="E8" si="0">D8+7</f>
        <v>22</v>
      </c>
      <c r="F8" s="22">
        <v>29</v>
      </c>
      <c r="G8" s="22">
        <f>COUNT(C8:F8)*2</f>
        <v>8</v>
      </c>
      <c r="H8"/>
      <c r="I8"/>
      <c r="J8"/>
    </row>
    <row r="9" spans="1:19" ht="15">
      <c r="A9" s="14" t="str">
        <f>Lab_CD!A13</f>
        <v xml:space="preserve">ANA BEATRIZ PENA BIZARRIA </v>
      </c>
      <c r="B9" s="14">
        <f>Lab_CD!B13</f>
        <v>92178</v>
      </c>
      <c r="C9" s="12"/>
      <c r="D9" s="12">
        <v>0</v>
      </c>
      <c r="E9" s="24"/>
      <c r="F9" s="22">
        <v>2</v>
      </c>
      <c r="G9" s="22">
        <f>SUM(C9:F9)</f>
        <v>2</v>
      </c>
    </row>
    <row r="10" spans="1:19" ht="15">
      <c r="A10" s="14" t="str">
        <f>Lab_CD!A14</f>
        <v xml:space="preserve">ANA CAROLINE DE ALMEIDA </v>
      </c>
      <c r="B10" s="14">
        <f>Lab_CD!B14</f>
        <v>114826</v>
      </c>
      <c r="C10" s="12"/>
      <c r="D10" s="12">
        <v>0</v>
      </c>
      <c r="E10" s="24"/>
      <c r="F10" s="22"/>
      <c r="G10" s="22">
        <f t="shared" ref="G10:G35" si="1">SUM(C10:F10)</f>
        <v>0</v>
      </c>
    </row>
    <row r="11" spans="1:19" ht="15">
      <c r="A11" s="14" t="str">
        <f>Lab_CD!A15</f>
        <v xml:space="preserve">ANTONIO GOMES DE OLIVEIRA JUNIOR </v>
      </c>
      <c r="B11" s="14">
        <f>Lab_CD!B15</f>
        <v>92185</v>
      </c>
      <c r="C11" s="12"/>
      <c r="D11" s="12">
        <v>0</v>
      </c>
      <c r="E11" s="24"/>
      <c r="F11" s="22"/>
      <c r="G11" s="22">
        <f t="shared" si="1"/>
        <v>0</v>
      </c>
    </row>
    <row r="12" spans="1:19" ht="15">
      <c r="A12" s="14" t="str">
        <f>Lab_CD!A16</f>
        <v xml:space="preserve">BRUNO DO AMARANTE AUGUSTO </v>
      </c>
      <c r="B12" s="14">
        <f>Lab_CD!B16</f>
        <v>92196</v>
      </c>
      <c r="C12" s="12"/>
      <c r="D12" s="12">
        <v>0</v>
      </c>
      <c r="E12" s="24"/>
      <c r="F12" s="22"/>
      <c r="G12" s="22">
        <f t="shared" si="1"/>
        <v>0</v>
      </c>
    </row>
    <row r="13" spans="1:19" ht="15">
      <c r="A13" s="14" t="str">
        <f>Lab_CD!A17</f>
        <v xml:space="preserve">BRUNO CAMPOS </v>
      </c>
      <c r="B13" s="14">
        <f>Lab_CD!B17</f>
        <v>111779</v>
      </c>
      <c r="C13" s="12"/>
      <c r="D13" s="12">
        <v>0</v>
      </c>
      <c r="E13" s="24"/>
      <c r="F13" s="22"/>
      <c r="G13" s="22">
        <f t="shared" si="1"/>
        <v>0</v>
      </c>
    </row>
    <row r="14" spans="1:19" ht="15">
      <c r="A14" s="14" t="str">
        <f>Lab_CD!A18</f>
        <v xml:space="preserve">CAIQUE FERREIRA DA SILVA </v>
      </c>
      <c r="B14" s="14">
        <f>Lab_CD!B18</f>
        <v>95733</v>
      </c>
      <c r="C14" s="12"/>
      <c r="D14" s="12">
        <v>0</v>
      </c>
      <c r="E14" s="24"/>
      <c r="F14" s="22">
        <v>2</v>
      </c>
      <c r="G14" s="22">
        <f t="shared" si="1"/>
        <v>2</v>
      </c>
    </row>
    <row r="15" spans="1:19" ht="15">
      <c r="A15" s="14" t="str">
        <f>Lab_CD!A19</f>
        <v xml:space="preserve">DANIELLE PEREIRA CONTIERI </v>
      </c>
      <c r="B15" s="14">
        <f>Lab_CD!B19</f>
        <v>112188</v>
      </c>
      <c r="C15" s="12"/>
      <c r="D15" s="12">
        <v>0</v>
      </c>
      <c r="E15" s="24"/>
      <c r="F15" s="22"/>
      <c r="G15" s="22">
        <f t="shared" si="1"/>
        <v>0</v>
      </c>
    </row>
    <row r="16" spans="1:19" ht="15">
      <c r="A16" s="14" t="str">
        <f>Lab_CD!A20</f>
        <v xml:space="preserve">DIOGO AUGUSTO HANSEN LABOISSIERE </v>
      </c>
      <c r="B16" s="14">
        <f>Lab_CD!B20</f>
        <v>86775</v>
      </c>
      <c r="C16" s="12"/>
      <c r="D16" s="12">
        <v>2</v>
      </c>
      <c r="E16" s="24"/>
      <c r="F16" s="22"/>
      <c r="G16" s="22">
        <f t="shared" si="1"/>
        <v>2</v>
      </c>
    </row>
    <row r="17" spans="1:7" ht="15">
      <c r="A17" s="14" t="str">
        <f>Lab_CD!A21</f>
        <v xml:space="preserve">FABRICIO COSTA SOUZA </v>
      </c>
      <c r="B17" s="14">
        <f>Lab_CD!B21</f>
        <v>101940</v>
      </c>
      <c r="C17" s="12"/>
      <c r="D17" s="12">
        <v>0</v>
      </c>
      <c r="E17" s="24"/>
      <c r="F17" s="22"/>
      <c r="G17" s="22">
        <f t="shared" si="1"/>
        <v>0</v>
      </c>
    </row>
    <row r="18" spans="1:7" ht="15">
      <c r="A18" s="14" t="str">
        <f>Lab_CD!A22</f>
        <v xml:space="preserve">FELIPE LIMA CUNHA VIEIRA </v>
      </c>
      <c r="B18" s="14">
        <f>Lab_CD!B22</f>
        <v>111789</v>
      </c>
      <c r="C18" s="12"/>
      <c r="D18" s="12">
        <v>0</v>
      </c>
      <c r="E18" s="24"/>
      <c r="F18" s="22"/>
      <c r="G18" s="22">
        <f t="shared" si="1"/>
        <v>0</v>
      </c>
    </row>
    <row r="19" spans="1:7" ht="15">
      <c r="A19" s="14" t="str">
        <f>Lab_CD!A23</f>
        <v xml:space="preserve">GASPAR AFONSO ROCHA </v>
      </c>
      <c r="B19" s="14">
        <f>Lab_CD!B23</f>
        <v>112203</v>
      </c>
      <c r="C19" s="12"/>
      <c r="D19" s="12">
        <v>0</v>
      </c>
      <c r="E19" s="24"/>
      <c r="F19" s="22"/>
      <c r="G19" s="22">
        <f t="shared" si="1"/>
        <v>0</v>
      </c>
    </row>
    <row r="20" spans="1:7" ht="15">
      <c r="A20" s="14" t="str">
        <f>Lab_CD!A24</f>
        <v xml:space="preserve">GIOVANNA MARCHINI FERNANDEZ </v>
      </c>
      <c r="B20" s="14">
        <f>Lab_CD!B24</f>
        <v>112204</v>
      </c>
      <c r="C20" s="12"/>
      <c r="D20" s="12">
        <v>2</v>
      </c>
      <c r="E20" s="24"/>
      <c r="F20" s="22"/>
      <c r="G20" s="22">
        <f t="shared" si="1"/>
        <v>2</v>
      </c>
    </row>
    <row r="21" spans="1:7" ht="15">
      <c r="A21" s="14" t="str">
        <f>Lab_CD!A25</f>
        <v xml:space="preserve">JESSICA APARECIDA ALMEIDA DOS SANTOS </v>
      </c>
      <c r="B21" s="14">
        <f>Lab_CD!B25</f>
        <v>101992</v>
      </c>
      <c r="C21" s="12"/>
      <c r="D21" s="12">
        <v>0</v>
      </c>
      <c r="E21" s="24"/>
      <c r="F21" s="22"/>
      <c r="G21" s="22">
        <f t="shared" si="1"/>
        <v>0</v>
      </c>
    </row>
    <row r="22" spans="1:7" ht="15">
      <c r="A22" s="14" t="str">
        <f>Lab_CD!A26</f>
        <v>JOÃO GUILHERME BRAGA</v>
      </c>
      <c r="B22" s="14">
        <f>Lab_CD!B26</f>
        <v>104108</v>
      </c>
      <c r="C22" s="12"/>
      <c r="D22" s="12">
        <v>2</v>
      </c>
      <c r="E22" s="24"/>
      <c r="F22" s="22"/>
      <c r="G22" s="22">
        <f t="shared" si="1"/>
        <v>2</v>
      </c>
    </row>
    <row r="23" spans="1:7" ht="15">
      <c r="A23" s="14" t="str">
        <f>Lab_CD!A27</f>
        <v xml:space="preserve">JOAO PEDRO BALLERINI BRUNO </v>
      </c>
      <c r="B23" s="14">
        <f>Lab_CD!B27</f>
        <v>114291</v>
      </c>
      <c r="C23" s="12"/>
      <c r="D23" s="12">
        <v>0</v>
      </c>
      <c r="E23" s="24"/>
      <c r="F23" s="22"/>
      <c r="G23" s="22">
        <f t="shared" si="1"/>
        <v>0</v>
      </c>
    </row>
    <row r="24" spans="1:7" ht="15">
      <c r="A24" s="14" t="str">
        <f>Lab_CD!A28</f>
        <v xml:space="preserve">JOAO PEDRO MIRANDA MIGUEL </v>
      </c>
      <c r="B24" s="14">
        <f>Lab_CD!B28</f>
        <v>103227</v>
      </c>
      <c r="C24" s="12"/>
      <c r="D24" s="12">
        <v>0</v>
      </c>
      <c r="E24" s="24"/>
      <c r="F24" s="22">
        <v>2</v>
      </c>
      <c r="G24" s="22">
        <f t="shared" si="1"/>
        <v>2</v>
      </c>
    </row>
    <row r="25" spans="1:7" ht="15">
      <c r="A25" s="14" t="str">
        <f>Lab_CD!A29</f>
        <v xml:space="preserve">KLARA SATI KAGUE </v>
      </c>
      <c r="B25" s="14">
        <f>Lab_CD!B29</f>
        <v>114293</v>
      </c>
      <c r="C25" s="12"/>
      <c r="D25" s="12">
        <v>0</v>
      </c>
      <c r="E25" s="24"/>
      <c r="F25" s="22"/>
      <c r="G25" s="22">
        <f t="shared" si="1"/>
        <v>0</v>
      </c>
    </row>
    <row r="26" spans="1:7" ht="15">
      <c r="A26" s="14" t="str">
        <f>Lab_CD!A30</f>
        <v xml:space="preserve">MAIRA BAPTISTA DE ALMEIDA </v>
      </c>
      <c r="B26" s="14">
        <f>Lab_CD!B30</f>
        <v>111816</v>
      </c>
      <c r="C26" s="12"/>
      <c r="D26" s="12">
        <v>0</v>
      </c>
      <c r="E26" s="24"/>
      <c r="F26" s="22"/>
      <c r="G26" s="22">
        <f t="shared" si="1"/>
        <v>0</v>
      </c>
    </row>
    <row r="27" spans="1:7" ht="15">
      <c r="A27" s="14" t="str">
        <f>Lab_CD!A31</f>
        <v xml:space="preserve">MARCOS PAULO RAMOS </v>
      </c>
      <c r="B27" s="14">
        <f>Lab_CD!B31</f>
        <v>102070</v>
      </c>
      <c r="C27" s="12"/>
      <c r="D27" s="12">
        <v>0</v>
      </c>
      <c r="E27" s="24"/>
      <c r="F27" s="22"/>
      <c r="G27" s="22">
        <f t="shared" si="1"/>
        <v>0</v>
      </c>
    </row>
    <row r="28" spans="1:7" ht="15">
      <c r="A28" s="14" t="str">
        <f>Lab_CD!A32</f>
        <v xml:space="preserve">MARINA ELISA SILVA FERREIRA </v>
      </c>
      <c r="B28" s="14">
        <f>Lab_CD!B32</f>
        <v>112237</v>
      </c>
      <c r="C28" s="12"/>
      <c r="D28" s="12">
        <v>2</v>
      </c>
      <c r="E28" s="24"/>
      <c r="F28" s="22"/>
      <c r="G28" s="22">
        <f t="shared" si="1"/>
        <v>2</v>
      </c>
    </row>
    <row r="29" spans="1:7" ht="15">
      <c r="A29" s="14" t="str">
        <f>Lab_CD!A33</f>
        <v xml:space="preserve">MATHEUS GONCALVES FONSECA </v>
      </c>
      <c r="B29" s="14">
        <f>Lab_CD!B33</f>
        <v>103234</v>
      </c>
      <c r="C29" s="12">
        <v>2</v>
      </c>
      <c r="D29" s="12">
        <v>2</v>
      </c>
      <c r="E29" s="24">
        <v>2</v>
      </c>
      <c r="F29" s="22">
        <v>2</v>
      </c>
      <c r="G29" s="22">
        <f t="shared" si="1"/>
        <v>8</v>
      </c>
    </row>
    <row r="30" spans="1:7" ht="15">
      <c r="A30" s="14" t="str">
        <f>Lab_CD!A34</f>
        <v xml:space="preserve">MIKAELA EMI EGASHIRA </v>
      </c>
      <c r="B30" s="14">
        <f>Lab_CD!B34</f>
        <v>112245</v>
      </c>
      <c r="C30" s="12"/>
      <c r="D30" s="12">
        <v>0</v>
      </c>
      <c r="E30" s="24"/>
      <c r="F30" s="22"/>
      <c r="G30" s="22">
        <f t="shared" si="1"/>
        <v>0</v>
      </c>
    </row>
    <row r="31" spans="1:7" ht="15">
      <c r="A31" s="14" t="str">
        <f>Lab_CD!A35</f>
        <v xml:space="preserve">SUZANA CRISTINA PEREIRA DE OLIVEIRA </v>
      </c>
      <c r="B31" s="14">
        <f>Lab_CD!B35</f>
        <v>104122</v>
      </c>
      <c r="C31" s="12"/>
      <c r="D31" s="12">
        <v>0</v>
      </c>
      <c r="E31" s="24"/>
      <c r="F31" s="22"/>
      <c r="G31" s="22">
        <f t="shared" si="1"/>
        <v>0</v>
      </c>
    </row>
    <row r="32" spans="1:7" ht="15">
      <c r="A32" s="14" t="str">
        <f>Lab_CD!A36</f>
        <v xml:space="preserve">THIAGO SILVA ALMEIDA </v>
      </c>
      <c r="B32" s="14">
        <f>Lab_CD!B36</f>
        <v>92342</v>
      </c>
      <c r="C32" s="12"/>
      <c r="D32" s="12">
        <v>0</v>
      </c>
      <c r="E32" s="24"/>
      <c r="F32" s="22"/>
      <c r="G32" s="22">
        <f t="shared" si="1"/>
        <v>0</v>
      </c>
    </row>
    <row r="33" spans="1:7" ht="15">
      <c r="A33" s="14" t="str">
        <f>Lab_CD!A37</f>
        <v xml:space="preserve">THOMAS HIROKI HIRAY </v>
      </c>
      <c r="B33" s="14">
        <f>Lab_CD!B37</f>
        <v>92344</v>
      </c>
      <c r="C33" s="12"/>
      <c r="D33" s="12">
        <v>0</v>
      </c>
      <c r="E33" s="24"/>
      <c r="F33" s="22"/>
      <c r="G33" s="22">
        <f t="shared" si="1"/>
        <v>0</v>
      </c>
    </row>
    <row r="34" spans="1:7" ht="15">
      <c r="A34" s="14" t="str">
        <f>Lab_CD!A38</f>
        <v xml:space="preserve">VICTOR DE OLIVEIRA OGATA </v>
      </c>
      <c r="B34" s="14">
        <f>Lab_CD!B38</f>
        <v>111838</v>
      </c>
      <c r="C34" s="12"/>
      <c r="D34" s="12">
        <v>0</v>
      </c>
      <c r="E34" s="24"/>
      <c r="F34" s="22"/>
      <c r="G34" s="22">
        <f t="shared" si="1"/>
        <v>0</v>
      </c>
    </row>
    <row r="35" spans="1:7">
      <c r="A35" s="16"/>
      <c r="B35" s="17"/>
      <c r="C35" s="12"/>
      <c r="D35" s="12"/>
      <c r="E35" s="24"/>
      <c r="F35" s="22"/>
      <c r="G35" s="22">
        <f t="shared" si="1"/>
        <v>0</v>
      </c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</sheetData>
  <mergeCells count="2">
    <mergeCell ref="A1:E1"/>
    <mergeCell ref="A3:E3"/>
  </mergeCells>
  <pageMargins left="0" right="0" top="0.39370078740157483" bottom="0.39370078740157483" header="0" footer="0"/>
  <pageSetup fitToWidth="0" fitToHeight="0" pageOrder="overThenDown" orientation="portrait" r:id="rId1"/>
  <headerFooter>
    <oddHeader>&amp;C&amp;A</oddHeader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E30" sqref="E30"/>
    </sheetView>
  </sheetViews>
  <sheetFormatPr defaultColWidth="8.875" defaultRowHeight="14.25"/>
  <cols>
    <col min="1" max="1" width="40" customWidth="1"/>
    <col min="2" max="2" width="6.875" customWidth="1"/>
    <col min="3" max="3" width="8.375" customWidth="1"/>
    <col min="4" max="254" width="10.625" customWidth="1"/>
    <col min="255" max="1022" width="8" customWidth="1"/>
  </cols>
  <sheetData>
    <row r="1" spans="1:18" ht="56.85" customHeight="1">
      <c r="A1" s="38" t="s">
        <v>0</v>
      </c>
      <c r="B1" s="38"/>
      <c r="C1" s="38"/>
      <c r="D1" s="38"/>
      <c r="E1" s="3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3"/>
      <c r="B2" s="3"/>
      <c r="C2" s="15"/>
      <c r="D2" s="15"/>
      <c r="E2" s="15"/>
    </row>
    <row r="3" spans="1:18" s="4" customFormat="1" ht="15">
      <c r="A3" s="41" t="s">
        <v>1</v>
      </c>
      <c r="B3" s="41"/>
      <c r="C3" s="41"/>
      <c r="D3" s="41"/>
      <c r="E3" s="41"/>
      <c r="F3"/>
      <c r="G3"/>
      <c r="H3"/>
      <c r="I3"/>
    </row>
    <row r="4" spans="1:18" s="4" customFormat="1" ht="15.75">
      <c r="A4" s="5" t="s">
        <v>2</v>
      </c>
      <c r="B4"/>
      <c r="C4"/>
      <c r="F4"/>
      <c r="G4"/>
      <c r="H4"/>
      <c r="I4"/>
    </row>
    <row r="5" spans="1:18" s="4" customFormat="1" ht="15.75">
      <c r="A5" s="5" t="s">
        <v>4</v>
      </c>
      <c r="B5"/>
      <c r="C5"/>
      <c r="F5"/>
      <c r="G5"/>
      <c r="H5"/>
      <c r="I5"/>
    </row>
    <row r="6" spans="1:18" s="4" customFormat="1" ht="15">
      <c r="A6" s="5"/>
      <c r="B6"/>
      <c r="C6"/>
      <c r="F6"/>
      <c r="G6"/>
      <c r="H6"/>
      <c r="I6"/>
    </row>
    <row r="7" spans="1:18" s="4" customFormat="1" ht="15.75">
      <c r="A7"/>
      <c r="B7"/>
      <c r="C7" s="43" t="s">
        <v>11</v>
      </c>
      <c r="D7" s="43"/>
      <c r="E7" s="43"/>
      <c r="F7" t="s">
        <v>17</v>
      </c>
      <c r="G7"/>
      <c r="H7"/>
      <c r="I7"/>
    </row>
    <row r="8" spans="1:18" s="11" customFormat="1" ht="15">
      <c r="A8" s="8" t="s">
        <v>6</v>
      </c>
      <c r="B8" s="9" t="s">
        <v>7</v>
      </c>
      <c r="C8" s="10">
        <v>6</v>
      </c>
      <c r="D8" s="10">
        <v>20</v>
      </c>
      <c r="E8" s="10">
        <v>27</v>
      </c>
      <c r="F8">
        <f>COUNT(C8:E8)*2</f>
        <v>6</v>
      </c>
      <c r="G8"/>
      <c r="H8"/>
      <c r="I8"/>
    </row>
    <row r="9" spans="1:18" ht="15">
      <c r="A9" s="14" t="str">
        <f>Lab_CD!A13</f>
        <v xml:space="preserve">ANA BEATRIZ PENA BIZARRIA </v>
      </c>
      <c r="B9" s="14">
        <f>Lab_CD!B13</f>
        <v>92178</v>
      </c>
      <c r="C9" s="12"/>
      <c r="D9" s="12">
        <v>0</v>
      </c>
      <c r="E9" s="12"/>
      <c r="F9">
        <f t="shared" ref="F9:F21" si="0">SUM(C9:E9)</f>
        <v>0</v>
      </c>
    </row>
    <row r="10" spans="1:18" ht="15">
      <c r="A10" s="14" t="str">
        <f>Lab_CD!A14</f>
        <v xml:space="preserve">ANA CAROLINE DE ALMEIDA </v>
      </c>
      <c r="B10" s="14">
        <f>Lab_CD!B14</f>
        <v>114826</v>
      </c>
      <c r="C10" s="12"/>
      <c r="D10" s="12">
        <v>0</v>
      </c>
      <c r="E10" s="12"/>
      <c r="F10">
        <f t="shared" si="0"/>
        <v>0</v>
      </c>
    </row>
    <row r="11" spans="1:18" ht="15">
      <c r="A11" s="14" t="str">
        <f>Lab_CD!A15</f>
        <v xml:space="preserve">ANTONIO GOMES DE OLIVEIRA JUNIOR </v>
      </c>
      <c r="B11" s="14">
        <f>Lab_CD!B15</f>
        <v>92185</v>
      </c>
      <c r="C11" s="12"/>
      <c r="D11" s="12">
        <v>0</v>
      </c>
      <c r="E11" s="12"/>
      <c r="F11">
        <f t="shared" si="0"/>
        <v>0</v>
      </c>
    </row>
    <row r="12" spans="1:18" ht="15">
      <c r="A12" s="14" t="str">
        <f>Lab_CD!A16</f>
        <v xml:space="preserve">BRUNO DO AMARANTE AUGUSTO </v>
      </c>
      <c r="B12" s="14">
        <f>Lab_CD!B16</f>
        <v>92196</v>
      </c>
      <c r="C12" s="12"/>
      <c r="D12" s="12">
        <v>0</v>
      </c>
      <c r="E12" s="12"/>
      <c r="F12">
        <f t="shared" si="0"/>
        <v>0</v>
      </c>
    </row>
    <row r="13" spans="1:18" ht="15">
      <c r="A13" s="14" t="str">
        <f>Lab_CD!A17</f>
        <v xml:space="preserve">BRUNO CAMPOS </v>
      </c>
      <c r="B13" s="14">
        <f>Lab_CD!B17</f>
        <v>111779</v>
      </c>
      <c r="C13" s="12"/>
      <c r="D13" s="12">
        <v>0</v>
      </c>
      <c r="E13" s="12"/>
      <c r="F13">
        <f t="shared" si="0"/>
        <v>0</v>
      </c>
    </row>
    <row r="14" spans="1:18" ht="15">
      <c r="A14" s="14" t="str">
        <f>Lab_CD!A18</f>
        <v xml:space="preserve">CAIQUE FERREIRA DA SILVA </v>
      </c>
      <c r="B14" s="14">
        <f>Lab_CD!B18</f>
        <v>95733</v>
      </c>
      <c r="C14" s="12"/>
      <c r="D14" s="12">
        <v>0</v>
      </c>
      <c r="E14" s="12"/>
      <c r="F14">
        <f t="shared" si="0"/>
        <v>0</v>
      </c>
    </row>
    <row r="15" spans="1:18" ht="15">
      <c r="A15" s="14" t="str">
        <f>Lab_CD!A19</f>
        <v xml:space="preserve">DANIELLE PEREIRA CONTIERI </v>
      </c>
      <c r="B15" s="14">
        <f>Lab_CD!B19</f>
        <v>112188</v>
      </c>
      <c r="C15" s="12"/>
      <c r="D15" s="12">
        <v>2</v>
      </c>
      <c r="E15" s="12"/>
      <c r="F15">
        <f t="shared" si="0"/>
        <v>2</v>
      </c>
    </row>
    <row r="16" spans="1:18" ht="15">
      <c r="A16" s="14" t="str">
        <f>Lab_CD!A20</f>
        <v xml:space="preserve">DIOGO AUGUSTO HANSEN LABOISSIERE </v>
      </c>
      <c r="B16" s="14">
        <f>Lab_CD!B20</f>
        <v>86775</v>
      </c>
      <c r="C16" s="12"/>
      <c r="D16" s="12">
        <v>2</v>
      </c>
      <c r="E16" s="12"/>
      <c r="F16">
        <f t="shared" si="0"/>
        <v>2</v>
      </c>
    </row>
    <row r="17" spans="1:6" ht="15">
      <c r="A17" s="14" t="str">
        <f>Lab_CD!A21</f>
        <v xml:space="preserve">FABRICIO COSTA SOUZA </v>
      </c>
      <c r="B17" s="14">
        <f>Lab_CD!B21</f>
        <v>101940</v>
      </c>
      <c r="C17" s="12"/>
      <c r="D17" s="12">
        <v>0</v>
      </c>
      <c r="E17" s="12"/>
      <c r="F17">
        <f t="shared" si="0"/>
        <v>0</v>
      </c>
    </row>
    <row r="18" spans="1:6" ht="15">
      <c r="A18" s="14" t="str">
        <f>Lab_CD!A22</f>
        <v xml:space="preserve">FELIPE LIMA CUNHA VIEIRA </v>
      </c>
      <c r="B18" s="14">
        <f>Lab_CD!B22</f>
        <v>111789</v>
      </c>
      <c r="C18" s="12">
        <v>2</v>
      </c>
      <c r="D18" s="12">
        <v>2</v>
      </c>
      <c r="E18" s="12"/>
      <c r="F18">
        <f t="shared" si="0"/>
        <v>4</v>
      </c>
    </row>
    <row r="19" spans="1:6" ht="15">
      <c r="A19" s="14" t="str">
        <f>Lab_CD!A23</f>
        <v xml:space="preserve">GASPAR AFONSO ROCHA </v>
      </c>
      <c r="B19" s="14">
        <f>Lab_CD!B23</f>
        <v>112203</v>
      </c>
      <c r="C19" s="12"/>
      <c r="D19" s="12">
        <v>0</v>
      </c>
      <c r="E19" s="12"/>
      <c r="F19">
        <f t="shared" si="0"/>
        <v>0</v>
      </c>
    </row>
    <row r="20" spans="1:6" ht="15">
      <c r="A20" s="14" t="str">
        <f>Lab_CD!A24</f>
        <v xml:space="preserve">GIOVANNA MARCHINI FERNANDEZ </v>
      </c>
      <c r="B20" s="14">
        <f>Lab_CD!B24</f>
        <v>112204</v>
      </c>
      <c r="C20" s="12"/>
      <c r="D20" s="12">
        <v>0</v>
      </c>
      <c r="E20" s="12"/>
      <c r="F20">
        <f t="shared" si="0"/>
        <v>0</v>
      </c>
    </row>
    <row r="21" spans="1:6" ht="15">
      <c r="A21" s="14" t="str">
        <f>Lab_CD!A25</f>
        <v xml:space="preserve">JESSICA APARECIDA ALMEIDA DOS SANTOS </v>
      </c>
      <c r="B21" s="14">
        <f>Lab_CD!B25</f>
        <v>101992</v>
      </c>
      <c r="C21" s="12"/>
      <c r="D21" s="12">
        <v>0</v>
      </c>
      <c r="E21" s="12"/>
      <c r="F21">
        <f t="shared" si="0"/>
        <v>0</v>
      </c>
    </row>
    <row r="22" spans="1:6" ht="15">
      <c r="A22" s="14" t="str">
        <f>Lab_CD!A26</f>
        <v>JOÃO GUILHERME BRAGA</v>
      </c>
      <c r="B22" s="14">
        <f>Lab_CD!B26</f>
        <v>104108</v>
      </c>
      <c r="C22" s="12"/>
      <c r="D22" s="12">
        <v>0</v>
      </c>
      <c r="E22" s="12"/>
    </row>
    <row r="23" spans="1:6" ht="15">
      <c r="A23" s="14" t="str">
        <f>Lab_CD!A27</f>
        <v xml:space="preserve">JOAO PEDRO BALLERINI BRUNO </v>
      </c>
      <c r="B23" s="14">
        <f>Lab_CD!B27</f>
        <v>114291</v>
      </c>
      <c r="C23" s="12"/>
      <c r="D23" s="12">
        <v>2</v>
      </c>
      <c r="E23" s="12"/>
      <c r="F23">
        <f t="shared" ref="F23:F35" si="1">SUM(C23:E23)</f>
        <v>2</v>
      </c>
    </row>
    <row r="24" spans="1:6" ht="15">
      <c r="A24" s="14" t="str">
        <f>Lab_CD!A28</f>
        <v xml:space="preserve">JOAO PEDRO MIRANDA MIGUEL </v>
      </c>
      <c r="B24" s="14">
        <f>Lab_CD!B28</f>
        <v>103227</v>
      </c>
      <c r="C24" s="12"/>
      <c r="D24" s="12">
        <v>0</v>
      </c>
      <c r="E24" s="12"/>
      <c r="F24">
        <f t="shared" si="1"/>
        <v>0</v>
      </c>
    </row>
    <row r="25" spans="1:6" ht="15">
      <c r="A25" s="14" t="str">
        <f>Lab_CD!A29</f>
        <v xml:space="preserve">KLARA SATI KAGUE </v>
      </c>
      <c r="B25" s="14">
        <f>Lab_CD!B29</f>
        <v>114293</v>
      </c>
      <c r="C25" s="12"/>
      <c r="D25" s="12">
        <v>0</v>
      </c>
      <c r="E25" s="12"/>
      <c r="F25">
        <f t="shared" si="1"/>
        <v>0</v>
      </c>
    </row>
    <row r="26" spans="1:6" ht="15">
      <c r="A26" s="14" t="str">
        <f>Lab_CD!A30</f>
        <v xml:space="preserve">MAIRA BAPTISTA DE ALMEIDA </v>
      </c>
      <c r="B26" s="14">
        <f>Lab_CD!B30</f>
        <v>111816</v>
      </c>
      <c r="C26" s="12"/>
      <c r="D26" s="12">
        <v>2</v>
      </c>
      <c r="E26" s="12"/>
      <c r="F26">
        <f t="shared" si="1"/>
        <v>2</v>
      </c>
    </row>
    <row r="27" spans="1:6" ht="15">
      <c r="A27" s="14" t="str">
        <f>Lab_CD!A31</f>
        <v xml:space="preserve">MARCOS PAULO RAMOS </v>
      </c>
      <c r="B27" s="14">
        <f>Lab_CD!B31</f>
        <v>102070</v>
      </c>
      <c r="C27" s="12"/>
      <c r="D27" s="12">
        <v>0</v>
      </c>
      <c r="E27" s="12"/>
      <c r="F27">
        <f t="shared" si="1"/>
        <v>0</v>
      </c>
    </row>
    <row r="28" spans="1:6" ht="15">
      <c r="A28" s="14" t="str">
        <f>Lab_CD!A32</f>
        <v xml:space="preserve">MARINA ELISA SILVA FERREIRA </v>
      </c>
      <c r="B28" s="14">
        <f>Lab_CD!B32</f>
        <v>112237</v>
      </c>
      <c r="C28" s="12">
        <v>2</v>
      </c>
      <c r="D28" s="12">
        <v>0</v>
      </c>
      <c r="E28" s="12"/>
      <c r="F28">
        <f t="shared" si="1"/>
        <v>2</v>
      </c>
    </row>
    <row r="29" spans="1:6" ht="15">
      <c r="A29" s="14" t="str">
        <f>Lab_CD!A33</f>
        <v xml:space="preserve">MATHEUS GONCALVES FONSECA </v>
      </c>
      <c r="B29" s="14">
        <f>Lab_CD!B33</f>
        <v>103234</v>
      </c>
      <c r="C29" s="12">
        <v>2</v>
      </c>
      <c r="D29" s="12">
        <v>2</v>
      </c>
      <c r="E29" s="12">
        <v>2</v>
      </c>
      <c r="F29">
        <f t="shared" si="1"/>
        <v>6</v>
      </c>
    </row>
    <row r="30" spans="1:6" ht="15">
      <c r="A30" s="14" t="str">
        <f>Lab_CD!A34</f>
        <v xml:space="preserve">MIKAELA EMI EGASHIRA </v>
      </c>
      <c r="B30" s="14">
        <f>Lab_CD!B34</f>
        <v>112245</v>
      </c>
      <c r="C30" s="12"/>
      <c r="D30" s="12">
        <v>0</v>
      </c>
      <c r="E30" s="12"/>
      <c r="F30">
        <f t="shared" si="1"/>
        <v>0</v>
      </c>
    </row>
    <row r="31" spans="1:6" ht="15">
      <c r="A31" s="14" t="str">
        <f>Lab_CD!A35</f>
        <v xml:space="preserve">SUZANA CRISTINA PEREIRA DE OLIVEIRA </v>
      </c>
      <c r="B31" s="14">
        <f>Lab_CD!B35</f>
        <v>104122</v>
      </c>
      <c r="C31" s="12"/>
      <c r="D31" s="12">
        <v>2</v>
      </c>
      <c r="E31" s="12"/>
      <c r="F31">
        <f t="shared" si="1"/>
        <v>2</v>
      </c>
    </row>
    <row r="32" spans="1:6" ht="15">
      <c r="A32" s="14" t="str">
        <f>Lab_CD!A36</f>
        <v xml:space="preserve">THIAGO SILVA ALMEIDA </v>
      </c>
      <c r="B32" s="14">
        <f>Lab_CD!B36</f>
        <v>92342</v>
      </c>
      <c r="C32" s="12"/>
      <c r="D32" s="12">
        <v>2</v>
      </c>
      <c r="E32" s="12"/>
      <c r="F32">
        <f t="shared" si="1"/>
        <v>2</v>
      </c>
    </row>
    <row r="33" spans="1:6" ht="15">
      <c r="A33" s="14" t="str">
        <f>Lab_CD!A37</f>
        <v xml:space="preserve">THOMAS HIROKI HIRAY </v>
      </c>
      <c r="B33" s="14">
        <f>Lab_CD!B37</f>
        <v>92344</v>
      </c>
      <c r="C33" s="12"/>
      <c r="D33" s="12">
        <v>2</v>
      </c>
      <c r="E33" s="12"/>
      <c r="F33">
        <f t="shared" si="1"/>
        <v>2</v>
      </c>
    </row>
    <row r="34" spans="1:6" ht="15">
      <c r="A34" s="14" t="str">
        <f>Lab_CD!A38</f>
        <v xml:space="preserve">VICTOR DE OLIVEIRA OGATA </v>
      </c>
      <c r="B34" s="14">
        <f>Lab_CD!B38</f>
        <v>111838</v>
      </c>
      <c r="C34" s="12"/>
      <c r="D34" s="12">
        <v>0</v>
      </c>
      <c r="E34" s="12"/>
      <c r="F34">
        <f t="shared" si="1"/>
        <v>0</v>
      </c>
    </row>
    <row r="35" spans="1:6">
      <c r="A35" s="16"/>
      <c r="B35" s="17"/>
      <c r="C35" s="12"/>
      <c r="D35" s="12"/>
      <c r="E35" s="12"/>
      <c r="F35">
        <f t="shared" si="1"/>
        <v>0</v>
      </c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</sheetData>
  <mergeCells count="3">
    <mergeCell ref="A1:E1"/>
    <mergeCell ref="A3:E3"/>
    <mergeCell ref="C7:E7"/>
  </mergeCells>
  <pageMargins left="0" right="0" top="0.39370078740157483" bottom="0.39370078740157483" header="0" footer="0"/>
  <pageSetup paperSize="0" fitToWidth="0" fitToHeight="0" pageOrder="overThenDown" orientation="portrait" horizontalDpi="0" verticalDpi="0" copies="0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34"/>
  <sheetViews>
    <sheetView workbookViewId="0">
      <selection activeCell="F1" sqref="F1:F1048576"/>
    </sheetView>
  </sheetViews>
  <sheetFormatPr defaultColWidth="8.875" defaultRowHeight="14.25"/>
  <cols>
    <col min="1" max="1" width="40" customWidth="1"/>
    <col min="2" max="2" width="6.875" customWidth="1"/>
    <col min="3" max="253" width="10.625" customWidth="1"/>
    <col min="254" max="1022" width="8" customWidth="1"/>
  </cols>
  <sheetData>
    <row r="1" spans="1:1021" ht="56.85" customHeight="1">
      <c r="A1" s="38" t="s">
        <v>0</v>
      </c>
      <c r="B1" s="38"/>
      <c r="C1" s="38"/>
      <c r="D1" s="38"/>
      <c r="E1" s="3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021">
      <c r="A2" s="3"/>
      <c r="B2" s="3"/>
      <c r="C2" s="15"/>
      <c r="D2" s="15"/>
      <c r="E2" s="15"/>
    </row>
    <row r="3" spans="1:1021" ht="15">
      <c r="A3" s="41" t="s">
        <v>1</v>
      </c>
      <c r="B3" s="41"/>
      <c r="C3" s="41"/>
      <c r="D3" s="41"/>
      <c r="E3" s="4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</row>
    <row r="4" spans="1:1021" ht="15.75">
      <c r="A4" s="5" t="s">
        <v>2</v>
      </c>
      <c r="C4" s="4"/>
      <c r="D4" s="4"/>
      <c r="E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</row>
    <row r="5" spans="1:1021" ht="15.75">
      <c r="A5" s="5" t="s">
        <v>4</v>
      </c>
      <c r="C5" s="4"/>
      <c r="D5" s="4"/>
      <c r="E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</row>
    <row r="6" spans="1:1021" ht="15">
      <c r="A6" s="5"/>
      <c r="C6" s="4"/>
      <c r="D6" s="4"/>
      <c r="E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</row>
    <row r="7" spans="1:1021" ht="15.75">
      <c r="C7" s="44"/>
      <c r="D7" s="44"/>
      <c r="E7" s="44"/>
      <c r="F7" s="22" t="s">
        <v>15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</row>
    <row r="8" spans="1:1021" ht="15">
      <c r="A8" s="8" t="s">
        <v>6</v>
      </c>
      <c r="B8" s="9" t="s">
        <v>7</v>
      </c>
      <c r="C8" s="26">
        <v>10</v>
      </c>
      <c r="D8" s="26">
        <v>17</v>
      </c>
      <c r="E8" s="26">
        <v>24</v>
      </c>
      <c r="F8" s="27">
        <f>COUNT(C8:E8)*2</f>
        <v>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  <c r="AMG8" s="11"/>
    </row>
    <row r="9" spans="1:1021" ht="15">
      <c r="A9" s="14" t="str">
        <f>Lab_CD!A13</f>
        <v xml:space="preserve">ANA BEATRIZ PENA BIZARRIA </v>
      </c>
      <c r="B9" s="14">
        <f>Lab_CD!B13</f>
        <v>92178</v>
      </c>
      <c r="C9" s="12">
        <v>0</v>
      </c>
      <c r="D9" s="12">
        <v>0</v>
      </c>
      <c r="E9" s="12">
        <v>2</v>
      </c>
      <c r="F9" s="22">
        <f t="shared" ref="F9:F35" si="0">SUM(C9:E9)</f>
        <v>2</v>
      </c>
    </row>
    <row r="10" spans="1:1021" ht="15">
      <c r="A10" s="14" t="str">
        <f>Lab_CD!A14</f>
        <v xml:space="preserve">ANA CAROLINE DE ALMEIDA </v>
      </c>
      <c r="B10" s="14">
        <f>Lab_CD!B14</f>
        <v>114826</v>
      </c>
      <c r="C10" s="12">
        <v>2</v>
      </c>
      <c r="D10" s="12">
        <v>0</v>
      </c>
      <c r="E10" s="12">
        <v>0</v>
      </c>
      <c r="F10" s="22">
        <f t="shared" si="0"/>
        <v>2</v>
      </c>
    </row>
    <row r="11" spans="1:1021" ht="15">
      <c r="A11" s="14" t="str">
        <f>Lab_CD!A15</f>
        <v xml:space="preserve">ANTONIO GOMES DE OLIVEIRA JUNIOR </v>
      </c>
      <c r="B11" s="14">
        <f>Lab_CD!B15</f>
        <v>92185</v>
      </c>
      <c r="C11" s="12">
        <v>0</v>
      </c>
      <c r="D11" s="12">
        <v>0</v>
      </c>
      <c r="E11" s="12">
        <v>0</v>
      </c>
      <c r="F11" s="22">
        <f t="shared" si="0"/>
        <v>0</v>
      </c>
    </row>
    <row r="12" spans="1:1021" ht="15">
      <c r="A12" s="14" t="str">
        <f>Lab_CD!A16</f>
        <v xml:space="preserve">BRUNO DO AMARANTE AUGUSTO </v>
      </c>
      <c r="B12" s="14">
        <f>Lab_CD!B16</f>
        <v>92196</v>
      </c>
      <c r="C12" s="12">
        <v>0</v>
      </c>
      <c r="D12" s="12">
        <v>2</v>
      </c>
      <c r="E12" s="12">
        <v>0</v>
      </c>
      <c r="F12" s="22">
        <f t="shared" si="0"/>
        <v>2</v>
      </c>
    </row>
    <row r="13" spans="1:1021" ht="15">
      <c r="A13" s="14" t="str">
        <f>Lab_CD!A17</f>
        <v xml:space="preserve">BRUNO CAMPOS </v>
      </c>
      <c r="B13" s="14">
        <f>Lab_CD!B17</f>
        <v>111779</v>
      </c>
      <c r="C13" s="12">
        <v>0</v>
      </c>
      <c r="D13" s="12">
        <v>0</v>
      </c>
      <c r="E13" s="12">
        <v>0</v>
      </c>
      <c r="F13" s="22">
        <f t="shared" si="0"/>
        <v>0</v>
      </c>
    </row>
    <row r="14" spans="1:1021" ht="15">
      <c r="A14" s="14" t="str">
        <f>Lab_CD!A18</f>
        <v xml:space="preserve">CAIQUE FERREIRA DA SILVA </v>
      </c>
      <c r="B14" s="14">
        <f>Lab_CD!B18</f>
        <v>95733</v>
      </c>
      <c r="C14" s="12">
        <v>0</v>
      </c>
      <c r="D14" s="12">
        <v>2</v>
      </c>
      <c r="E14" s="12">
        <v>0</v>
      </c>
      <c r="F14" s="22">
        <f t="shared" si="0"/>
        <v>2</v>
      </c>
    </row>
    <row r="15" spans="1:1021" ht="15">
      <c r="A15" s="14" t="str">
        <f>Lab_CD!A19</f>
        <v xml:space="preserve">DANIELLE PEREIRA CONTIERI </v>
      </c>
      <c r="B15" s="14">
        <f>Lab_CD!B19</f>
        <v>112188</v>
      </c>
      <c r="C15" s="12">
        <v>0</v>
      </c>
      <c r="D15" s="12">
        <v>0</v>
      </c>
      <c r="E15" s="12">
        <v>2</v>
      </c>
      <c r="F15" s="22">
        <f t="shared" si="0"/>
        <v>2</v>
      </c>
    </row>
    <row r="16" spans="1:1021" ht="15">
      <c r="A16" s="14" t="str">
        <f>Lab_CD!A20</f>
        <v xml:space="preserve">DIOGO AUGUSTO HANSEN LABOISSIERE </v>
      </c>
      <c r="B16" s="14">
        <f>Lab_CD!B20</f>
        <v>86775</v>
      </c>
      <c r="C16" s="12">
        <v>0</v>
      </c>
      <c r="D16" s="12">
        <v>0</v>
      </c>
      <c r="E16" s="12">
        <v>0</v>
      </c>
      <c r="F16" s="22">
        <f t="shared" si="0"/>
        <v>0</v>
      </c>
    </row>
    <row r="17" spans="1:6" ht="15">
      <c r="A17" s="14" t="str">
        <f>Lab_CD!A21</f>
        <v xml:space="preserve">FABRICIO COSTA SOUZA </v>
      </c>
      <c r="B17" s="14">
        <f>Lab_CD!B21</f>
        <v>101940</v>
      </c>
      <c r="C17" s="12">
        <v>0</v>
      </c>
      <c r="D17" s="12">
        <v>0</v>
      </c>
      <c r="E17" s="12">
        <v>0</v>
      </c>
      <c r="F17" s="22">
        <f t="shared" si="0"/>
        <v>0</v>
      </c>
    </row>
    <row r="18" spans="1:6" ht="15">
      <c r="A18" s="14" t="str">
        <f>Lab_CD!A22</f>
        <v xml:space="preserve">FELIPE LIMA CUNHA VIEIRA </v>
      </c>
      <c r="B18" s="14">
        <f>Lab_CD!B22</f>
        <v>111789</v>
      </c>
      <c r="C18" s="12">
        <v>0</v>
      </c>
      <c r="D18" s="12">
        <v>0</v>
      </c>
      <c r="E18" s="12">
        <v>0</v>
      </c>
      <c r="F18" s="22">
        <f t="shared" si="0"/>
        <v>0</v>
      </c>
    </row>
    <row r="19" spans="1:6" ht="15">
      <c r="A19" s="14" t="str">
        <f>Lab_CD!A23</f>
        <v xml:space="preserve">GASPAR AFONSO ROCHA </v>
      </c>
      <c r="B19" s="14">
        <f>Lab_CD!B23</f>
        <v>112203</v>
      </c>
      <c r="C19" s="12">
        <v>0</v>
      </c>
      <c r="D19" s="12">
        <v>0</v>
      </c>
      <c r="E19" s="12">
        <v>0</v>
      </c>
      <c r="F19" s="22">
        <f t="shared" si="0"/>
        <v>0</v>
      </c>
    </row>
    <row r="20" spans="1:6" ht="15">
      <c r="A20" s="14" t="str">
        <f>Lab_CD!A24</f>
        <v xml:space="preserve">GIOVANNA MARCHINI FERNANDEZ </v>
      </c>
      <c r="B20" s="14">
        <f>Lab_CD!B24</f>
        <v>112204</v>
      </c>
      <c r="C20" s="12">
        <v>0</v>
      </c>
      <c r="D20" s="12">
        <v>2</v>
      </c>
      <c r="E20" s="12">
        <v>0</v>
      </c>
      <c r="F20" s="22">
        <f t="shared" si="0"/>
        <v>2</v>
      </c>
    </row>
    <row r="21" spans="1:6" ht="15">
      <c r="A21" s="14" t="str">
        <f>Lab_CD!A25</f>
        <v xml:space="preserve">JESSICA APARECIDA ALMEIDA DOS SANTOS </v>
      </c>
      <c r="B21" s="14">
        <f>Lab_CD!B25</f>
        <v>101992</v>
      </c>
      <c r="C21" s="12">
        <v>0</v>
      </c>
      <c r="D21" s="12">
        <v>0</v>
      </c>
      <c r="E21" s="12">
        <v>0</v>
      </c>
      <c r="F21" s="22">
        <f t="shared" si="0"/>
        <v>0</v>
      </c>
    </row>
    <row r="22" spans="1:6" ht="15">
      <c r="A22" s="14" t="str">
        <f>Lab_CD!A26</f>
        <v>JOÃO GUILHERME BRAGA</v>
      </c>
      <c r="B22" s="14">
        <f>Lab_CD!B26</f>
        <v>104108</v>
      </c>
      <c r="C22" s="12">
        <v>2</v>
      </c>
      <c r="D22" s="12">
        <v>0</v>
      </c>
      <c r="E22" s="12">
        <v>0</v>
      </c>
      <c r="F22" s="22">
        <f t="shared" si="0"/>
        <v>2</v>
      </c>
    </row>
    <row r="23" spans="1:6" ht="15">
      <c r="A23" s="14" t="str">
        <f>Lab_CD!A27</f>
        <v xml:space="preserve">JOAO PEDRO BALLERINI BRUNO </v>
      </c>
      <c r="B23" s="14">
        <f>Lab_CD!B27</f>
        <v>114291</v>
      </c>
      <c r="C23" s="12">
        <v>0</v>
      </c>
      <c r="D23" s="12">
        <v>0</v>
      </c>
      <c r="E23" s="12">
        <v>0</v>
      </c>
      <c r="F23" s="22">
        <f t="shared" si="0"/>
        <v>0</v>
      </c>
    </row>
    <row r="24" spans="1:6" ht="15">
      <c r="A24" s="14" t="str">
        <f>Lab_CD!A28</f>
        <v xml:space="preserve">JOAO PEDRO MIRANDA MIGUEL </v>
      </c>
      <c r="B24" s="14">
        <f>Lab_CD!B28</f>
        <v>103227</v>
      </c>
      <c r="C24" s="12">
        <v>0</v>
      </c>
      <c r="D24" s="12">
        <v>0</v>
      </c>
      <c r="E24" s="12">
        <v>0</v>
      </c>
      <c r="F24" s="22">
        <f t="shared" si="0"/>
        <v>0</v>
      </c>
    </row>
    <row r="25" spans="1:6" ht="15">
      <c r="A25" s="14" t="str">
        <f>Lab_CD!A29</f>
        <v xml:space="preserve">KLARA SATI KAGUE </v>
      </c>
      <c r="B25" s="14">
        <f>Lab_CD!B29</f>
        <v>114293</v>
      </c>
      <c r="C25" s="12">
        <v>0</v>
      </c>
      <c r="D25" s="12">
        <v>2</v>
      </c>
      <c r="E25" s="12">
        <v>0</v>
      </c>
      <c r="F25" s="22">
        <f t="shared" si="0"/>
        <v>2</v>
      </c>
    </row>
    <row r="26" spans="1:6" ht="15">
      <c r="A26" s="14" t="str">
        <f>Lab_CD!A30</f>
        <v xml:space="preserve">MAIRA BAPTISTA DE ALMEIDA </v>
      </c>
      <c r="B26" s="14">
        <f>Lab_CD!B30</f>
        <v>111816</v>
      </c>
      <c r="C26" s="12">
        <v>0</v>
      </c>
      <c r="D26" s="12">
        <v>0</v>
      </c>
      <c r="E26" s="12">
        <v>0</v>
      </c>
      <c r="F26" s="22">
        <f t="shared" si="0"/>
        <v>0</v>
      </c>
    </row>
    <row r="27" spans="1:6" ht="15">
      <c r="A27" s="14" t="str">
        <f>Lab_CD!A31</f>
        <v xml:space="preserve">MARCOS PAULO RAMOS </v>
      </c>
      <c r="B27" s="14">
        <f>Lab_CD!B31</f>
        <v>102070</v>
      </c>
      <c r="C27" s="12">
        <v>0</v>
      </c>
      <c r="D27" s="12">
        <v>0</v>
      </c>
      <c r="E27" s="12">
        <v>0</v>
      </c>
      <c r="F27" s="22">
        <f t="shared" si="0"/>
        <v>0</v>
      </c>
    </row>
    <row r="28" spans="1:6" ht="15">
      <c r="A28" s="14" t="str">
        <f>Lab_CD!A32</f>
        <v xml:space="preserve">MARINA ELISA SILVA FERREIRA </v>
      </c>
      <c r="B28" s="14">
        <f>Lab_CD!B32</f>
        <v>112237</v>
      </c>
      <c r="C28" s="12">
        <v>0</v>
      </c>
      <c r="D28" s="12">
        <v>0</v>
      </c>
      <c r="E28" s="12">
        <v>0</v>
      </c>
      <c r="F28" s="22">
        <f t="shared" si="0"/>
        <v>0</v>
      </c>
    </row>
    <row r="29" spans="1:6" ht="15">
      <c r="A29" s="14" t="str">
        <f>Lab_CD!A33</f>
        <v xml:space="preserve">MATHEUS GONCALVES FONSECA </v>
      </c>
      <c r="B29" s="14">
        <f>Lab_CD!B33</f>
        <v>103234</v>
      </c>
      <c r="C29" s="12">
        <v>2</v>
      </c>
      <c r="D29" s="12">
        <v>2</v>
      </c>
      <c r="E29" s="12">
        <v>2</v>
      </c>
      <c r="F29" s="22">
        <f t="shared" si="0"/>
        <v>6</v>
      </c>
    </row>
    <row r="30" spans="1:6" ht="15">
      <c r="A30" s="14" t="str">
        <f>Lab_CD!A34</f>
        <v xml:space="preserve">MIKAELA EMI EGASHIRA </v>
      </c>
      <c r="B30" s="14">
        <f>Lab_CD!B34</f>
        <v>112245</v>
      </c>
      <c r="C30" s="12">
        <v>0</v>
      </c>
      <c r="D30" s="12">
        <v>0</v>
      </c>
      <c r="E30" s="12">
        <v>0</v>
      </c>
      <c r="F30" s="22">
        <f t="shared" si="0"/>
        <v>0</v>
      </c>
    </row>
    <row r="31" spans="1:6" ht="15">
      <c r="A31" s="14" t="str">
        <f>Lab_CD!A35</f>
        <v xml:space="preserve">SUZANA CRISTINA PEREIRA DE OLIVEIRA </v>
      </c>
      <c r="B31" s="14">
        <f>Lab_CD!B35</f>
        <v>104122</v>
      </c>
      <c r="C31" s="12">
        <v>0</v>
      </c>
      <c r="D31" s="12">
        <v>2</v>
      </c>
      <c r="E31" s="12">
        <v>0</v>
      </c>
      <c r="F31" s="22">
        <f t="shared" si="0"/>
        <v>2</v>
      </c>
    </row>
    <row r="32" spans="1:6" ht="15">
      <c r="A32" s="14" t="str">
        <f>Lab_CD!A36</f>
        <v xml:space="preserve">THIAGO SILVA ALMEIDA </v>
      </c>
      <c r="B32" s="14">
        <f>Lab_CD!B36</f>
        <v>92342</v>
      </c>
      <c r="C32" s="12">
        <v>0</v>
      </c>
      <c r="D32" s="12">
        <v>0</v>
      </c>
      <c r="E32" s="12">
        <v>2</v>
      </c>
      <c r="F32" s="22">
        <f t="shared" si="0"/>
        <v>2</v>
      </c>
    </row>
    <row r="33" spans="1:6" ht="15">
      <c r="A33" s="14" t="str">
        <f>Lab_CD!A37</f>
        <v xml:space="preserve">THOMAS HIROKI HIRAY </v>
      </c>
      <c r="B33" s="14">
        <f>Lab_CD!B37</f>
        <v>92344</v>
      </c>
      <c r="C33" s="12">
        <v>0</v>
      </c>
      <c r="D33" s="12">
        <v>0</v>
      </c>
      <c r="E33" s="12">
        <v>0</v>
      </c>
      <c r="F33" s="22">
        <f t="shared" si="0"/>
        <v>0</v>
      </c>
    </row>
    <row r="34" spans="1:6" ht="15">
      <c r="A34" s="14" t="str">
        <f>Lab_CD!A38</f>
        <v xml:space="preserve">VICTOR DE OLIVEIRA OGATA </v>
      </c>
      <c r="B34" s="14">
        <f>Lab_CD!B38</f>
        <v>111838</v>
      </c>
      <c r="C34" s="12">
        <v>0</v>
      </c>
      <c r="D34" s="12">
        <v>0</v>
      </c>
      <c r="E34" s="12">
        <v>0</v>
      </c>
      <c r="F34" s="22">
        <f t="shared" si="0"/>
        <v>0</v>
      </c>
    </row>
    <row r="35" spans="1:6">
      <c r="A35" s="16"/>
      <c r="B35" s="17"/>
      <c r="C35" s="12"/>
      <c r="D35" s="12"/>
      <c r="E35" s="12"/>
      <c r="F35" s="22">
        <f t="shared" si="0"/>
        <v>0</v>
      </c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</sheetData>
  <mergeCells count="3">
    <mergeCell ref="A1:E1"/>
    <mergeCell ref="A3:E3"/>
    <mergeCell ref="C7:E7"/>
  </mergeCells>
  <pageMargins left="0" right="0" top="0.39370078740157483" bottom="0.39370078740157483" header="0" footer="0"/>
  <pageSetup paperSize="0" fitToWidth="0" fitToHeight="0" pageOrder="overThenDown" orientation="portrait" horizontalDpi="0" verticalDpi="0" copies="0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34"/>
  <sheetViews>
    <sheetView workbookViewId="0">
      <selection activeCell="D30" sqref="D30"/>
    </sheetView>
  </sheetViews>
  <sheetFormatPr defaultColWidth="8.875" defaultRowHeight="14.25"/>
  <cols>
    <col min="1" max="1" width="40" customWidth="1"/>
    <col min="2" max="2" width="6.875" customWidth="1"/>
    <col min="3" max="3" width="8.375" customWidth="1"/>
    <col min="4" max="252" width="10.625" customWidth="1"/>
    <col min="253" max="1021" width="8" customWidth="1"/>
  </cols>
  <sheetData>
    <row r="1" spans="1:1020" ht="56.85" customHeight="1">
      <c r="A1" s="38" t="s">
        <v>0</v>
      </c>
      <c r="B1" s="38"/>
      <c r="C1" s="38"/>
      <c r="D1" s="3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020">
      <c r="A2" s="3"/>
      <c r="B2" s="3"/>
      <c r="C2" s="15"/>
      <c r="D2" s="15"/>
    </row>
    <row r="3" spans="1:1020" ht="15">
      <c r="A3" s="41" t="s">
        <v>1</v>
      </c>
      <c r="B3" s="41"/>
      <c r="C3" s="41"/>
      <c r="D3" s="4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</row>
    <row r="4" spans="1:1020" ht="15.75">
      <c r="A4" s="5" t="s">
        <v>2</v>
      </c>
      <c r="D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</row>
    <row r="5" spans="1:1020" ht="15.75">
      <c r="A5" s="5" t="s">
        <v>4</v>
      </c>
      <c r="D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</row>
    <row r="6" spans="1:1020" ht="15">
      <c r="A6" s="5"/>
      <c r="D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</row>
    <row r="7" spans="1:1020" ht="15.75">
      <c r="C7" s="45" t="s">
        <v>13</v>
      </c>
      <c r="D7" s="46"/>
      <c r="E7" s="22" t="s">
        <v>15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</row>
    <row r="8" spans="1:1020" ht="15">
      <c r="A8" s="8" t="s">
        <v>6</v>
      </c>
      <c r="B8" s="9" t="s">
        <v>7</v>
      </c>
      <c r="C8" s="10">
        <v>1</v>
      </c>
      <c r="D8" s="10">
        <v>8</v>
      </c>
      <c r="E8" s="22">
        <f>COUNT(C8:D8)*2</f>
        <v>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</row>
    <row r="9" spans="1:1020" ht="15">
      <c r="A9" s="14" t="str">
        <f>Lab_CD!A13</f>
        <v xml:space="preserve">ANA BEATRIZ PENA BIZARRIA </v>
      </c>
      <c r="B9" s="14">
        <f>Lab_CD!B13</f>
        <v>92178</v>
      </c>
      <c r="C9" s="12"/>
      <c r="D9" s="12"/>
      <c r="E9" s="22">
        <f t="shared" ref="E9:E21" si="0">SUM(C9:D9)</f>
        <v>0</v>
      </c>
    </row>
    <row r="10" spans="1:1020" ht="15">
      <c r="A10" s="14" t="str">
        <f>Lab_CD!A14</f>
        <v xml:space="preserve">ANA CAROLINE DE ALMEIDA </v>
      </c>
      <c r="B10" s="14">
        <f>Lab_CD!B14</f>
        <v>114826</v>
      </c>
      <c r="C10" s="12"/>
      <c r="D10" s="12"/>
      <c r="E10" s="22">
        <f t="shared" si="0"/>
        <v>0</v>
      </c>
    </row>
    <row r="11" spans="1:1020" ht="15">
      <c r="A11" s="14" t="str">
        <f>Lab_CD!A15</f>
        <v xml:space="preserve">ANTONIO GOMES DE OLIVEIRA JUNIOR </v>
      </c>
      <c r="B11" s="14">
        <f>Lab_CD!B15</f>
        <v>92185</v>
      </c>
      <c r="C11" s="12"/>
      <c r="D11" s="12"/>
      <c r="E11" s="22">
        <f t="shared" si="0"/>
        <v>0</v>
      </c>
    </row>
    <row r="12" spans="1:1020" ht="15">
      <c r="A12" s="14" t="str">
        <f>Lab_CD!A16</f>
        <v xml:space="preserve">BRUNO DO AMARANTE AUGUSTO </v>
      </c>
      <c r="B12" s="14">
        <f>Lab_CD!B16</f>
        <v>92196</v>
      </c>
      <c r="C12" s="12">
        <v>2</v>
      </c>
      <c r="D12" s="12"/>
      <c r="E12" s="22">
        <f t="shared" si="0"/>
        <v>2</v>
      </c>
    </row>
    <row r="13" spans="1:1020" ht="15">
      <c r="A13" s="14" t="str">
        <f>Lab_CD!A17</f>
        <v xml:space="preserve">BRUNO CAMPOS </v>
      </c>
      <c r="B13" s="14">
        <f>Lab_CD!B17</f>
        <v>111779</v>
      </c>
      <c r="C13" s="12"/>
      <c r="D13" s="12"/>
      <c r="E13" s="22">
        <f t="shared" si="0"/>
        <v>0</v>
      </c>
    </row>
    <row r="14" spans="1:1020" ht="15">
      <c r="A14" s="14" t="str">
        <f>Lab_CD!A18</f>
        <v xml:space="preserve">CAIQUE FERREIRA DA SILVA </v>
      </c>
      <c r="B14" s="14">
        <f>Lab_CD!B18</f>
        <v>95733</v>
      </c>
      <c r="C14" s="12"/>
      <c r="D14" s="12"/>
      <c r="E14" s="22">
        <f t="shared" si="0"/>
        <v>0</v>
      </c>
    </row>
    <row r="15" spans="1:1020" ht="15">
      <c r="A15" s="14" t="str">
        <f>Lab_CD!A19</f>
        <v xml:space="preserve">DANIELLE PEREIRA CONTIERI </v>
      </c>
      <c r="B15" s="14">
        <f>Lab_CD!B19</f>
        <v>112188</v>
      </c>
      <c r="C15" s="12"/>
      <c r="D15" s="12"/>
      <c r="E15" s="22">
        <f t="shared" si="0"/>
        <v>0</v>
      </c>
    </row>
    <row r="16" spans="1:1020" ht="15">
      <c r="A16" s="14" t="str">
        <f>Lab_CD!A20</f>
        <v xml:space="preserve">DIOGO AUGUSTO HANSEN LABOISSIERE </v>
      </c>
      <c r="B16" s="14">
        <f>Lab_CD!B20</f>
        <v>86775</v>
      </c>
      <c r="C16" s="12"/>
      <c r="D16" s="12"/>
      <c r="E16" s="22">
        <f t="shared" si="0"/>
        <v>0</v>
      </c>
    </row>
    <row r="17" spans="1:5" ht="15">
      <c r="A17" s="14" t="str">
        <f>Lab_CD!A21</f>
        <v xml:space="preserve">FABRICIO COSTA SOUZA </v>
      </c>
      <c r="B17" s="14">
        <f>Lab_CD!B21</f>
        <v>101940</v>
      </c>
      <c r="C17" s="12"/>
      <c r="D17" s="12"/>
      <c r="E17" s="22">
        <f t="shared" si="0"/>
        <v>0</v>
      </c>
    </row>
    <row r="18" spans="1:5" ht="15">
      <c r="A18" s="14" t="str">
        <f>Lab_CD!A22</f>
        <v xml:space="preserve">FELIPE LIMA CUNHA VIEIRA </v>
      </c>
      <c r="B18" s="14">
        <f>Lab_CD!B22</f>
        <v>111789</v>
      </c>
      <c r="C18" s="12"/>
      <c r="D18" s="12"/>
      <c r="E18" s="22">
        <f t="shared" si="0"/>
        <v>0</v>
      </c>
    </row>
    <row r="19" spans="1:5" ht="15">
      <c r="A19" s="14" t="str">
        <f>Lab_CD!A23</f>
        <v xml:space="preserve">GASPAR AFONSO ROCHA </v>
      </c>
      <c r="B19" s="14">
        <f>Lab_CD!B23</f>
        <v>112203</v>
      </c>
      <c r="C19" s="12"/>
      <c r="D19" s="12"/>
      <c r="E19" s="22">
        <f t="shared" si="0"/>
        <v>0</v>
      </c>
    </row>
    <row r="20" spans="1:5" ht="15">
      <c r="A20" s="14" t="str">
        <f>Lab_CD!A24</f>
        <v xml:space="preserve">GIOVANNA MARCHINI FERNANDEZ </v>
      </c>
      <c r="B20" s="14">
        <f>Lab_CD!B24</f>
        <v>112204</v>
      </c>
      <c r="C20" s="12"/>
      <c r="D20" s="12"/>
      <c r="E20" s="22">
        <f t="shared" si="0"/>
        <v>0</v>
      </c>
    </row>
    <row r="21" spans="1:5" ht="15">
      <c r="A21" s="14" t="str">
        <f>Lab_CD!A25</f>
        <v xml:space="preserve">JESSICA APARECIDA ALMEIDA DOS SANTOS </v>
      </c>
      <c r="B21" s="14">
        <f>Lab_CD!B25</f>
        <v>101992</v>
      </c>
      <c r="C21" s="12"/>
      <c r="D21" s="12"/>
      <c r="E21" s="22">
        <f t="shared" si="0"/>
        <v>0</v>
      </c>
    </row>
    <row r="22" spans="1:5" ht="15">
      <c r="A22" s="14" t="str">
        <f>Lab_CD!A26</f>
        <v>JOÃO GUILHERME BRAGA</v>
      </c>
      <c r="B22" s="14">
        <f>Lab_CD!B26</f>
        <v>104108</v>
      </c>
      <c r="C22" s="12"/>
      <c r="D22" s="12"/>
      <c r="E22" s="22"/>
    </row>
    <row r="23" spans="1:5" ht="15">
      <c r="A23" s="14" t="str">
        <f>Lab_CD!A27</f>
        <v xml:space="preserve">JOAO PEDRO BALLERINI BRUNO </v>
      </c>
      <c r="B23" s="14">
        <f>Lab_CD!B27</f>
        <v>114291</v>
      </c>
      <c r="C23" s="12"/>
      <c r="D23" s="12"/>
      <c r="E23" s="22">
        <f t="shared" ref="E23:E34" si="1">SUM(C23:D23)</f>
        <v>0</v>
      </c>
    </row>
    <row r="24" spans="1:5" ht="15">
      <c r="A24" s="14" t="str">
        <f>Lab_CD!A28</f>
        <v xml:space="preserve">JOAO PEDRO MIRANDA MIGUEL </v>
      </c>
      <c r="B24" s="14">
        <f>Lab_CD!B28</f>
        <v>103227</v>
      </c>
      <c r="C24" s="12"/>
      <c r="D24" s="12"/>
      <c r="E24" s="22">
        <f t="shared" si="1"/>
        <v>0</v>
      </c>
    </row>
    <row r="25" spans="1:5" ht="15">
      <c r="A25" s="14" t="str">
        <f>Lab_CD!A29</f>
        <v xml:space="preserve">KLARA SATI KAGUE </v>
      </c>
      <c r="B25" s="14">
        <f>Lab_CD!B29</f>
        <v>114293</v>
      </c>
      <c r="C25" s="12">
        <v>2</v>
      </c>
      <c r="D25" s="12"/>
      <c r="E25" s="22">
        <f t="shared" si="1"/>
        <v>2</v>
      </c>
    </row>
    <row r="26" spans="1:5" ht="15">
      <c r="A26" s="14" t="str">
        <f>Lab_CD!A30</f>
        <v xml:space="preserve">MAIRA BAPTISTA DE ALMEIDA </v>
      </c>
      <c r="B26" s="14">
        <f>Lab_CD!B30</f>
        <v>111816</v>
      </c>
      <c r="C26" s="12"/>
      <c r="D26" s="12"/>
      <c r="E26" s="22">
        <f t="shared" si="1"/>
        <v>0</v>
      </c>
    </row>
    <row r="27" spans="1:5" ht="15">
      <c r="A27" s="14" t="str">
        <f>Lab_CD!A31</f>
        <v xml:space="preserve">MARCOS PAULO RAMOS </v>
      </c>
      <c r="B27" s="14">
        <f>Lab_CD!B31</f>
        <v>102070</v>
      </c>
      <c r="C27" s="12"/>
      <c r="D27" s="12"/>
      <c r="E27" s="22">
        <f t="shared" si="1"/>
        <v>0</v>
      </c>
    </row>
    <row r="28" spans="1:5" ht="15">
      <c r="A28" s="14" t="str">
        <f>Lab_CD!A32</f>
        <v xml:space="preserve">MARINA ELISA SILVA FERREIRA </v>
      </c>
      <c r="B28" s="14">
        <f>Lab_CD!B32</f>
        <v>112237</v>
      </c>
      <c r="C28" s="12">
        <v>2</v>
      </c>
      <c r="D28" s="12"/>
      <c r="E28" s="22">
        <f t="shared" si="1"/>
        <v>2</v>
      </c>
    </row>
    <row r="29" spans="1:5" ht="15">
      <c r="A29" s="14" t="str">
        <f>Lab_CD!A33</f>
        <v xml:space="preserve">MATHEUS GONCALVES FONSECA </v>
      </c>
      <c r="B29" s="14">
        <f>Lab_CD!B33</f>
        <v>103234</v>
      </c>
      <c r="C29" s="12">
        <v>2</v>
      </c>
      <c r="D29" s="12">
        <v>2</v>
      </c>
      <c r="E29" s="22">
        <f t="shared" si="1"/>
        <v>4</v>
      </c>
    </row>
    <row r="30" spans="1:5" ht="15">
      <c r="A30" s="14" t="str">
        <f>Lab_CD!A34</f>
        <v xml:space="preserve">MIKAELA EMI EGASHIRA </v>
      </c>
      <c r="B30" s="14">
        <f>Lab_CD!B34</f>
        <v>112245</v>
      </c>
      <c r="C30" s="12"/>
      <c r="D30" s="12"/>
      <c r="E30" s="22">
        <f t="shared" si="1"/>
        <v>0</v>
      </c>
    </row>
    <row r="31" spans="1:5" ht="15">
      <c r="A31" s="14" t="str">
        <f>Lab_CD!A35</f>
        <v xml:space="preserve">SUZANA CRISTINA PEREIRA DE OLIVEIRA </v>
      </c>
      <c r="B31" s="14">
        <f>Lab_CD!B35</f>
        <v>104122</v>
      </c>
      <c r="C31" s="12"/>
      <c r="D31" s="12"/>
      <c r="E31" s="22">
        <f t="shared" si="1"/>
        <v>0</v>
      </c>
    </row>
    <row r="32" spans="1:5" ht="15">
      <c r="A32" s="14" t="str">
        <f>Lab_CD!A36</f>
        <v xml:space="preserve">THIAGO SILVA ALMEIDA </v>
      </c>
      <c r="B32" s="14">
        <f>Lab_CD!B36</f>
        <v>92342</v>
      </c>
      <c r="C32" s="12"/>
      <c r="D32" s="12"/>
      <c r="E32" s="22">
        <f t="shared" si="1"/>
        <v>0</v>
      </c>
    </row>
    <row r="33" spans="1:5" ht="15">
      <c r="A33" s="14" t="str">
        <f>Lab_CD!A37</f>
        <v xml:space="preserve">THOMAS HIROKI HIRAY </v>
      </c>
      <c r="B33" s="14">
        <f>Lab_CD!B37</f>
        <v>92344</v>
      </c>
      <c r="C33" s="12"/>
      <c r="D33" s="12"/>
      <c r="E33" s="22">
        <f t="shared" si="1"/>
        <v>0</v>
      </c>
    </row>
    <row r="34" spans="1:5" ht="15">
      <c r="A34" s="14" t="str">
        <f>Lab_CD!A38</f>
        <v xml:space="preserve">VICTOR DE OLIVEIRA OGATA </v>
      </c>
      <c r="B34" s="14">
        <f>Lab_CD!B38</f>
        <v>111838</v>
      </c>
      <c r="C34" s="12"/>
      <c r="D34" s="12"/>
      <c r="E34" s="22">
        <f t="shared" si="1"/>
        <v>0</v>
      </c>
    </row>
    <row r="35" spans="1:5">
      <c r="A35" s="16"/>
      <c r="B35" s="17"/>
      <c r="C35" s="12"/>
      <c r="D35" s="12"/>
      <c r="E35" s="22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</sheetData>
  <mergeCells count="3">
    <mergeCell ref="A1:D1"/>
    <mergeCell ref="A3:D3"/>
    <mergeCell ref="C7:D7"/>
  </mergeCells>
  <pageMargins left="0" right="0" top="0.39370078740157483" bottom="0.39370078740157483" header="0" footer="0"/>
  <pageSetup paperSize="0" fitToWidth="0" fitToHeight="0" pageOrder="overThenDown" orientation="portrait" horizontalDpi="0" verticalDpi="0" copies="0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34"/>
  <sheetViews>
    <sheetView tabSelected="1" topLeftCell="A11" workbookViewId="0">
      <selection activeCell="H34" sqref="H34"/>
    </sheetView>
  </sheetViews>
  <sheetFormatPr defaultColWidth="8.875" defaultRowHeight="14.25"/>
  <cols>
    <col min="1" max="1" width="40" customWidth="1"/>
    <col min="2" max="2" width="6.875" customWidth="1"/>
    <col min="3" max="3" width="8.375" customWidth="1"/>
    <col min="4" max="10" width="10.625" customWidth="1"/>
    <col min="11" max="11" width="13" bestFit="1" customWidth="1"/>
    <col min="12" max="255" width="10.625" customWidth="1"/>
    <col min="256" max="1024" width="8" customWidth="1"/>
  </cols>
  <sheetData>
    <row r="1" spans="1:1023" ht="56.85" customHeight="1">
      <c r="A1" s="38" t="s">
        <v>0</v>
      </c>
      <c r="B1" s="38"/>
      <c r="C1" s="38"/>
      <c r="D1" s="38"/>
      <c r="E1" s="38"/>
      <c r="F1" s="3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023">
      <c r="A2" s="3"/>
      <c r="B2" s="3"/>
      <c r="C2" s="15"/>
      <c r="D2" s="15"/>
      <c r="E2" s="15"/>
      <c r="F2" s="15"/>
    </row>
    <row r="3" spans="1:1023" ht="15">
      <c r="A3" s="47" t="s">
        <v>1</v>
      </c>
      <c r="B3" s="48"/>
      <c r="C3" s="48"/>
      <c r="D3" s="48"/>
      <c r="E3" s="48"/>
      <c r="F3" s="4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</row>
    <row r="4" spans="1:1023" ht="15.75">
      <c r="A4" s="5" t="s">
        <v>2</v>
      </c>
      <c r="D4" s="4"/>
      <c r="E4" s="4"/>
      <c r="F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</row>
    <row r="5" spans="1:1023" ht="15.75">
      <c r="A5" s="5" t="s">
        <v>4</v>
      </c>
      <c r="D5" s="4"/>
      <c r="E5" s="4"/>
      <c r="F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</row>
    <row r="6" spans="1:1023" ht="15">
      <c r="A6" s="5"/>
      <c r="D6" s="4"/>
      <c r="E6" s="4"/>
      <c r="F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</row>
    <row r="7" spans="1:1023" ht="15.75">
      <c r="C7" s="43" t="s">
        <v>14</v>
      </c>
      <c r="D7" s="43"/>
      <c r="E7" s="43"/>
      <c r="F7" s="43"/>
      <c r="G7" s="43"/>
      <c r="H7" s="43"/>
      <c r="I7" s="4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</row>
    <row r="8" spans="1:1023" ht="15.75">
      <c r="A8" s="31" t="str">
        <f>Lab_CD!A12</f>
        <v>Nome</v>
      </c>
      <c r="B8" s="31" t="str">
        <f>Lab_CD!B12</f>
        <v>Mat.</v>
      </c>
      <c r="C8" s="9" t="s">
        <v>9</v>
      </c>
      <c r="D8" s="9" t="s">
        <v>10</v>
      </c>
      <c r="E8" s="9" t="s">
        <v>11</v>
      </c>
      <c r="F8" s="9" t="s">
        <v>12</v>
      </c>
      <c r="G8" s="18" t="s">
        <v>13</v>
      </c>
      <c r="H8" s="18" t="s">
        <v>15</v>
      </c>
      <c r="I8" s="18" t="s">
        <v>16</v>
      </c>
      <c r="K8" s="4" t="s">
        <v>18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  <c r="AMG8" s="11"/>
      <c r="AMH8" s="11"/>
      <c r="AMI8" s="11"/>
    </row>
    <row r="9" spans="1:1023" ht="15">
      <c r="A9" s="14" t="str">
        <f>Lab_CD!A13</f>
        <v xml:space="preserve">ANA BEATRIZ PENA BIZARRIA </v>
      </c>
      <c r="B9" s="14">
        <f>Lab_CD!B13</f>
        <v>92178</v>
      </c>
      <c r="C9" s="19">
        <f>agosto!F9</f>
        <v>0</v>
      </c>
      <c r="D9" s="19">
        <f>setembro!G9</f>
        <v>2</v>
      </c>
      <c r="E9" s="19">
        <f>Outubro!F9</f>
        <v>0</v>
      </c>
      <c r="F9" s="19">
        <f>Novembro!F9</f>
        <v>2</v>
      </c>
      <c r="G9" s="19">
        <f>Dezembro!E9</f>
        <v>0</v>
      </c>
      <c r="H9" s="20">
        <f t="shared" ref="H9:H34" si="0">SUM(C9, D9, E9, F9, G9)</f>
        <v>4</v>
      </c>
      <c r="I9" s="21">
        <f>ROUND(((H9 * 100)/$K$9),0)</f>
        <v>13</v>
      </c>
      <c r="J9">
        <f>100-I9</f>
        <v>87</v>
      </c>
      <c r="K9">
        <f>SUM(agosto!F8,setembro!G8,Outubro!F8,Novembro!F8,Dezembro!E8)</f>
        <v>30</v>
      </c>
    </row>
    <row r="10" spans="1:1023" ht="15">
      <c r="A10" s="14" t="str">
        <f>Lab_CD!A14</f>
        <v xml:space="preserve">ANA CAROLINE DE ALMEIDA </v>
      </c>
      <c r="B10" s="14">
        <f>Lab_CD!B14</f>
        <v>114826</v>
      </c>
      <c r="C10" s="19">
        <f>agosto!F10</f>
        <v>2</v>
      </c>
      <c r="D10" s="19">
        <f>setembro!G10</f>
        <v>0</v>
      </c>
      <c r="E10" s="19">
        <f>Outubro!F10</f>
        <v>0</v>
      </c>
      <c r="F10" s="19">
        <f>Novembro!F10</f>
        <v>2</v>
      </c>
      <c r="G10" s="19">
        <f>Dezembro!E10</f>
        <v>0</v>
      </c>
      <c r="H10" s="20">
        <f t="shared" si="0"/>
        <v>4</v>
      </c>
      <c r="I10" s="21">
        <f t="shared" ref="I10:I34" si="1">ROUND(((H10 * 100)/$K$9),0)</f>
        <v>13</v>
      </c>
      <c r="J10">
        <f t="shared" ref="J10:J34" si="2">100-I10</f>
        <v>87</v>
      </c>
    </row>
    <row r="11" spans="1:1023" ht="15">
      <c r="A11" s="14" t="str">
        <f>Lab_CD!A15</f>
        <v xml:space="preserve">ANTONIO GOMES DE OLIVEIRA JUNIOR </v>
      </c>
      <c r="B11" s="14">
        <f>Lab_CD!B15</f>
        <v>92185</v>
      </c>
      <c r="C11" s="19">
        <f>agosto!F11</f>
        <v>0</v>
      </c>
      <c r="D11" s="19">
        <f>setembro!G11</f>
        <v>0</v>
      </c>
      <c r="E11" s="19">
        <f>Outubro!F11</f>
        <v>0</v>
      </c>
      <c r="F11" s="19">
        <f>Novembro!F11</f>
        <v>0</v>
      </c>
      <c r="G11" s="19">
        <f>Dezembro!E11</f>
        <v>0</v>
      </c>
      <c r="H11" s="20">
        <f t="shared" si="0"/>
        <v>0</v>
      </c>
      <c r="I11" s="21">
        <f t="shared" si="1"/>
        <v>0</v>
      </c>
      <c r="J11">
        <f t="shared" si="2"/>
        <v>100</v>
      </c>
    </row>
    <row r="12" spans="1:1023" ht="15">
      <c r="A12" s="14" t="str">
        <f>Lab_CD!A16</f>
        <v xml:space="preserve">BRUNO DO AMARANTE AUGUSTO </v>
      </c>
      <c r="B12" s="14">
        <f>Lab_CD!B16</f>
        <v>92196</v>
      </c>
      <c r="C12" s="19">
        <f>agosto!F12</f>
        <v>0</v>
      </c>
      <c r="D12" s="19">
        <f>setembro!G12</f>
        <v>0</v>
      </c>
      <c r="E12" s="19">
        <f>Outubro!F12</f>
        <v>0</v>
      </c>
      <c r="F12" s="19">
        <f>Novembro!F12</f>
        <v>2</v>
      </c>
      <c r="G12" s="19">
        <f>Dezembro!E12</f>
        <v>2</v>
      </c>
      <c r="H12" s="20">
        <f t="shared" si="0"/>
        <v>4</v>
      </c>
      <c r="I12" s="21">
        <f t="shared" si="1"/>
        <v>13</v>
      </c>
      <c r="J12">
        <f t="shared" si="2"/>
        <v>87</v>
      </c>
    </row>
    <row r="13" spans="1:1023" ht="15">
      <c r="A13" s="14" t="str">
        <f>Lab_CD!A17</f>
        <v xml:space="preserve">BRUNO CAMPOS </v>
      </c>
      <c r="B13" s="14">
        <f>Lab_CD!B17</f>
        <v>111779</v>
      </c>
      <c r="C13" s="19">
        <f>agosto!F13</f>
        <v>0</v>
      </c>
      <c r="D13" s="19">
        <f>setembro!G13</f>
        <v>0</v>
      </c>
      <c r="E13" s="19">
        <f>Outubro!F13</f>
        <v>0</v>
      </c>
      <c r="F13" s="19">
        <f>Novembro!F13</f>
        <v>0</v>
      </c>
      <c r="G13" s="19">
        <f>Dezembro!E13</f>
        <v>0</v>
      </c>
      <c r="H13" s="20">
        <f t="shared" si="0"/>
        <v>0</v>
      </c>
      <c r="I13" s="21">
        <f t="shared" si="1"/>
        <v>0</v>
      </c>
      <c r="J13">
        <f t="shared" si="2"/>
        <v>100</v>
      </c>
    </row>
    <row r="14" spans="1:1023" ht="15">
      <c r="A14" s="14" t="str">
        <f>Lab_CD!A18</f>
        <v xml:space="preserve">CAIQUE FERREIRA DA SILVA </v>
      </c>
      <c r="B14" s="14">
        <f>Lab_CD!B18</f>
        <v>95733</v>
      </c>
      <c r="C14" s="19">
        <f>agosto!F14</f>
        <v>2</v>
      </c>
      <c r="D14" s="19">
        <f>setembro!G14</f>
        <v>2</v>
      </c>
      <c r="E14" s="19">
        <f>Outubro!F14</f>
        <v>0</v>
      </c>
      <c r="F14" s="19">
        <f>Novembro!F14</f>
        <v>2</v>
      </c>
      <c r="G14" s="19">
        <f>Dezembro!E14</f>
        <v>0</v>
      </c>
      <c r="H14" s="20">
        <f t="shared" si="0"/>
        <v>6</v>
      </c>
      <c r="I14" s="21">
        <f t="shared" si="1"/>
        <v>20</v>
      </c>
      <c r="J14">
        <f t="shared" si="2"/>
        <v>80</v>
      </c>
    </row>
    <row r="15" spans="1:1023" ht="15">
      <c r="A15" s="14" t="str">
        <f>Lab_CD!A19</f>
        <v xml:space="preserve">DANIELLE PEREIRA CONTIERI </v>
      </c>
      <c r="B15" s="14">
        <f>Lab_CD!B19</f>
        <v>112188</v>
      </c>
      <c r="C15" s="19">
        <f>agosto!F15</f>
        <v>0</v>
      </c>
      <c r="D15" s="19">
        <f>setembro!G15</f>
        <v>0</v>
      </c>
      <c r="E15" s="19">
        <f>Outubro!F15</f>
        <v>2</v>
      </c>
      <c r="F15" s="19">
        <f>Novembro!F15</f>
        <v>2</v>
      </c>
      <c r="G15" s="19">
        <f>Dezembro!E15</f>
        <v>0</v>
      </c>
      <c r="H15" s="20">
        <f t="shared" si="0"/>
        <v>4</v>
      </c>
      <c r="I15" s="21">
        <f t="shared" si="1"/>
        <v>13</v>
      </c>
      <c r="J15">
        <f t="shared" si="2"/>
        <v>87</v>
      </c>
    </row>
    <row r="16" spans="1:1023" ht="15">
      <c r="A16" s="14" t="str">
        <f>Lab_CD!A20</f>
        <v xml:space="preserve">DIOGO AUGUSTO HANSEN LABOISSIERE </v>
      </c>
      <c r="B16" s="14">
        <f>Lab_CD!B20</f>
        <v>86775</v>
      </c>
      <c r="C16" s="19">
        <f>agosto!F16</f>
        <v>0</v>
      </c>
      <c r="D16" s="19">
        <f>setembro!G16</f>
        <v>2</v>
      </c>
      <c r="E16" s="19">
        <f>Outubro!F16</f>
        <v>2</v>
      </c>
      <c r="F16" s="19">
        <f>Novembro!F16</f>
        <v>0</v>
      </c>
      <c r="G16" s="19">
        <f>Dezembro!E16</f>
        <v>0</v>
      </c>
      <c r="H16" s="20">
        <f t="shared" si="0"/>
        <v>4</v>
      </c>
      <c r="I16" s="21">
        <f t="shared" si="1"/>
        <v>13</v>
      </c>
      <c r="J16">
        <f t="shared" si="2"/>
        <v>87</v>
      </c>
    </row>
    <row r="17" spans="1:10" ht="15">
      <c r="A17" s="14" t="str">
        <f>Lab_CD!A21</f>
        <v xml:space="preserve">FABRICIO COSTA SOUZA </v>
      </c>
      <c r="B17" s="14">
        <f>Lab_CD!B21</f>
        <v>101940</v>
      </c>
      <c r="C17" s="19">
        <f>agosto!F17</f>
        <v>0</v>
      </c>
      <c r="D17" s="19">
        <f>setembro!G17</f>
        <v>0</v>
      </c>
      <c r="E17" s="19">
        <f>Outubro!F17</f>
        <v>0</v>
      </c>
      <c r="F17" s="19">
        <f>Novembro!F17</f>
        <v>0</v>
      </c>
      <c r="G17" s="19">
        <f>Dezembro!E17</f>
        <v>0</v>
      </c>
      <c r="H17" s="20">
        <f t="shared" si="0"/>
        <v>0</v>
      </c>
      <c r="I17" s="21">
        <f t="shared" si="1"/>
        <v>0</v>
      </c>
      <c r="J17">
        <f t="shared" si="2"/>
        <v>100</v>
      </c>
    </row>
    <row r="18" spans="1:10" ht="15">
      <c r="A18" s="14" t="str">
        <f>Lab_CD!A22</f>
        <v xml:space="preserve">FELIPE LIMA CUNHA VIEIRA </v>
      </c>
      <c r="B18" s="14">
        <f>Lab_CD!B22</f>
        <v>111789</v>
      </c>
      <c r="C18" s="19">
        <f>agosto!F18</f>
        <v>0</v>
      </c>
      <c r="D18" s="19">
        <f>setembro!G18</f>
        <v>0</v>
      </c>
      <c r="E18" s="19">
        <f>Outubro!F18</f>
        <v>4</v>
      </c>
      <c r="F18" s="19">
        <f>Novembro!F18</f>
        <v>0</v>
      </c>
      <c r="G18" s="19">
        <f>Dezembro!E18</f>
        <v>0</v>
      </c>
      <c r="H18" s="20">
        <f t="shared" si="0"/>
        <v>4</v>
      </c>
      <c r="I18" s="21">
        <f t="shared" si="1"/>
        <v>13</v>
      </c>
      <c r="J18">
        <f t="shared" si="2"/>
        <v>87</v>
      </c>
    </row>
    <row r="19" spans="1:10" ht="15">
      <c r="A19" s="14" t="str">
        <f>Lab_CD!A23</f>
        <v xml:space="preserve">GASPAR AFONSO ROCHA </v>
      </c>
      <c r="B19" s="14">
        <f>Lab_CD!B23</f>
        <v>112203</v>
      </c>
      <c r="C19" s="19">
        <f>agosto!F19</f>
        <v>0</v>
      </c>
      <c r="D19" s="19">
        <f>setembro!G19</f>
        <v>0</v>
      </c>
      <c r="E19" s="19">
        <f>Outubro!F19</f>
        <v>0</v>
      </c>
      <c r="F19" s="19">
        <f>Novembro!F19</f>
        <v>0</v>
      </c>
      <c r="G19" s="19">
        <f>Dezembro!E19</f>
        <v>0</v>
      </c>
      <c r="H19" s="20">
        <f t="shared" si="0"/>
        <v>0</v>
      </c>
      <c r="I19" s="21">
        <f t="shared" si="1"/>
        <v>0</v>
      </c>
      <c r="J19">
        <f t="shared" si="2"/>
        <v>100</v>
      </c>
    </row>
    <row r="20" spans="1:10" ht="15">
      <c r="A20" s="14" t="str">
        <f>Lab_CD!A24</f>
        <v xml:space="preserve">GIOVANNA MARCHINI FERNANDEZ </v>
      </c>
      <c r="B20" s="14">
        <f>Lab_CD!B24</f>
        <v>112204</v>
      </c>
      <c r="C20" s="19">
        <f>agosto!F20</f>
        <v>2</v>
      </c>
      <c r="D20" s="19">
        <f>setembro!G20</f>
        <v>2</v>
      </c>
      <c r="E20" s="19">
        <f>Outubro!F20</f>
        <v>0</v>
      </c>
      <c r="F20" s="19">
        <f>Novembro!F20</f>
        <v>2</v>
      </c>
      <c r="G20" s="19">
        <f>Dezembro!E20</f>
        <v>0</v>
      </c>
      <c r="H20" s="20">
        <f t="shared" si="0"/>
        <v>6</v>
      </c>
      <c r="I20" s="21">
        <f t="shared" si="1"/>
        <v>20</v>
      </c>
      <c r="J20">
        <f t="shared" si="2"/>
        <v>80</v>
      </c>
    </row>
    <row r="21" spans="1:10" ht="15">
      <c r="A21" s="14" t="str">
        <f>Lab_CD!A25</f>
        <v xml:space="preserve">JESSICA APARECIDA ALMEIDA DOS SANTOS </v>
      </c>
      <c r="B21" s="14">
        <f>Lab_CD!B25</f>
        <v>101992</v>
      </c>
      <c r="C21" s="19">
        <f>agosto!F21</f>
        <v>0</v>
      </c>
      <c r="D21" s="19">
        <f>setembro!G21</f>
        <v>0</v>
      </c>
      <c r="E21" s="19">
        <f>Outubro!F21</f>
        <v>0</v>
      </c>
      <c r="F21" s="19">
        <f>Novembro!F21</f>
        <v>0</v>
      </c>
      <c r="G21" s="19">
        <f>Dezembro!E21</f>
        <v>0</v>
      </c>
      <c r="H21" s="20">
        <f t="shared" si="0"/>
        <v>0</v>
      </c>
      <c r="I21" s="21">
        <f t="shared" si="1"/>
        <v>0</v>
      </c>
      <c r="J21">
        <f t="shared" si="2"/>
        <v>100</v>
      </c>
    </row>
    <row r="22" spans="1:10" ht="15">
      <c r="A22" s="14" t="str">
        <f>Lab_CD!A26</f>
        <v>JOÃO GUILHERME BRAGA</v>
      </c>
      <c r="B22" s="14">
        <f>Lab_CD!B26</f>
        <v>104108</v>
      </c>
      <c r="C22" s="19">
        <f>agosto!F22</f>
        <v>0</v>
      </c>
      <c r="D22" s="19">
        <f>setembro!G22</f>
        <v>2</v>
      </c>
      <c r="E22" s="19">
        <f>Outubro!F22</f>
        <v>0</v>
      </c>
      <c r="F22" s="19">
        <f>Novembro!F22</f>
        <v>2</v>
      </c>
      <c r="G22" s="19">
        <f>Dezembro!E22</f>
        <v>0</v>
      </c>
      <c r="H22" s="20">
        <f t="shared" ref="H22" si="3">SUM(C22, D22, E22, F22, G22)</f>
        <v>4</v>
      </c>
      <c r="I22" s="21">
        <f t="shared" si="1"/>
        <v>13</v>
      </c>
      <c r="J22">
        <f t="shared" si="2"/>
        <v>87</v>
      </c>
    </row>
    <row r="23" spans="1:10" ht="15">
      <c r="A23" s="14" t="str">
        <f>Lab_CD!A27</f>
        <v xml:space="preserve">JOAO PEDRO BALLERINI BRUNO </v>
      </c>
      <c r="B23" s="14">
        <f>Lab_CD!B27</f>
        <v>114291</v>
      </c>
      <c r="C23" s="19">
        <f>agosto!F23</f>
        <v>0</v>
      </c>
      <c r="D23" s="19">
        <f>setembro!G23</f>
        <v>0</v>
      </c>
      <c r="E23" s="19">
        <f>Outubro!F23</f>
        <v>2</v>
      </c>
      <c r="F23" s="19">
        <f>Novembro!F23</f>
        <v>0</v>
      </c>
      <c r="G23" s="19">
        <f>Dezembro!E23</f>
        <v>0</v>
      </c>
      <c r="H23" s="20">
        <f t="shared" si="0"/>
        <v>2</v>
      </c>
      <c r="I23" s="21">
        <f t="shared" si="1"/>
        <v>7</v>
      </c>
      <c r="J23">
        <f t="shared" si="2"/>
        <v>93</v>
      </c>
    </row>
    <row r="24" spans="1:10" ht="15">
      <c r="A24" s="14" t="str">
        <f>Lab_CD!A28</f>
        <v xml:space="preserve">JOAO PEDRO MIRANDA MIGUEL </v>
      </c>
      <c r="B24" s="14">
        <f>Lab_CD!B28</f>
        <v>103227</v>
      </c>
      <c r="C24" s="19">
        <f>agosto!F24</f>
        <v>2</v>
      </c>
      <c r="D24" s="19">
        <f>setembro!G24</f>
        <v>2</v>
      </c>
      <c r="E24" s="19">
        <f>Outubro!F24</f>
        <v>0</v>
      </c>
      <c r="F24" s="19">
        <f>Novembro!F24</f>
        <v>0</v>
      </c>
      <c r="G24" s="19">
        <f>Dezembro!E24</f>
        <v>0</v>
      </c>
      <c r="H24" s="20">
        <f t="shared" si="0"/>
        <v>4</v>
      </c>
      <c r="I24" s="21">
        <f t="shared" si="1"/>
        <v>13</v>
      </c>
      <c r="J24">
        <f t="shared" si="2"/>
        <v>87</v>
      </c>
    </row>
    <row r="25" spans="1:10" ht="15">
      <c r="A25" s="14" t="str">
        <f>Lab_CD!A29</f>
        <v xml:space="preserve">KLARA SATI KAGUE </v>
      </c>
      <c r="B25" s="14">
        <f>Lab_CD!B29</f>
        <v>114293</v>
      </c>
      <c r="C25" s="19">
        <f>agosto!F25</f>
        <v>0</v>
      </c>
      <c r="D25" s="19">
        <f>setembro!G25</f>
        <v>0</v>
      </c>
      <c r="E25" s="19">
        <f>Outubro!F25</f>
        <v>0</v>
      </c>
      <c r="F25" s="19">
        <f>Novembro!F25</f>
        <v>2</v>
      </c>
      <c r="G25" s="19">
        <f>Dezembro!E25</f>
        <v>2</v>
      </c>
      <c r="H25" s="20">
        <f t="shared" si="0"/>
        <v>4</v>
      </c>
      <c r="I25" s="21">
        <f t="shared" si="1"/>
        <v>13</v>
      </c>
      <c r="J25">
        <f>100-I25</f>
        <v>87</v>
      </c>
    </row>
    <row r="26" spans="1:10" ht="15">
      <c r="A26" s="14" t="str">
        <f>Lab_CD!A30</f>
        <v xml:space="preserve">MAIRA BAPTISTA DE ALMEIDA </v>
      </c>
      <c r="B26" s="14">
        <f>Lab_CD!B30</f>
        <v>111816</v>
      </c>
      <c r="C26" s="19">
        <f>agosto!F26</f>
        <v>2</v>
      </c>
      <c r="D26" s="19">
        <f>setembro!G26</f>
        <v>0</v>
      </c>
      <c r="E26" s="19">
        <f>Outubro!F26</f>
        <v>2</v>
      </c>
      <c r="F26" s="19">
        <f>Novembro!F26</f>
        <v>0</v>
      </c>
      <c r="G26" s="19">
        <f>Dezembro!E26</f>
        <v>0</v>
      </c>
      <c r="H26" s="20">
        <f t="shared" si="0"/>
        <v>4</v>
      </c>
      <c r="I26" s="21">
        <f t="shared" si="1"/>
        <v>13</v>
      </c>
      <c r="J26">
        <f t="shared" si="2"/>
        <v>87</v>
      </c>
    </row>
    <row r="27" spans="1:10" ht="15">
      <c r="A27" s="14" t="str">
        <f>Lab_CD!A31</f>
        <v xml:space="preserve">MARCOS PAULO RAMOS </v>
      </c>
      <c r="B27" s="14">
        <f>Lab_CD!B31</f>
        <v>102070</v>
      </c>
      <c r="C27" s="19">
        <f>agosto!F27</f>
        <v>0</v>
      </c>
      <c r="D27" s="19">
        <f>setembro!G27</f>
        <v>0</v>
      </c>
      <c r="E27" s="19">
        <f>Outubro!F27</f>
        <v>0</v>
      </c>
      <c r="F27" s="19">
        <f>Novembro!F27</f>
        <v>0</v>
      </c>
      <c r="G27" s="19">
        <f>Dezembro!E27</f>
        <v>0</v>
      </c>
      <c r="H27" s="20">
        <f t="shared" si="0"/>
        <v>0</v>
      </c>
      <c r="I27" s="21">
        <f t="shared" si="1"/>
        <v>0</v>
      </c>
      <c r="J27">
        <f t="shared" si="2"/>
        <v>100</v>
      </c>
    </row>
    <row r="28" spans="1:10" ht="15">
      <c r="A28" s="14" t="str">
        <f>Lab_CD!A32</f>
        <v xml:space="preserve">MARINA ELISA SILVA FERREIRA </v>
      </c>
      <c r="B28" s="14">
        <f>Lab_CD!B32</f>
        <v>112237</v>
      </c>
      <c r="C28" s="19">
        <f>agosto!F28</f>
        <v>0</v>
      </c>
      <c r="D28" s="19">
        <f>setembro!G28</f>
        <v>2</v>
      </c>
      <c r="E28" s="19">
        <f>Outubro!F28</f>
        <v>2</v>
      </c>
      <c r="F28" s="19">
        <f>Novembro!F28</f>
        <v>0</v>
      </c>
      <c r="G28" s="19">
        <f>Dezembro!E28</f>
        <v>2</v>
      </c>
      <c r="H28" s="20">
        <f t="shared" si="0"/>
        <v>6</v>
      </c>
      <c r="I28" s="21">
        <f t="shared" si="1"/>
        <v>20</v>
      </c>
      <c r="J28">
        <f t="shared" si="2"/>
        <v>80</v>
      </c>
    </row>
    <row r="29" spans="1:10" ht="15">
      <c r="A29" s="14" t="str">
        <f>Lab_CD!A33</f>
        <v xml:space="preserve">MATHEUS GONCALVES FONSECA </v>
      </c>
      <c r="B29" s="14">
        <f>Lab_CD!B33</f>
        <v>103234</v>
      </c>
      <c r="C29" s="19">
        <f>agosto!F29</f>
        <v>6</v>
      </c>
      <c r="D29" s="19">
        <f>setembro!G29</f>
        <v>8</v>
      </c>
      <c r="E29" s="19">
        <f>Outubro!F29</f>
        <v>6</v>
      </c>
      <c r="F29" s="19">
        <f>Novembro!F29</f>
        <v>6</v>
      </c>
      <c r="G29" s="19">
        <f>Dezembro!E29</f>
        <v>4</v>
      </c>
      <c r="H29" s="20">
        <f t="shared" si="0"/>
        <v>30</v>
      </c>
      <c r="I29" s="21">
        <f t="shared" si="1"/>
        <v>100</v>
      </c>
      <c r="J29">
        <f t="shared" si="2"/>
        <v>0</v>
      </c>
    </row>
    <row r="30" spans="1:10" ht="15">
      <c r="A30" s="14" t="str">
        <f>Lab_CD!A34</f>
        <v xml:space="preserve">MIKAELA EMI EGASHIRA </v>
      </c>
      <c r="B30" s="14">
        <f>Lab_CD!B34</f>
        <v>112245</v>
      </c>
      <c r="C30" s="19">
        <f>agosto!F30</f>
        <v>0</v>
      </c>
      <c r="D30" s="19">
        <f>setembro!G30</f>
        <v>0</v>
      </c>
      <c r="E30" s="19">
        <f>Outubro!F30</f>
        <v>0</v>
      </c>
      <c r="F30" s="19">
        <f>Novembro!F30</f>
        <v>0</v>
      </c>
      <c r="G30" s="19">
        <f>Dezembro!E30</f>
        <v>0</v>
      </c>
      <c r="H30" s="20">
        <f t="shared" si="0"/>
        <v>0</v>
      </c>
      <c r="I30" s="21">
        <f t="shared" si="1"/>
        <v>0</v>
      </c>
      <c r="J30">
        <f t="shared" si="2"/>
        <v>100</v>
      </c>
    </row>
    <row r="31" spans="1:10" ht="15">
      <c r="A31" s="14" t="str">
        <f>Lab_CD!A35</f>
        <v xml:space="preserve">SUZANA CRISTINA PEREIRA DE OLIVEIRA </v>
      </c>
      <c r="B31" s="14">
        <f>Lab_CD!B35</f>
        <v>104122</v>
      </c>
      <c r="C31" s="19">
        <f>agosto!F31</f>
        <v>0</v>
      </c>
      <c r="D31" s="19">
        <f>setembro!G31</f>
        <v>0</v>
      </c>
      <c r="E31" s="19">
        <f>Outubro!F31</f>
        <v>2</v>
      </c>
      <c r="F31" s="19">
        <f>Novembro!F31</f>
        <v>2</v>
      </c>
      <c r="G31" s="19">
        <f>Dezembro!E31</f>
        <v>0</v>
      </c>
      <c r="H31" s="20">
        <f t="shared" si="0"/>
        <v>4</v>
      </c>
      <c r="I31" s="21">
        <f t="shared" si="1"/>
        <v>13</v>
      </c>
      <c r="J31">
        <f t="shared" si="2"/>
        <v>87</v>
      </c>
    </row>
    <row r="32" spans="1:10" ht="15">
      <c r="A32" s="14" t="str">
        <f>Lab_CD!A36</f>
        <v xml:space="preserve">THIAGO SILVA ALMEIDA </v>
      </c>
      <c r="B32" s="14">
        <f>Lab_CD!B36</f>
        <v>92342</v>
      </c>
      <c r="C32" s="19">
        <f>agosto!F32</f>
        <v>0</v>
      </c>
      <c r="D32" s="19">
        <f>setembro!G32</f>
        <v>0</v>
      </c>
      <c r="E32" s="19">
        <f>Outubro!F32</f>
        <v>2</v>
      </c>
      <c r="F32" s="19">
        <f>Novembro!F32</f>
        <v>2</v>
      </c>
      <c r="G32" s="19">
        <f>Dezembro!E32</f>
        <v>0</v>
      </c>
      <c r="H32" s="20">
        <f t="shared" si="0"/>
        <v>4</v>
      </c>
      <c r="I32" s="21">
        <f t="shared" si="1"/>
        <v>13</v>
      </c>
      <c r="J32">
        <f t="shared" si="2"/>
        <v>87</v>
      </c>
    </row>
    <row r="33" spans="1:10" ht="15">
      <c r="A33" s="14" t="str">
        <f>Lab_CD!A37</f>
        <v xml:space="preserve">THOMAS HIROKI HIRAY </v>
      </c>
      <c r="B33" s="14">
        <f>Lab_CD!B37</f>
        <v>92344</v>
      </c>
      <c r="C33" s="19">
        <f>agosto!F33</f>
        <v>2</v>
      </c>
      <c r="D33" s="19">
        <f>setembro!G33</f>
        <v>0</v>
      </c>
      <c r="E33" s="19">
        <f>Outubro!F33</f>
        <v>2</v>
      </c>
      <c r="F33" s="19">
        <f>Novembro!F33</f>
        <v>0</v>
      </c>
      <c r="G33" s="19">
        <f>Dezembro!E33</f>
        <v>0</v>
      </c>
      <c r="H33" s="20">
        <f t="shared" si="0"/>
        <v>4</v>
      </c>
      <c r="I33" s="21">
        <f t="shared" si="1"/>
        <v>13</v>
      </c>
      <c r="J33">
        <f t="shared" si="2"/>
        <v>87</v>
      </c>
    </row>
    <row r="34" spans="1:10" ht="15">
      <c r="A34" s="14" t="str">
        <f>Lab_CD!A38</f>
        <v xml:space="preserve">VICTOR DE OLIVEIRA OGATA </v>
      </c>
      <c r="B34" s="14">
        <f>Lab_CD!B38</f>
        <v>111838</v>
      </c>
      <c r="C34" s="19">
        <f>agosto!F34</f>
        <v>0</v>
      </c>
      <c r="D34" s="19">
        <f>setembro!G34</f>
        <v>0</v>
      </c>
      <c r="E34" s="19">
        <f>Outubro!F34</f>
        <v>0</v>
      </c>
      <c r="F34" s="19">
        <f>Novembro!F34</f>
        <v>0</v>
      </c>
      <c r="G34" s="19">
        <f>Dezembro!E34</f>
        <v>0</v>
      </c>
      <c r="H34" s="20">
        <f t="shared" si="0"/>
        <v>0</v>
      </c>
      <c r="I34" s="21">
        <f t="shared" si="1"/>
        <v>0</v>
      </c>
      <c r="J34">
        <f t="shared" si="2"/>
        <v>100</v>
      </c>
    </row>
    <row r="35" spans="1:10">
      <c r="A35" s="16"/>
      <c r="B35" s="17"/>
      <c r="C35" s="12"/>
      <c r="D35" s="21"/>
      <c r="E35" s="21"/>
      <c r="F35" s="21"/>
      <c r="G35" s="21"/>
      <c r="H35" s="21"/>
      <c r="I35" s="21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</sheetData>
  <mergeCells count="3">
    <mergeCell ref="A1:F1"/>
    <mergeCell ref="A3:F3"/>
    <mergeCell ref="C7:I7"/>
  </mergeCells>
  <conditionalFormatting sqref="I9:I34">
    <cfRule type="cellIs" dxfId="0" priority="1" operator="greaterThanOrEqual">
      <formula>25</formula>
    </cfRule>
  </conditionalFormatting>
  <pageMargins left="0" right="0" top="0.39370078740157483" bottom="0.39370078740157483" header="0" footer="0"/>
  <pageSetup paperSize="0" fitToWidth="0" fitToHeight="0" pageOrder="overThenDown" orientation="portrait" horizontalDpi="0" verticalDpi="0" copies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Lab_CD</vt:lpstr>
      <vt:lpstr>agosto</vt:lpstr>
      <vt:lpstr>setembro</vt:lpstr>
      <vt:lpstr>Outubro</vt:lpstr>
      <vt:lpstr>Novembro</vt:lpstr>
      <vt:lpstr>Dezembro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passos</dc:creator>
  <cp:lastModifiedBy>TheVini _</cp:lastModifiedBy>
  <cp:revision>471</cp:revision>
  <cp:lastPrinted>2017-08-25T16:40:08Z</cp:lastPrinted>
  <dcterms:created xsi:type="dcterms:W3CDTF">2009-08-17T08:43:42Z</dcterms:created>
  <dcterms:modified xsi:type="dcterms:W3CDTF">2017-12-18T23:18:59Z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