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18195" windowHeight="7740"/>
  </bookViews>
  <sheets>
    <sheet name="Basics" sheetId="1" r:id="rId1"/>
    <sheet name="Multi-sec History" sheetId="2" r:id="rId2"/>
    <sheet name="Intervals" sheetId="3" r:id="rId3"/>
    <sheet name="Historical Interval" sheetId="4" r:id="rId4"/>
    <sheet name="Company Data" sheetId="5" r:id="rId5"/>
    <sheet name="Screening" sheetId="6" r:id="rId6"/>
    <sheet name="Options" sheetId="7" r:id="rId7"/>
    <sheet name="Swaps" sheetId="8" r:id="rId8"/>
    <sheet name="FX - FRD" sheetId="9" r:id="rId9"/>
  </sheets>
  <calcPr calcId="145621"/>
</workbook>
</file>

<file path=xl/calcChain.xml><?xml version="1.0" encoding="utf-8"?>
<calcChain xmlns="http://schemas.openxmlformats.org/spreadsheetml/2006/main">
  <c r="B3" i="3" l="1"/>
  <c r="B8" i="9"/>
  <c r="B8" i="8"/>
  <c r="F8" i="8"/>
  <c r="J8" i="8"/>
  <c r="B9" i="7"/>
  <c r="B9" i="6"/>
  <c r="B50" i="6"/>
  <c r="D16" i="5"/>
  <c r="I16" i="5"/>
  <c r="H16" i="5"/>
  <c r="C16" i="5"/>
  <c r="E16" i="5"/>
  <c r="G16" i="5"/>
  <c r="F16" i="5"/>
  <c r="B18" i="5"/>
  <c r="T8" i="8"/>
  <c r="T9" i="8" s="1"/>
  <c r="E9" i="2"/>
  <c r="D9" i="2"/>
  <c r="F9" i="2"/>
  <c r="B9" i="2"/>
  <c r="B6" i="1"/>
  <c r="L11" i="9"/>
  <c r="D25" i="4"/>
  <c r="C18" i="4"/>
  <c r="F16" i="3"/>
  <c r="D31" i="4"/>
  <c r="C24" i="4"/>
  <c r="D20" i="3"/>
  <c r="F20" i="3"/>
  <c r="C21" i="4"/>
  <c r="C17" i="4"/>
  <c r="K9" i="9"/>
  <c r="D18" i="4"/>
  <c r="C36" i="4"/>
  <c r="E14" i="3"/>
  <c r="D23" i="4"/>
  <c r="C12" i="4"/>
  <c r="F17" i="3"/>
  <c r="D15" i="4"/>
  <c r="D15" i="3"/>
  <c r="E12" i="3"/>
  <c r="D29" i="4"/>
  <c r="C14" i="4"/>
  <c r="F11" i="3"/>
  <c r="D36" i="4"/>
  <c r="C33" i="4"/>
  <c r="D13" i="4"/>
  <c r="C16" i="3"/>
  <c r="D22" i="4"/>
  <c r="C25" i="4"/>
  <c r="C22" i="4"/>
  <c r="C27" i="4"/>
  <c r="C32" i="4"/>
  <c r="D11" i="4"/>
  <c r="F12" i="3"/>
  <c r="L9" i="9"/>
  <c r="D9" i="4"/>
  <c r="C20" i="4"/>
  <c r="E10" i="3"/>
  <c r="D16" i="4"/>
  <c r="C29" i="4"/>
  <c r="D10" i="3"/>
  <c r="L10" i="9"/>
  <c r="D19" i="3"/>
  <c r="C18" i="3"/>
  <c r="D30" i="4"/>
  <c r="C31" i="4"/>
  <c r="C20" i="3"/>
  <c r="C15" i="3"/>
  <c r="C7" i="4"/>
  <c r="C14" i="3"/>
  <c r="F13" i="3"/>
  <c r="D35" i="4"/>
  <c r="D26" i="4"/>
  <c r="K10" i="9"/>
  <c r="C6" i="4"/>
  <c r="C12" i="3"/>
  <c r="F10" i="3"/>
  <c r="D28" i="4"/>
  <c r="C11" i="4"/>
  <c r="D13" i="3"/>
  <c r="C19" i="4"/>
  <c r="C23" i="4"/>
  <c r="D14" i="4"/>
  <c r="C15" i="4"/>
  <c r="F14" i="3"/>
  <c r="C35" i="4"/>
  <c r="D8" i="4"/>
  <c r="D12" i="4"/>
  <c r="E13" i="3"/>
  <c r="C13" i="3"/>
  <c r="D17" i="4"/>
  <c r="E17" i="3"/>
  <c r="D16" i="3"/>
  <c r="D34" i="4"/>
  <c r="C9" i="4"/>
  <c r="D11" i="3"/>
  <c r="F19" i="3"/>
  <c r="D20" i="4"/>
  <c r="C10" i="3"/>
  <c r="C19" i="3"/>
  <c r="C16" i="4"/>
  <c r="D33" i="4"/>
  <c r="K11" i="9"/>
  <c r="D19" i="4"/>
  <c r="C34" i="4"/>
  <c r="C17" i="3"/>
  <c r="D32" i="4"/>
  <c r="C10" i="4"/>
  <c r="D18" i="3"/>
  <c r="D6" i="4"/>
  <c r="F15" i="3"/>
  <c r="D17" i="3"/>
  <c r="D24" i="4"/>
  <c r="C30" i="4"/>
  <c r="D12" i="3"/>
  <c r="D7" i="4"/>
  <c r="C8" i="4"/>
  <c r="D14" i="3"/>
  <c r="E20" i="3"/>
  <c r="E18" i="3"/>
  <c r="C11" i="3"/>
  <c r="E19" i="3"/>
  <c r="D27" i="4"/>
  <c r="D21" i="4"/>
  <c r="E15" i="3"/>
  <c r="E16" i="3"/>
  <c r="D10" i="4"/>
  <c r="E11" i="3"/>
  <c r="C26" i="4"/>
  <c r="F18" i="3"/>
  <c r="C13" i="4"/>
  <c r="C28" i="4"/>
  <c r="T12" i="8"/>
  <c r="T10" i="8"/>
</calcChain>
</file>

<file path=xl/sharedStrings.xml><?xml version="1.0" encoding="utf-8"?>
<sst xmlns="http://schemas.openxmlformats.org/spreadsheetml/2006/main" count="2128" uniqueCount="1927">
  <si>
    <t>6758 JP Equity</t>
  </si>
  <si>
    <t>Date</t>
  </si>
  <si>
    <t>PX_LAST</t>
  </si>
  <si>
    <t>6753 JP Equity</t>
  </si>
  <si>
    <t>066570 KS Equity</t>
  </si>
  <si>
    <t>6752 JP Equity</t>
  </si>
  <si>
    <t>6758    JP Equity</t>
  </si>
  <si>
    <t>6753    JP Equity</t>
  </si>
  <si>
    <t>066570  KS Equity</t>
  </si>
  <si>
    <t>6752    JP Equity</t>
  </si>
  <si>
    <t>005930  KS Equity</t>
  </si>
  <si>
    <t>6952    JP Equity</t>
  </si>
  <si>
    <t>8036    JP Equity</t>
  </si>
  <si>
    <t>6703    JP Equity</t>
  </si>
  <si>
    <t>HPQ     US Equity</t>
  </si>
  <si>
    <t>4901    JP Equity</t>
  </si>
  <si>
    <t>AAPL    US Equity</t>
  </si>
  <si>
    <t>1w</t>
  </si>
  <si>
    <t>3m</t>
  </si>
  <si>
    <t>ytd</t>
  </si>
  <si>
    <t>10y</t>
  </si>
  <si>
    <t>SGD Curncy</t>
  </si>
  <si>
    <t>JPY Curncy</t>
  </si>
  <si>
    <t>GBP Curncy</t>
  </si>
  <si>
    <t>CZK Curncy</t>
  </si>
  <si>
    <t>DKK Curncy</t>
  </si>
  <si>
    <t>EUR Curncy</t>
  </si>
  <si>
    <t>BRL Curncy</t>
  </si>
  <si>
    <t>HKD Curncy</t>
  </si>
  <si>
    <t>CHF Curncy</t>
  </si>
  <si>
    <t>TWD Curncy</t>
  </si>
  <si>
    <t>INR Curncy</t>
  </si>
  <si>
    <t>IDR Curncy</t>
  </si>
  <si>
    <t>CLP Curncy</t>
  </si>
  <si>
    <t>COP Curncy</t>
  </si>
  <si>
    <t>ARS Curncy</t>
  </si>
  <si>
    <t>PEN Curncy</t>
  </si>
  <si>
    <t>CNY Curncy</t>
  </si>
  <si>
    <t>ILS Curncy</t>
  </si>
  <si>
    <t>SEK Curncy</t>
  </si>
  <si>
    <t>PLN Curncy</t>
  </si>
  <si>
    <t>NOK Curncy</t>
  </si>
  <si>
    <t>CAD Curncy</t>
  </si>
  <si>
    <t>HUF Curncy</t>
  </si>
  <si>
    <t>KRW Curncy</t>
  </si>
  <si>
    <t>MXN Curncy</t>
  </si>
  <si>
    <t>TRY Curncy</t>
  </si>
  <si>
    <t>NZD Curncy</t>
  </si>
  <si>
    <t>ZAR Curncy</t>
  </si>
  <si>
    <t>AUD Curncy</t>
  </si>
  <si>
    <t>RUB Curncy</t>
  </si>
  <si>
    <t>MYR Curncy</t>
  </si>
  <si>
    <t>SALES_REV_TURN</t>
  </si>
  <si>
    <t>EBITDA</t>
  </si>
  <si>
    <t>NET_INCOME</t>
  </si>
  <si>
    <t>CF_FREE_CASH_FLOW</t>
  </si>
  <si>
    <t>BS_TOT_ASSET</t>
  </si>
  <si>
    <t>TOT_COMMON_EQY</t>
  </si>
  <si>
    <t>6758 jp equity</t>
  </si>
  <si>
    <t>FY1 2011</t>
  </si>
  <si>
    <t>FY1 2012</t>
  </si>
  <si>
    <t>FY1 2013</t>
  </si>
  <si>
    <t>FY1 2014</t>
  </si>
  <si>
    <t>FY1 2015</t>
  </si>
  <si>
    <t>is oper inc</t>
  </si>
  <si>
    <t>Short Name</t>
  </si>
  <si>
    <t>Dvd 12M Yld - Net</t>
  </si>
  <si>
    <t>Sequential Rank - Higher is Better(Dividend 12 Month Yld - Net)</t>
  </si>
  <si>
    <t>Market Cap</t>
  </si>
  <si>
    <t>Price:D-1</t>
  </si>
  <si>
    <t>P/E</t>
  </si>
  <si>
    <t>Total Return YTD</t>
  </si>
  <si>
    <t>5413 JP Equity</t>
  </si>
  <si>
    <t>NISSHIN STEEL CO</t>
  </si>
  <si>
    <t>7751 JP Equity</t>
  </si>
  <si>
    <t>CANON INC</t>
  </si>
  <si>
    <t>8031 JP Equity</t>
  </si>
  <si>
    <t>MITSUI &amp; CO</t>
  </si>
  <si>
    <t>8628 JP Equity</t>
  </si>
  <si>
    <t>MATSUI SECURITIE</t>
  </si>
  <si>
    <t>8053 JP Equity</t>
  </si>
  <si>
    <t>SUMITOMO CORP</t>
  </si>
  <si>
    <t>N.A.</t>
  </si>
  <si>
    <t>5002 JP Equity</t>
  </si>
  <si>
    <t>SHOWA SHELL</t>
  </si>
  <si>
    <t>8002 JP Equity</t>
  </si>
  <si>
    <t>MARUBENI CORP</t>
  </si>
  <si>
    <t>8411 JP Equity</t>
  </si>
  <si>
    <t>MIZUHO FINANCIAL</t>
  </si>
  <si>
    <t>4502 JP Equity</t>
  </si>
  <si>
    <t>TAKEDA PHARMACEU</t>
  </si>
  <si>
    <t>5020 JP Equity</t>
  </si>
  <si>
    <t>JX HD</t>
  </si>
  <si>
    <t>AF271410 Corp</t>
  </si>
  <si>
    <t>AF271440 Corp</t>
  </si>
  <si>
    <t>QJ047579 Corp</t>
  </si>
  <si>
    <t>AF271432 Corp</t>
  </si>
  <si>
    <t>AF271439 Corp</t>
  </si>
  <si>
    <t>AF271441 Corp</t>
  </si>
  <si>
    <t>UV290669 Corp</t>
  </si>
  <si>
    <t>AF142103 Corp</t>
  </si>
  <si>
    <t>UV903663 Corp</t>
  </si>
  <si>
    <t>EK783758 Corp</t>
  </si>
  <si>
    <t>EK951532 Corp</t>
  </si>
  <si>
    <t>UV981425 Corp</t>
  </si>
  <si>
    <t>QJ109962 Corp</t>
  </si>
  <si>
    <t>AF272831 Corp</t>
  </si>
  <si>
    <t>UV814522 Corp</t>
  </si>
  <si>
    <t>EK972288 Corp</t>
  </si>
  <si>
    <t>EK904761 Corp</t>
  </si>
  <si>
    <t>UV688644 Corp</t>
  </si>
  <si>
    <t>EK775469 Corp</t>
  </si>
  <si>
    <t>AF272829 Corp</t>
  </si>
  <si>
    <t>UV741554 Corp</t>
  </si>
  <si>
    <t>AF272832 Corp</t>
  </si>
  <si>
    <t>EK925094 Corp</t>
  </si>
  <si>
    <t>EK912008 Corp</t>
  </si>
  <si>
    <t>UV842924 Corp</t>
  </si>
  <si>
    <t>EK696427 Corp</t>
  </si>
  <si>
    <t>EK688382 Corp</t>
  </si>
  <si>
    <t>EK744041 Corp</t>
  </si>
  <si>
    <t>EK924992 Corp</t>
  </si>
  <si>
    <t>EK927440 Corp</t>
  </si>
  <si>
    <t>EK877977 Corp</t>
  </si>
  <si>
    <t>UV380818 Corp</t>
  </si>
  <si>
    <t>EK688364 Corp</t>
  </si>
  <si>
    <t>UV815136 Corp</t>
  </si>
  <si>
    <t>UV815197 Corp</t>
  </si>
  <si>
    <t>EK790077 Corp</t>
  </si>
  <si>
    <t>UV290308 Corp</t>
  </si>
  <si>
    <t>EK927890 Corp</t>
  </si>
  <si>
    <t>EK798089 Corp</t>
  </si>
  <si>
    <t>QJ060869 Corp</t>
  </si>
  <si>
    <t>EK981476 Corp</t>
  </si>
  <si>
    <t>EK957539 Corp</t>
  </si>
  <si>
    <t>EK951928 Corp</t>
  </si>
  <si>
    <t>UV291137 Corp</t>
  </si>
  <si>
    <t>EK789655 Corp</t>
  </si>
  <si>
    <t>UV741291 Corp</t>
  </si>
  <si>
    <t>UV741295 Corp</t>
  </si>
  <si>
    <t>UV770295 Corp</t>
  </si>
  <si>
    <t>UV732539 Corp</t>
  </si>
  <si>
    <t>EK821401 Corp</t>
  </si>
  <si>
    <t>UV290304 Corp</t>
  </si>
  <si>
    <t>AF204311 Corp</t>
  </si>
  <si>
    <t>QJ025757 Corp</t>
  </si>
  <si>
    <t>EK712630 Corp</t>
  </si>
  <si>
    <t>UV405751 Corp</t>
  </si>
  <si>
    <t>UV827273 Corp</t>
  </si>
  <si>
    <t>EK816645 Corp</t>
  </si>
  <si>
    <t>AF231868 Corp</t>
  </si>
  <si>
    <t>UV568514 Corp</t>
  </si>
  <si>
    <t>UV993925 Corp</t>
  </si>
  <si>
    <t>AF279324 Corp</t>
  </si>
  <si>
    <t>EK810943 Corp</t>
  </si>
  <si>
    <t>EK816747 Corp</t>
  </si>
  <si>
    <t>AF204297 Corp</t>
  </si>
  <si>
    <t>UV342962 Corp</t>
  </si>
  <si>
    <t>UV515998 Corp</t>
  </si>
  <si>
    <t>EK757248 Corp</t>
  </si>
  <si>
    <t>EK688352 Corp</t>
  </si>
  <si>
    <t>EK772136 Corp</t>
  </si>
  <si>
    <t>EK752648 Corp</t>
  </si>
  <si>
    <t>EK787477 Corp</t>
  </si>
  <si>
    <t>EK772910 Corp</t>
  </si>
  <si>
    <t>EK966805 Corp</t>
  </si>
  <si>
    <t>EK752642 Corp</t>
  </si>
  <si>
    <t>UV814511 Corp</t>
  </si>
  <si>
    <t>UV460193 Corp</t>
  </si>
  <si>
    <t>EK757236 Corp</t>
  </si>
  <si>
    <t>UV827042 Corp</t>
  </si>
  <si>
    <t>EK995311 Corp</t>
  </si>
  <si>
    <t>EK792204 Corp</t>
  </si>
  <si>
    <t>UV342929 Corp</t>
  </si>
  <si>
    <t>UV993828 Corp</t>
  </si>
  <si>
    <t>EK762239 Corp</t>
  </si>
  <si>
    <t>EK774743 Corp</t>
  </si>
  <si>
    <t>EK762323 Corp</t>
  </si>
  <si>
    <t>EK816699 Corp</t>
  </si>
  <si>
    <t>EK955147 Corp</t>
  </si>
  <si>
    <t>EK695683 Corp</t>
  </si>
  <si>
    <t>QJ109454 Corp</t>
  </si>
  <si>
    <t>EK997592 Corp</t>
  </si>
  <si>
    <t>AF122423 Corp</t>
  </si>
  <si>
    <t>EK892969 Corp</t>
  </si>
  <si>
    <t>UV377567 Corp</t>
  </si>
  <si>
    <t>EK948272 Corp</t>
  </si>
  <si>
    <t>QJ077592 Corp</t>
  </si>
  <si>
    <t>EK797723 Corp</t>
  </si>
  <si>
    <t>UV688634 Corp</t>
  </si>
  <si>
    <t>UV827088 Corp</t>
  </si>
  <si>
    <t>UV426627 Corp</t>
  </si>
  <si>
    <t>EK816759 Corp</t>
  </si>
  <si>
    <t>EK859577 Corp</t>
  </si>
  <si>
    <t>EK999630 Corp</t>
  </si>
  <si>
    <t>UV827152 Corp</t>
  </si>
  <si>
    <t>EK736179 Corp</t>
  </si>
  <si>
    <t>EK874994 Corp</t>
  </si>
  <si>
    <t>UV770282 Corp</t>
  </si>
  <si>
    <t>UV827776 Corp</t>
  </si>
  <si>
    <t>EK973008 Corp</t>
  </si>
  <si>
    <t>QJ103960 Corp</t>
  </si>
  <si>
    <t>QJ008076 Corp</t>
  </si>
  <si>
    <t>EK884897 Corp</t>
  </si>
  <si>
    <t>EK774485 Corp</t>
  </si>
  <si>
    <t>EK772094 Corp</t>
  </si>
  <si>
    <t>QJ010189 Corp</t>
  </si>
  <si>
    <t>QJ077631 Corp</t>
  </si>
  <si>
    <t>EK943057 Corp</t>
  </si>
  <si>
    <t>UV389471 Corp</t>
  </si>
  <si>
    <t>EK935970 Corp</t>
  </si>
  <si>
    <t>EK890517 Corp</t>
  </si>
  <si>
    <t>UV758070 Corp</t>
  </si>
  <si>
    <t>UV855103 Corp</t>
  </si>
  <si>
    <t>AF154152 Corp</t>
  </si>
  <si>
    <t>UV731153 Corp</t>
  </si>
  <si>
    <t>EK816963 Corp</t>
  </si>
  <si>
    <t>UV855114 Corp</t>
  </si>
  <si>
    <t>QJ077621 Corp</t>
  </si>
  <si>
    <t>UV548125 Corp</t>
  </si>
  <si>
    <t>QJ077623 Corp</t>
  </si>
  <si>
    <t>EK931457 Corp</t>
  </si>
  <si>
    <t>UV855107 Corp</t>
  </si>
  <si>
    <t>QJ092137 Corp</t>
  </si>
  <si>
    <t>UV784493 Corp</t>
  </si>
  <si>
    <t>UV389424 Corp</t>
  </si>
  <si>
    <t>UV758069 Corp</t>
  </si>
  <si>
    <t>EK787399 Corp</t>
  </si>
  <si>
    <t>UV784491 Corp</t>
  </si>
  <si>
    <t>EK690930 Corp</t>
  </si>
  <si>
    <t>QJ076747 Corp</t>
  </si>
  <si>
    <t>EK769978 Corp</t>
  </si>
  <si>
    <t>EK890523 Corp</t>
  </si>
  <si>
    <t>EK725587 Corp</t>
  </si>
  <si>
    <t>UV535872 Corp</t>
  </si>
  <si>
    <t>UV827265 Corp</t>
  </si>
  <si>
    <t>EK784280 Corp</t>
  </si>
  <si>
    <t>QJ060995 Corp</t>
  </si>
  <si>
    <t>QJ092130 Corp</t>
  </si>
  <si>
    <t>EK928184 Corp</t>
  </si>
  <si>
    <t>UV987845 Corp</t>
  </si>
  <si>
    <t>UV543493 Corp</t>
  </si>
  <si>
    <t>EK767241 Corp</t>
  </si>
  <si>
    <t>EK936324 Corp</t>
  </si>
  <si>
    <t>EK828772 Corp</t>
  </si>
  <si>
    <t>UV842048 Corp</t>
  </si>
  <si>
    <t>UV827264 Corp</t>
  </si>
  <si>
    <t>EK945701 Corp</t>
  </si>
  <si>
    <t>UV535873 Corp</t>
  </si>
  <si>
    <t>UV713412 Corp</t>
  </si>
  <si>
    <t>UV490926 Corp</t>
  </si>
  <si>
    <t>UV814268 Corp</t>
  </si>
  <si>
    <t>EK674482 Corp</t>
  </si>
  <si>
    <t>UV662463 Corp</t>
  </si>
  <si>
    <t>EK788953 Corp</t>
  </si>
  <si>
    <t>UV608792 Corp</t>
  </si>
  <si>
    <t>UV981412 Corp</t>
  </si>
  <si>
    <t>UV608789 Corp</t>
  </si>
  <si>
    <t>EK736191 Corp</t>
  </si>
  <si>
    <t>UV934332 Corp</t>
  </si>
  <si>
    <t>EK794890 Corp</t>
  </si>
  <si>
    <t>EK746433 Corp</t>
  </si>
  <si>
    <t>EK946337 Corp</t>
  </si>
  <si>
    <t>EK948194 Corp</t>
  </si>
  <si>
    <t>EK905169 Corp</t>
  </si>
  <si>
    <t>QJ025803 Corp</t>
  </si>
  <si>
    <t>QJ077633 Corp</t>
  </si>
  <si>
    <t>QJ138862 Corp</t>
  </si>
  <si>
    <t>UV758071 Corp</t>
  </si>
  <si>
    <t>EK981440 Corp</t>
  </si>
  <si>
    <t>UV418048 Corp</t>
  </si>
  <si>
    <t>EK905307 Corp</t>
  </si>
  <si>
    <t>EK984104 Corp</t>
  </si>
  <si>
    <t>UV974639 Corp</t>
  </si>
  <si>
    <t>UV343011 Corp</t>
  </si>
  <si>
    <t>UV868957 Corp</t>
  </si>
  <si>
    <t>EK756774 Corp</t>
  </si>
  <si>
    <t>AF220593 Corp</t>
  </si>
  <si>
    <t>EK948176 Corp</t>
  </si>
  <si>
    <t>QJ060843 Corp</t>
  </si>
  <si>
    <t>UV758230 Corp</t>
  </si>
  <si>
    <t>EK732143 Corp</t>
  </si>
  <si>
    <t>QJ123171 Corp</t>
  </si>
  <si>
    <t>UV543489 Corp</t>
  </si>
  <si>
    <t>UV450157 Corp</t>
  </si>
  <si>
    <t>AF142756 Corp</t>
  </si>
  <si>
    <t>AF242862 Corp</t>
  </si>
  <si>
    <t>UV426626 Corp</t>
  </si>
  <si>
    <t>EK799699 Corp</t>
  </si>
  <si>
    <t>QJ138973 Corp</t>
  </si>
  <si>
    <t>UV827076 Corp</t>
  </si>
  <si>
    <t>UV343002 Corp</t>
  </si>
  <si>
    <t>UV957679 Corp</t>
  </si>
  <si>
    <t>UV784517 Corp</t>
  </si>
  <si>
    <t>QJ151623 Corp</t>
  </si>
  <si>
    <t>EK704794 Corp</t>
  </si>
  <si>
    <t>EK907339 Corp</t>
  </si>
  <si>
    <t>UV993815 Corp</t>
  </si>
  <si>
    <t>EK765682 Corp</t>
  </si>
  <si>
    <t>UV980260 Corp</t>
  </si>
  <si>
    <t>UV993814 Corp</t>
  </si>
  <si>
    <t>EK733867 Corp</t>
  </si>
  <si>
    <t>EK927944 Corp</t>
  </si>
  <si>
    <t>QJ060980 Corp</t>
  </si>
  <si>
    <t>QJ138475 Corp</t>
  </si>
  <si>
    <t>UV471784 Corp</t>
  </si>
  <si>
    <t>AF128805 Corp</t>
  </si>
  <si>
    <t>AF204148 Corp</t>
  </si>
  <si>
    <t>UV552420 Corp</t>
  </si>
  <si>
    <t>EK765676 Corp</t>
  </si>
  <si>
    <t>QJ060844 Corp</t>
  </si>
  <si>
    <t>UV957667 Corp</t>
  </si>
  <si>
    <t>QJ152184 Corp</t>
  </si>
  <si>
    <t>UV858250 Corp</t>
  </si>
  <si>
    <t>EK874976 Corp</t>
  </si>
  <si>
    <t>UV993816 Corp</t>
  </si>
  <si>
    <t>AF190144 Corp</t>
  </si>
  <si>
    <t>UV758225 Corp</t>
  </si>
  <si>
    <t>UV460171 Corp</t>
  </si>
  <si>
    <t>UV731060 Corp</t>
  </si>
  <si>
    <t>EK847772 Corp</t>
  </si>
  <si>
    <t>QJ123090 Corp</t>
  </si>
  <si>
    <t>UV731064 Corp</t>
  </si>
  <si>
    <t>UV800605 Corp</t>
  </si>
  <si>
    <t>QJ151992 Corp</t>
  </si>
  <si>
    <t>UV608799 Corp</t>
  </si>
  <si>
    <t>EK847850 Corp</t>
  </si>
  <si>
    <t>QJ138872 Corp</t>
  </si>
  <si>
    <t>EK946355 Corp</t>
  </si>
  <si>
    <t>EK927956 Corp</t>
  </si>
  <si>
    <t>QJ027235 Corp</t>
  </si>
  <si>
    <t>UV543497 Corp</t>
  </si>
  <si>
    <t>UV418073 Corp</t>
  </si>
  <si>
    <t>EK902135 Corp</t>
  </si>
  <si>
    <t>UV290619 Corp</t>
  </si>
  <si>
    <t>EK838729 Corp</t>
  </si>
  <si>
    <t>EK890505 Corp</t>
  </si>
  <si>
    <t>UV827192 Corp</t>
  </si>
  <si>
    <t>UV890267 Corp</t>
  </si>
  <si>
    <t>EK668721 Corp</t>
  </si>
  <si>
    <t>UV713426 Corp</t>
  </si>
  <si>
    <t>AF154186 Corp</t>
  </si>
  <si>
    <t>EK736185 Corp</t>
  </si>
  <si>
    <t>UV633147 Corp</t>
  </si>
  <si>
    <t>UV866793 Corp</t>
  </si>
  <si>
    <t>UV389426 Corp</t>
  </si>
  <si>
    <t>EK875096 Corp</t>
  </si>
  <si>
    <t>EK737047 Corp</t>
  </si>
  <si>
    <t>UV867062 Corp</t>
  </si>
  <si>
    <t>QJ123037 Corp</t>
  </si>
  <si>
    <t>EK905541 Corp</t>
  </si>
  <si>
    <t>UV608805 Corp</t>
  </si>
  <si>
    <t>UV758219 Corp</t>
  </si>
  <si>
    <t>UV354588 Corp</t>
  </si>
  <si>
    <t>UV975439 Corp</t>
  </si>
  <si>
    <t>EK792042 Corp</t>
  </si>
  <si>
    <t>QJ148789 Corp</t>
  </si>
  <si>
    <t>UV354414 Corp</t>
  </si>
  <si>
    <t>EK856286 Corp</t>
  </si>
  <si>
    <t>EK918825 Corp</t>
  </si>
  <si>
    <t>QJ123092 Corp</t>
  </si>
  <si>
    <t>UV758067 Corp</t>
  </si>
  <si>
    <t>QJ123138 Corp</t>
  </si>
  <si>
    <t>AF171764 Corp</t>
  </si>
  <si>
    <t>UV770405 Corp</t>
  </si>
  <si>
    <t>UV827254 Corp</t>
  </si>
  <si>
    <t>UV364901 Corp</t>
  </si>
  <si>
    <t>UV471783 Corp</t>
  </si>
  <si>
    <t>EK954535 Corp</t>
  </si>
  <si>
    <t>UV535870 Corp</t>
  </si>
  <si>
    <t>UV543498 Corp</t>
  </si>
  <si>
    <t>EK816296 Corp</t>
  </si>
  <si>
    <t>UV784514 Corp</t>
  </si>
  <si>
    <t>EK960408 Corp</t>
  </si>
  <si>
    <t>UV731057 Corp</t>
  </si>
  <si>
    <t>UV827185 Corp</t>
  </si>
  <si>
    <t>EK999576 Corp</t>
  </si>
  <si>
    <t>EK932937 Corp</t>
  </si>
  <si>
    <t>UV890285 Corp</t>
  </si>
  <si>
    <t>UV450366 Corp</t>
  </si>
  <si>
    <t>QJ123120 Corp</t>
  </si>
  <si>
    <t>QJ138724 Corp</t>
  </si>
  <si>
    <t>UV535869 Corp</t>
  </si>
  <si>
    <t>UV741275 Corp</t>
  </si>
  <si>
    <t>UV902935 Corp</t>
  </si>
  <si>
    <t>EK823761 Corp</t>
  </si>
  <si>
    <t>QJ138996 Corp</t>
  </si>
  <si>
    <t>EK864826 Corp</t>
  </si>
  <si>
    <t>EK866778 Corp</t>
  </si>
  <si>
    <t>EK975112 Corp</t>
  </si>
  <si>
    <t>QJ077599 Corp</t>
  </si>
  <si>
    <t>QJ138860 Corp</t>
  </si>
  <si>
    <t>UV959884 Corp</t>
  </si>
  <si>
    <t>AF280829 Corp</t>
  </si>
  <si>
    <t>UV500085 Corp</t>
  </si>
  <si>
    <t>EK757140 Corp</t>
  </si>
  <si>
    <t>QJ077595 Corp</t>
  </si>
  <si>
    <t>EK932961 Corp</t>
  </si>
  <si>
    <t>UV890284 Corp</t>
  </si>
  <si>
    <t>EK978997 Corp</t>
  </si>
  <si>
    <t>QJ077598 Corp</t>
  </si>
  <si>
    <t>QJ152172 Corp</t>
  </si>
  <si>
    <t>UV290419 Corp</t>
  </si>
  <si>
    <t>EK972102 Corp</t>
  </si>
  <si>
    <t>UV837214 Corp</t>
  </si>
  <si>
    <t>EK864874 Corp</t>
  </si>
  <si>
    <t>EK915953 Corp</t>
  </si>
  <si>
    <t>EK769594 Corp</t>
  </si>
  <si>
    <t>UV741274 Corp</t>
  </si>
  <si>
    <t>QJ017807 Corp</t>
  </si>
  <si>
    <t>QJ123087 Corp</t>
  </si>
  <si>
    <t>UV814269 Corp</t>
  </si>
  <si>
    <t>UV481370 Corp</t>
  </si>
  <si>
    <t>UV468204 Corp</t>
  </si>
  <si>
    <t>AF220588 Corp</t>
  </si>
  <si>
    <t>EK769588 Corp</t>
  </si>
  <si>
    <t>EK633524 Corp</t>
  </si>
  <si>
    <t>EK933165 Corp</t>
  </si>
  <si>
    <t>EK960192 Corp</t>
  </si>
  <si>
    <t>UV784511 Corp</t>
  </si>
  <si>
    <t>UV460173 Corp</t>
  </si>
  <si>
    <t>EK975124 Corp</t>
  </si>
  <si>
    <t>UV784508 Corp</t>
  </si>
  <si>
    <t>EK972096 Corp</t>
  </si>
  <si>
    <t>EK933447 Corp</t>
  </si>
  <si>
    <t>QJ046479 Corp</t>
  </si>
  <si>
    <t>QJ123039 Corp</t>
  </si>
  <si>
    <t>EK913766 Corp</t>
  </si>
  <si>
    <t>QJ026885 Corp</t>
  </si>
  <si>
    <t>AF241525 Corp</t>
  </si>
  <si>
    <t>UV758068 Corp</t>
  </si>
  <si>
    <t>UV481377 Corp</t>
  </si>
  <si>
    <t>EK807155 Corp</t>
  </si>
  <si>
    <t>EK875006 Corp</t>
  </si>
  <si>
    <t>EK946283 Corp</t>
  </si>
  <si>
    <t>EK956227 Corp</t>
  </si>
  <si>
    <t>UV827177 Corp</t>
  </si>
  <si>
    <t>UV608822 Corp</t>
  </si>
  <si>
    <t>EK754622 Corp</t>
  </si>
  <si>
    <t>EK765670 Corp</t>
  </si>
  <si>
    <t>QJ152270 Corp</t>
  </si>
  <si>
    <t>EK966331 Corp</t>
  </si>
  <si>
    <t>UV545693 Corp</t>
  </si>
  <si>
    <t>UV827182 Corp</t>
  </si>
  <si>
    <t>AF154180 Corp</t>
  </si>
  <si>
    <t>EK674797 Corp</t>
  </si>
  <si>
    <t>EK790239 Corp</t>
  </si>
  <si>
    <t>UV855121 Corp</t>
  </si>
  <si>
    <t>EK803073 Corp</t>
  </si>
  <si>
    <t>UV879764 Corp</t>
  </si>
  <si>
    <t>EK798677 Corp</t>
  </si>
  <si>
    <t>EK975136 Corp</t>
  </si>
  <si>
    <t>EK875012 Corp</t>
  </si>
  <si>
    <t>EK915923 Corp</t>
  </si>
  <si>
    <t>EK731231 Corp</t>
  </si>
  <si>
    <t>EK942931 Corp</t>
  </si>
  <si>
    <t>UV688743 Corp</t>
  </si>
  <si>
    <t>UV438883 Corp</t>
  </si>
  <si>
    <t>QJ175465 Corp</t>
  </si>
  <si>
    <t>QJ152167 Corp</t>
  </si>
  <si>
    <t>UV543484 Corp</t>
  </si>
  <si>
    <t>UV543486 Corp</t>
  </si>
  <si>
    <t>UV390719 Corp</t>
  </si>
  <si>
    <t>EK972090 Corp</t>
  </si>
  <si>
    <t>AF204147 Corp</t>
  </si>
  <si>
    <t>EK843425 Corp</t>
  </si>
  <si>
    <t>AF279429 Corp</t>
  </si>
  <si>
    <t>QJ152171 Corp</t>
  </si>
  <si>
    <t>EK835469 Corp</t>
  </si>
  <si>
    <t>EK987072 Corp</t>
  </si>
  <si>
    <t>EK946265 Corp</t>
  </si>
  <si>
    <t>EK951454 Corp</t>
  </si>
  <si>
    <t>UV301347 Corp</t>
  </si>
  <si>
    <t>EK756768 Corp</t>
  </si>
  <si>
    <t>EK948164 Corp</t>
  </si>
  <si>
    <t>AF269112 Corp</t>
  </si>
  <si>
    <t>EK960204 Corp</t>
  </si>
  <si>
    <t>UV552258 Corp</t>
  </si>
  <si>
    <t>UV632908 Corp</t>
  </si>
  <si>
    <t>EK969449 Corp</t>
  </si>
  <si>
    <t>EK802285 Corp</t>
  </si>
  <si>
    <t>EK975142 Corp</t>
  </si>
  <si>
    <t>UV853646 Corp</t>
  </si>
  <si>
    <t>UV490941 Corp</t>
  </si>
  <si>
    <t>EK858473 Corp</t>
  </si>
  <si>
    <t>AF171763 Corp</t>
  </si>
  <si>
    <t>EK981464 Corp</t>
  </si>
  <si>
    <t>UV302676 Corp</t>
  </si>
  <si>
    <t>EK673791 Corp</t>
  </si>
  <si>
    <t>EK691038 Corp</t>
  </si>
  <si>
    <t>EK924536 Corp</t>
  </si>
  <si>
    <t>UV713430 Corp</t>
  </si>
  <si>
    <t>UV731055 Corp</t>
  </si>
  <si>
    <t>UV753935 Corp</t>
  </si>
  <si>
    <t>UV866790 Corp</t>
  </si>
  <si>
    <t>UV444008 Corp</t>
  </si>
  <si>
    <t>EK862093 Corp</t>
  </si>
  <si>
    <t>EK869274 Corp</t>
  </si>
  <si>
    <t>UV333239 Corp</t>
  </si>
  <si>
    <t>UV481302 Corp</t>
  </si>
  <si>
    <t>EK821473 Corp</t>
  </si>
  <si>
    <t>EK890577 Corp</t>
  </si>
  <si>
    <t>AF181042 Corp</t>
  </si>
  <si>
    <t>AF181171 Corp</t>
  </si>
  <si>
    <t>EK959087 Corp</t>
  </si>
  <si>
    <t>UV827073 Corp</t>
  </si>
  <si>
    <t>QJ041116 Corp</t>
  </si>
  <si>
    <t>EK704806 Corp</t>
  </si>
  <si>
    <t>UV758065 Corp</t>
  </si>
  <si>
    <t>UV758204 Corp</t>
  </si>
  <si>
    <t>EK984560 Corp</t>
  </si>
  <si>
    <t>AF231851 Corp</t>
  </si>
  <si>
    <t>EK771722 Corp</t>
  </si>
  <si>
    <t>UV536188 Corp</t>
  </si>
  <si>
    <t>UV902882 Corp</t>
  </si>
  <si>
    <t>EK910268 Corp</t>
  </si>
  <si>
    <t>EK975148 Corp</t>
  </si>
  <si>
    <t>EK986664 Corp</t>
  </si>
  <si>
    <t>EK758220 Corp</t>
  </si>
  <si>
    <t>UV552418 Corp</t>
  </si>
  <si>
    <t>UV526911 Corp</t>
  </si>
  <si>
    <t>EK880661 Corp</t>
  </si>
  <si>
    <t>EK915917 Corp</t>
  </si>
  <si>
    <t>AF280821 Corp</t>
  </si>
  <si>
    <t>EK769954 Corp</t>
  </si>
  <si>
    <t>UV925427 Corp</t>
  </si>
  <si>
    <t>EK885899 Corp</t>
  </si>
  <si>
    <t>EK701004 Corp</t>
  </si>
  <si>
    <t>UV855120 Corp</t>
  </si>
  <si>
    <t>UV471814 Corp</t>
  </si>
  <si>
    <t>EK845942 Corp</t>
  </si>
  <si>
    <t>EK757134 Corp</t>
  </si>
  <si>
    <t>EK725761 Corp</t>
  </si>
  <si>
    <t>EK736357 Corp</t>
  </si>
  <si>
    <t>EK939880 Corp</t>
  </si>
  <si>
    <t>QJ040447 Corp</t>
  </si>
  <si>
    <t>EK913622 Corp</t>
  </si>
  <si>
    <t>AF232113 Corp</t>
  </si>
  <si>
    <t>EK758637 Corp</t>
  </si>
  <si>
    <t>UV543490 Corp</t>
  </si>
  <si>
    <t>UV784516 Corp</t>
  </si>
  <si>
    <t>EK823767 Corp</t>
  </si>
  <si>
    <t>QJ150156 Corp</t>
  </si>
  <si>
    <t>QJ040540 Corp</t>
  </si>
  <si>
    <t>EK885005 Corp</t>
  </si>
  <si>
    <t>EK915851 Corp</t>
  </si>
  <si>
    <t>UV874110 Corp</t>
  </si>
  <si>
    <t>EK942925 Corp</t>
  </si>
  <si>
    <t>EK799861 Corp</t>
  </si>
  <si>
    <t>QJ091541 Corp</t>
  </si>
  <si>
    <t>UV568498 Corp</t>
  </si>
  <si>
    <t>EK657366 Corp</t>
  </si>
  <si>
    <t>EK975202 Corp</t>
  </si>
  <si>
    <t>AF142751 Corp</t>
  </si>
  <si>
    <t>EK590869 Corp</t>
  </si>
  <si>
    <t>EK685735 Corp</t>
  </si>
  <si>
    <t>EK924614 Corp</t>
  </si>
  <si>
    <t>UV535874 Corp</t>
  </si>
  <si>
    <t>UV784329 Corp</t>
  </si>
  <si>
    <t>UV364902 Corp</t>
  </si>
  <si>
    <t>EK858221 Corp</t>
  </si>
  <si>
    <t>EK821185 Corp</t>
  </si>
  <si>
    <t>AF269523 Corp</t>
  </si>
  <si>
    <t>UV916195 Corp</t>
  </si>
  <si>
    <t>UV786825 Corp</t>
  </si>
  <si>
    <t>UV784464 Corp</t>
  </si>
  <si>
    <t>EK939922 Corp</t>
  </si>
  <si>
    <t>EK960198 Corp</t>
  </si>
  <si>
    <t>UV758066 Corp</t>
  </si>
  <si>
    <t>UV784330 Corp</t>
  </si>
  <si>
    <t>UV866350 Corp</t>
  </si>
  <si>
    <t>UV416104 Corp</t>
  </si>
  <si>
    <t>EK837658 Corp</t>
  </si>
  <si>
    <t>EK866412 Corp</t>
  </si>
  <si>
    <t>EK919551 Corp</t>
  </si>
  <si>
    <t>AF231901 Corp</t>
  </si>
  <si>
    <t>EK767259 Corp</t>
  </si>
  <si>
    <t>EK769894 Corp</t>
  </si>
  <si>
    <t>QJ077601 Corp</t>
  </si>
  <si>
    <t>UV784333 Corp</t>
  </si>
  <si>
    <t>UV405835 Corp</t>
  </si>
  <si>
    <t>EK688508 Corp</t>
  </si>
  <si>
    <t>UV758202 Corp</t>
  </si>
  <si>
    <t>EK977923 Corp</t>
  </si>
  <si>
    <t>EK771728 Corp</t>
  </si>
  <si>
    <t>UV867103 Corp</t>
  </si>
  <si>
    <t>UV500087 Corp</t>
  </si>
  <si>
    <t>EK813746 Corp</t>
  </si>
  <si>
    <t>EK824445 Corp</t>
  </si>
  <si>
    <t>EK981872 Corp</t>
  </si>
  <si>
    <t>EK756762 Corp</t>
  </si>
  <si>
    <t>UV632929 Corp</t>
  </si>
  <si>
    <t>UV839154 Corp</t>
  </si>
  <si>
    <t>UV925246 Corp</t>
  </si>
  <si>
    <t>EK798563 Corp</t>
  </si>
  <si>
    <t>EK924572 Corp</t>
  </si>
  <si>
    <t>EK905211 Corp</t>
  </si>
  <si>
    <t>AF232099 Corp</t>
  </si>
  <si>
    <t>EK946313 Corp</t>
  </si>
  <si>
    <t>UV784515 Corp</t>
  </si>
  <si>
    <t>UV827178 Corp</t>
  </si>
  <si>
    <t>UV866264 Corp</t>
  </si>
  <si>
    <t>UV875567 Corp</t>
  </si>
  <si>
    <t>UV490891 Corp</t>
  </si>
  <si>
    <t>EK855284 Corp</t>
  </si>
  <si>
    <t>EK844042 Corp</t>
  </si>
  <si>
    <t>EK786911 Corp</t>
  </si>
  <si>
    <t>EK802291 Corp</t>
  </si>
  <si>
    <t>EK957881 Corp</t>
  </si>
  <si>
    <t>UV535996 Corp</t>
  </si>
  <si>
    <t>UV412472 Corp</t>
  </si>
  <si>
    <t>EK972408 Corp</t>
  </si>
  <si>
    <t>EK877875 Corp</t>
  </si>
  <si>
    <t>EK707229 Corp</t>
  </si>
  <si>
    <t>EK915971 Corp</t>
  </si>
  <si>
    <t>EK716315 Corp</t>
  </si>
  <si>
    <t>AF122076 Corp</t>
  </si>
  <si>
    <t>UV800606 Corp</t>
  </si>
  <si>
    <t>UV438880 Corp</t>
  </si>
  <si>
    <t>EK645051 Corp</t>
  </si>
  <si>
    <t>EK860941 Corp</t>
  </si>
  <si>
    <t>EK972108 Corp</t>
  </si>
  <si>
    <t>EK913580 Corp</t>
  </si>
  <si>
    <t>EK739069 Corp</t>
  </si>
  <si>
    <t>EK754628 Corp</t>
  </si>
  <si>
    <t>AF171766 Corp</t>
  </si>
  <si>
    <t>EK982388 Corp</t>
  </si>
  <si>
    <t>EK951448 Corp</t>
  </si>
  <si>
    <t>UV568499 Corp</t>
  </si>
  <si>
    <t>UV741276 Corp</t>
  </si>
  <si>
    <t>EK839911 Corp</t>
  </si>
  <si>
    <t>EK874970 Corp</t>
  </si>
  <si>
    <t>EK921150 Corp</t>
  </si>
  <si>
    <t>EK722108 Corp</t>
  </si>
  <si>
    <t>EK918207 Corp</t>
  </si>
  <si>
    <t>EK925124 Corp</t>
  </si>
  <si>
    <t>AF279957 Corp</t>
  </si>
  <si>
    <t>EK987540 Corp</t>
  </si>
  <si>
    <t>UV291145 Corp</t>
  </si>
  <si>
    <t>UV770299 Corp</t>
  </si>
  <si>
    <t>EK972114 Corp</t>
  </si>
  <si>
    <t>EK933435 Corp</t>
  </si>
  <si>
    <t>UV889538 Corp</t>
  </si>
  <si>
    <t>UV545068 Corp</t>
  </si>
  <si>
    <t>EK746589 Corp</t>
  </si>
  <si>
    <t>AF171765 Corp</t>
  </si>
  <si>
    <t>EK960468 Corp</t>
  </si>
  <si>
    <t>UV758078 Corp</t>
  </si>
  <si>
    <t>EK695383 Corp</t>
  </si>
  <si>
    <t>EK932907 Corp</t>
  </si>
  <si>
    <t>EK791850 Corp</t>
  </si>
  <si>
    <t>EK795076 Corp</t>
  </si>
  <si>
    <t>EK802533 Corp</t>
  </si>
  <si>
    <t>EK685741 Corp</t>
  </si>
  <si>
    <t>EK741636 Corp</t>
  </si>
  <si>
    <t>EK910172 Corp</t>
  </si>
  <si>
    <t>EK910250 Corp</t>
  </si>
  <si>
    <t>EK915899 Corp</t>
  </si>
  <si>
    <t>AF232118 Corp</t>
  </si>
  <si>
    <t>AF269103 Corp</t>
  </si>
  <si>
    <t>AF204149 Corp</t>
  </si>
  <si>
    <t>UV302305 Corp</t>
  </si>
  <si>
    <t>EK657384 Corp</t>
  </si>
  <si>
    <t>EK845936 Corp</t>
  </si>
  <si>
    <t>EK850431 Corp</t>
  </si>
  <si>
    <t>EK860647 Corp</t>
  </si>
  <si>
    <t>QJ157799 Corp</t>
  </si>
  <si>
    <t>EK921162 Corp</t>
  </si>
  <si>
    <t>EK723083 Corp</t>
  </si>
  <si>
    <t>EK944659 Corp</t>
  </si>
  <si>
    <t>EK772160 Corp</t>
  </si>
  <si>
    <t>UV608801 Corp</t>
  </si>
  <si>
    <t>EK850425 Corp</t>
  </si>
  <si>
    <t>EK485179 Corp</t>
  </si>
  <si>
    <t>EK877244 Corp</t>
  </si>
  <si>
    <t>EK913802 Corp</t>
  </si>
  <si>
    <t>EK921168 Corp</t>
  </si>
  <si>
    <t>AF204156 Corp</t>
  </si>
  <si>
    <t>EK954547 Corp</t>
  </si>
  <si>
    <t>EK774647 Corp</t>
  </si>
  <si>
    <t>UV543488 Corp</t>
  </si>
  <si>
    <t>UV551252 Corp</t>
  </si>
  <si>
    <t>EK860683 Corp</t>
  </si>
  <si>
    <t>EK835571 Corp</t>
  </si>
  <si>
    <t>EK786896 Corp</t>
  </si>
  <si>
    <t>EK876542 Corp</t>
  </si>
  <si>
    <t>EK986624 Corp</t>
  </si>
  <si>
    <t>EK758301 Corp</t>
  </si>
  <si>
    <t>UV301349 Corp</t>
  </si>
  <si>
    <t>UV644084 Corp</t>
  </si>
  <si>
    <t>EK837592 Corp</t>
  </si>
  <si>
    <t>EK970921 Corp</t>
  </si>
  <si>
    <t>EK972570 Corp</t>
  </si>
  <si>
    <t>UV890292 Corp</t>
  </si>
  <si>
    <t>UV903008 Corp</t>
  </si>
  <si>
    <t>EK804950 Corp</t>
  </si>
  <si>
    <t>EK933549 Corp</t>
  </si>
  <si>
    <t>EK683830 Corp</t>
  </si>
  <si>
    <t>EK886931 Corp</t>
  </si>
  <si>
    <t>EK897613 Corp</t>
  </si>
  <si>
    <t>EK918375 Corp</t>
  </si>
  <si>
    <t>EK927416 Corp</t>
  </si>
  <si>
    <t>EK909643 Corp</t>
  </si>
  <si>
    <t>EK915893 Corp</t>
  </si>
  <si>
    <t>AF241524 Corp</t>
  </si>
  <si>
    <t>AF181043 Corp</t>
  </si>
  <si>
    <t>EK966667 Corp</t>
  </si>
  <si>
    <t>UV758095 Corp</t>
  </si>
  <si>
    <t>UV758096 Corp</t>
  </si>
  <si>
    <t>UV879763 Corp</t>
  </si>
  <si>
    <t>UV354413 Corp</t>
  </si>
  <si>
    <t>UV471788 Corp</t>
  </si>
  <si>
    <t>EK844114 Corp</t>
  </si>
  <si>
    <t>EK935370 Corp</t>
  </si>
  <si>
    <t>EK794938 Corp</t>
  </si>
  <si>
    <t>EK821173 Corp</t>
  </si>
  <si>
    <t>EK683788 Corp</t>
  </si>
  <si>
    <t>EK701052 Corp</t>
  </si>
  <si>
    <t>EK913184 Corp</t>
  </si>
  <si>
    <t>EK918189 Corp</t>
  </si>
  <si>
    <t>AF154175 Corp</t>
  </si>
  <si>
    <t>EK763681 Corp</t>
  </si>
  <si>
    <t>EK954787 Corp</t>
  </si>
  <si>
    <t>UV301350 Corp</t>
  </si>
  <si>
    <t>UV633149 Corp</t>
  </si>
  <si>
    <t>EK843443 Corp</t>
  </si>
  <si>
    <t>EK844120 Corp</t>
  </si>
  <si>
    <t>EK690978 Corp</t>
  </si>
  <si>
    <t>EK792012 Corp</t>
  </si>
  <si>
    <t>EK823755 Corp</t>
  </si>
  <si>
    <t>EK905931 Corp</t>
  </si>
  <si>
    <t>EK930275 Corp</t>
  </si>
  <si>
    <t>AF181037 Corp</t>
  </si>
  <si>
    <t>EK775061 Corp</t>
  </si>
  <si>
    <t>UV741279 Corp</t>
  </si>
  <si>
    <t>UV469906 Corp</t>
  </si>
  <si>
    <t>EK845648 Corp</t>
  </si>
  <si>
    <t>EK855314 Corp</t>
  </si>
  <si>
    <t>EK987264 Corp</t>
  </si>
  <si>
    <t>EK957491 Corp</t>
  </si>
  <si>
    <t>UV842926 Corp</t>
  </si>
  <si>
    <t>UV333382 Corp</t>
  </si>
  <si>
    <t>EK853007 Corp</t>
  </si>
  <si>
    <t>EK829096 Corp</t>
  </si>
  <si>
    <t>EK892903 Corp</t>
  </si>
  <si>
    <t>EK880727 Corp</t>
  </si>
  <si>
    <t>AF269215 Corp</t>
  </si>
  <si>
    <t>EK977305 Corp</t>
  </si>
  <si>
    <t>EK946259 Corp</t>
  </si>
  <si>
    <t>EK844024 Corp</t>
  </si>
  <si>
    <t>EK787297 Corp</t>
  </si>
  <si>
    <t>EK805340 Corp</t>
  </si>
  <si>
    <t>EK879735 Corp</t>
  </si>
  <si>
    <t>AF153950 Corp</t>
  </si>
  <si>
    <t>AF204150 Corp</t>
  </si>
  <si>
    <t>EK975214 Corp</t>
  </si>
  <si>
    <t>EK975244 Corp</t>
  </si>
  <si>
    <t>EK948308 Corp</t>
  </si>
  <si>
    <t>EK965314 Corp</t>
  </si>
  <si>
    <t>UV290246 Corp</t>
  </si>
  <si>
    <t>UV695840 Corp</t>
  </si>
  <si>
    <t>EK765664 Corp</t>
  </si>
  <si>
    <t>EK688262 Corp</t>
  </si>
  <si>
    <t>EK892993 Corp</t>
  </si>
  <si>
    <t>EK902285 Corp</t>
  </si>
  <si>
    <t>EK746397 Corp</t>
  </si>
  <si>
    <t>AF116046 Corp</t>
  </si>
  <si>
    <t>AF122416 Corp</t>
  </si>
  <si>
    <t>AF204193 Corp</t>
  </si>
  <si>
    <t>QJ010200 Corp</t>
  </si>
  <si>
    <t>UV471895 Corp</t>
  </si>
  <si>
    <t>UV490927 Corp</t>
  </si>
  <si>
    <t>EK838699 Corp</t>
  </si>
  <si>
    <t>EK932895 Corp</t>
  </si>
  <si>
    <t>EK828682 Corp</t>
  </si>
  <si>
    <t>UV450359 Corp</t>
  </si>
  <si>
    <t>EK730763 Corp</t>
  </si>
  <si>
    <t>EK921348 Corp</t>
  </si>
  <si>
    <t>EK736411 Corp</t>
  </si>
  <si>
    <t>EK948188 Corp</t>
  </si>
  <si>
    <t>EK954457 Corp</t>
  </si>
  <si>
    <t>EK954469 Corp</t>
  </si>
  <si>
    <t>QJ025758 Corp</t>
  </si>
  <si>
    <t>UV688965 Corp</t>
  </si>
  <si>
    <t>UV435341 Corp</t>
  </si>
  <si>
    <t>UV449513 Corp</t>
  </si>
  <si>
    <t>UV481372 Corp</t>
  </si>
  <si>
    <t>EK838693 Corp</t>
  </si>
  <si>
    <t>EK935376 Corp</t>
  </si>
  <si>
    <t>EK756786 Corp</t>
  </si>
  <si>
    <t>EK821263 Corp</t>
  </si>
  <si>
    <t>EK829102 Corp</t>
  </si>
  <si>
    <t>EK705442 Corp</t>
  </si>
  <si>
    <t>EK670652 Corp</t>
  </si>
  <si>
    <t>EK705094 Corp</t>
  </si>
  <si>
    <t>EK930521 Corp</t>
  </si>
  <si>
    <t>EK731237 Corp</t>
  </si>
  <si>
    <t>AF122052 Corp</t>
  </si>
  <si>
    <t>AF142782 Corp</t>
  </si>
  <si>
    <t>AF232038 Corp</t>
  </si>
  <si>
    <t>EK977293 Corp</t>
  </si>
  <si>
    <t>EK758235 Corp</t>
  </si>
  <si>
    <t>UV543483 Corp</t>
  </si>
  <si>
    <t>UV662180 Corp</t>
  </si>
  <si>
    <t>UV784343 Corp</t>
  </si>
  <si>
    <t>UV855101 Corp</t>
  </si>
  <si>
    <t>UV342919 Corp</t>
  </si>
  <si>
    <t>UV405149 Corp</t>
  </si>
  <si>
    <t>EK844018 Corp</t>
  </si>
  <si>
    <t>EK938875 Corp</t>
  </si>
  <si>
    <t>EK791856 Corp</t>
  </si>
  <si>
    <t>EK869514 Corp</t>
  </si>
  <si>
    <t>EK918897 Corp</t>
  </si>
  <si>
    <t>AF142797 Corp</t>
  </si>
  <si>
    <t>EK685714 Corp</t>
  </si>
  <si>
    <t>EK879999 Corp</t>
  </si>
  <si>
    <t>EK901901 Corp</t>
  </si>
  <si>
    <t>EK688268 Corp</t>
  </si>
  <si>
    <t>EK691236 Corp</t>
  </si>
  <si>
    <t>EK907651 Corp</t>
  </si>
  <si>
    <t>EK912806 Corp</t>
  </si>
  <si>
    <t>EK733831 Corp</t>
  </si>
  <si>
    <t>EK685951 Corp</t>
  </si>
  <si>
    <t>EK975106 Corp</t>
  </si>
  <si>
    <t>EK754646 Corp</t>
  </si>
  <si>
    <t>UV302330 Corp</t>
  </si>
  <si>
    <t>UV758098 Corp</t>
  </si>
  <si>
    <t>UV814279 Corp</t>
  </si>
  <si>
    <t>UV342918 Corp</t>
  </si>
  <si>
    <t>EK860659 Corp</t>
  </si>
  <si>
    <t>EK877274 Corp</t>
  </si>
  <si>
    <t>EK932925 Corp</t>
  </si>
  <si>
    <t>EK821269 Corp</t>
  </si>
  <si>
    <t>EK823779 Corp</t>
  </si>
  <si>
    <t>EK645276 Corp</t>
  </si>
  <si>
    <t>EK874474 Corp</t>
  </si>
  <si>
    <t>EK700644 Corp</t>
  </si>
  <si>
    <t>AF269522 Corp</t>
  </si>
  <si>
    <t>EK769564 Corp</t>
  </si>
  <si>
    <t>UV755727 Corp</t>
  </si>
  <si>
    <t>UV867092 Corp</t>
  </si>
  <si>
    <t>EK657378 Corp</t>
  </si>
  <si>
    <t>EK657396 Corp</t>
  </si>
  <si>
    <t>EK935364 Corp</t>
  </si>
  <si>
    <t>EK800431 Corp</t>
  </si>
  <si>
    <t>EK803097 Corp</t>
  </si>
  <si>
    <t>EK725611 Corp</t>
  </si>
  <si>
    <t>EK731267 Corp</t>
  </si>
  <si>
    <t>EK874804 Corp</t>
  </si>
  <si>
    <t>EK877088 Corp</t>
  </si>
  <si>
    <t>EK880011 Corp</t>
  </si>
  <si>
    <t>EK725617 Corp</t>
  </si>
  <si>
    <t>EK744101 Corp</t>
  </si>
  <si>
    <t>AF153977 Corp</t>
  </si>
  <si>
    <t>EK625540 Corp</t>
  </si>
  <si>
    <t>EK769570 Corp</t>
  </si>
  <si>
    <t>UV448033 Corp</t>
  </si>
  <si>
    <t>UV459964 Corp</t>
  </si>
  <si>
    <t>EK802977 Corp</t>
  </si>
  <si>
    <t>EK705040 Corp</t>
  </si>
  <si>
    <t>EK821179 Corp</t>
  </si>
  <si>
    <t>EK598969 Corp</t>
  </si>
  <si>
    <t>EK681075 Corp</t>
  </si>
  <si>
    <t>EK681345 Corp</t>
  </si>
  <si>
    <t>EK874904 Corp</t>
  </si>
  <si>
    <t>EK921354 Corp</t>
  </si>
  <si>
    <t>EK736107 Corp</t>
  </si>
  <si>
    <t>EK736167 Corp</t>
  </si>
  <si>
    <t>AF128806 Corp</t>
  </si>
  <si>
    <t>AF154003 Corp</t>
  </si>
  <si>
    <t>EK975358 Corp</t>
  </si>
  <si>
    <t>EK982154 Corp</t>
  </si>
  <si>
    <t>EK984098 Corp</t>
  </si>
  <si>
    <t>EK763687 Corp</t>
  </si>
  <si>
    <t>EK954799 Corp</t>
  </si>
  <si>
    <t>UV301346 Corp</t>
  </si>
  <si>
    <t>UV588253 Corp</t>
  </si>
  <si>
    <t>UV855467 Corp</t>
  </si>
  <si>
    <t>UV405733 Corp</t>
  </si>
  <si>
    <t>EK860689 Corp</t>
  </si>
  <si>
    <t>EK939694 Corp</t>
  </si>
  <si>
    <t>EK783728 Corp</t>
  </si>
  <si>
    <t>EK805412 Corp</t>
  </si>
  <si>
    <t>UV867051 Corp</t>
  </si>
  <si>
    <t>EK597408 Corp</t>
  </si>
  <si>
    <t>EK683602 Corp</t>
  </si>
  <si>
    <t>EK882382 Corp</t>
  </si>
  <si>
    <t>EK695815 Corp</t>
  </si>
  <si>
    <t>EK725605 Corp</t>
  </si>
  <si>
    <t>EK918921 Corp</t>
  </si>
  <si>
    <t>AF142784 Corp</t>
  </si>
  <si>
    <t>AF246243 Corp</t>
  </si>
  <si>
    <t>AF279054 Corp</t>
  </si>
  <si>
    <t>AF245401 Corp</t>
  </si>
  <si>
    <t>EK974442 Corp</t>
  </si>
  <si>
    <t>EK975046 Corp</t>
  </si>
  <si>
    <t>EK984092 Corp</t>
  </si>
  <si>
    <t>EK752311 Corp</t>
  </si>
  <si>
    <t>EK945599 Corp</t>
  </si>
  <si>
    <t>EK960246 Corp</t>
  </si>
  <si>
    <t>UV301351 Corp</t>
  </si>
  <si>
    <t>UV342385 Corp</t>
  </si>
  <si>
    <t>UV342917 Corp</t>
  </si>
  <si>
    <t>UV481311 Corp</t>
  </si>
  <si>
    <t>EK860653 Corp</t>
  </si>
  <si>
    <t>EK684082 Corp</t>
  </si>
  <si>
    <t>EK794920 Corp</t>
  </si>
  <si>
    <t>EK802407 Corp</t>
  </si>
  <si>
    <t>AF142796 Corp</t>
  </si>
  <si>
    <t>EK670544 Corp</t>
  </si>
  <si>
    <t>EK671132 Corp</t>
  </si>
  <si>
    <t>EK701088 Corp</t>
  </si>
  <si>
    <t>EK913658 Corp</t>
  </si>
  <si>
    <t>EK916025 Corp</t>
  </si>
  <si>
    <t>EK839137 Corp</t>
  </si>
  <si>
    <t>AF142783 Corp</t>
  </si>
  <si>
    <t>AF203797 Corp</t>
  </si>
  <si>
    <t>AF176192 Corp</t>
  </si>
  <si>
    <t>AF269102 Corp</t>
  </si>
  <si>
    <t>EK946343 Corp</t>
  </si>
  <si>
    <t>EK962364 Corp</t>
  </si>
  <si>
    <t>UV673590 Corp</t>
  </si>
  <si>
    <t>UV713427 Corp</t>
  </si>
  <si>
    <t>UV389359 Corp</t>
  </si>
  <si>
    <t>UV405160 Corp</t>
  </si>
  <si>
    <t>EK844030 Corp</t>
  </si>
  <si>
    <t>EK844060 Corp</t>
  </si>
  <si>
    <t>EK784232 Corp</t>
  </si>
  <si>
    <t>EK872500 Corp</t>
  </si>
  <si>
    <t>AF279976 Corp</t>
  </si>
  <si>
    <t>EK731483 Corp</t>
  </si>
  <si>
    <t>EK700638 Corp</t>
  </si>
  <si>
    <t>EK927452 Corp</t>
  </si>
  <si>
    <t>EK746403 Corp</t>
  </si>
  <si>
    <t>AF121197 Corp</t>
  </si>
  <si>
    <t>AF181160 Corp</t>
  </si>
  <si>
    <t>AF203877 Corp</t>
  </si>
  <si>
    <t>EK946295 Corp</t>
  </si>
  <si>
    <t>EK948158 Corp</t>
  </si>
  <si>
    <t>EK769582 Corp</t>
  </si>
  <si>
    <t>UV758090 Corp</t>
  </si>
  <si>
    <t>UV784344 Corp</t>
  </si>
  <si>
    <t>UV377141 Corp</t>
  </si>
  <si>
    <t>UV426621 Corp</t>
  </si>
  <si>
    <t>UV426622 Corp</t>
  </si>
  <si>
    <t>UV449514 Corp</t>
  </si>
  <si>
    <t>UV460245 Corp</t>
  </si>
  <si>
    <t>UV471816 Corp</t>
  </si>
  <si>
    <t>UV522469 Corp</t>
  </si>
  <si>
    <t>EK645294 Corp</t>
  </si>
  <si>
    <t>EK855512 Corp</t>
  </si>
  <si>
    <t>EK860671 Corp</t>
  </si>
  <si>
    <t>EK837082 Corp</t>
  </si>
  <si>
    <t>EK837094 Corp</t>
  </si>
  <si>
    <t>EK939640 Corp</t>
  </si>
  <si>
    <t>EK798737 Corp</t>
  </si>
  <si>
    <t>EK821257 Corp</t>
  </si>
  <si>
    <t>UV343875 Corp</t>
  </si>
  <si>
    <t>EK614236 Corp</t>
  </si>
  <si>
    <t>EK705070 Corp</t>
  </si>
  <si>
    <t>EK913178 Corp</t>
  </si>
  <si>
    <t>EK927410 Corp</t>
  </si>
  <si>
    <t>EK927464 Corp</t>
  </si>
  <si>
    <t>EK930533 Corp</t>
  </si>
  <si>
    <t>EK913706 Corp</t>
  </si>
  <si>
    <t>EK736173 Corp</t>
  </si>
  <si>
    <t>AF279465 Corp</t>
  </si>
  <si>
    <t>EK974130 Corp</t>
  </si>
  <si>
    <t>EK942907 Corp</t>
  </si>
  <si>
    <t>EK944389 Corp</t>
  </si>
  <si>
    <t>EK944995 Corp</t>
  </si>
  <si>
    <t>EK769558 Corp</t>
  </si>
  <si>
    <t>QJ123169 Corp</t>
  </si>
  <si>
    <t>UV539768 Corp</t>
  </si>
  <si>
    <t>UV656951 Corp</t>
  </si>
  <si>
    <t>UV354585 Corp</t>
  </si>
  <si>
    <t>EK853001 Corp</t>
  </si>
  <si>
    <t>EK853151 Corp</t>
  </si>
  <si>
    <t>EK838645 Corp</t>
  </si>
  <si>
    <t>EK812401 Corp</t>
  </si>
  <si>
    <t>EK828688 Corp</t>
  </si>
  <si>
    <t>UV535638 Corp</t>
  </si>
  <si>
    <t>EK688538 Corp</t>
  </si>
  <si>
    <t>EK892894 Corp</t>
  </si>
  <si>
    <t>EK913574 Corp</t>
  </si>
  <si>
    <t>EK916253 Corp</t>
  </si>
  <si>
    <t>EK909367 Corp</t>
  </si>
  <si>
    <t>EK913214 Corp</t>
  </si>
  <si>
    <t>EK906735 Corp</t>
  </si>
  <si>
    <t>EK774929 Corp</t>
  </si>
  <si>
    <t>EK752323 Corp</t>
  </si>
  <si>
    <t>EK758733 Corp</t>
  </si>
  <si>
    <t>EK954817 Corp</t>
  </si>
  <si>
    <t>UV551314 Corp</t>
  </si>
  <si>
    <t>UV377156 Corp</t>
  </si>
  <si>
    <t>UV438885 Corp</t>
  </si>
  <si>
    <t>EK639404 Corp</t>
  </si>
  <si>
    <t>EK847778 Corp</t>
  </si>
  <si>
    <t>EK835457 Corp</t>
  </si>
  <si>
    <t>EK843413 Corp</t>
  </si>
  <si>
    <t>EK756780 Corp</t>
  </si>
  <si>
    <t>EK795022 Corp</t>
  </si>
  <si>
    <t>EK803085 Corp</t>
  </si>
  <si>
    <t>EK807401 Corp</t>
  </si>
  <si>
    <t>EK882376 Corp</t>
  </si>
  <si>
    <t>EK893498 Corp</t>
  </si>
  <si>
    <t>EK668715 Corp</t>
  </si>
  <si>
    <t>EK701082 Corp</t>
  </si>
  <si>
    <t>EK917201 Corp</t>
  </si>
  <si>
    <t>EK926276 Corp</t>
  </si>
  <si>
    <t>EK725009 Corp</t>
  </si>
  <si>
    <t>EK715591 Corp</t>
  </si>
  <si>
    <t>EK715867 Corp</t>
  </si>
  <si>
    <t>EK770182 Corp</t>
  </si>
  <si>
    <t>EK993407 Corp</t>
  </si>
  <si>
    <t>EK752516 Corp</t>
  </si>
  <si>
    <t>EK945695 Corp</t>
  </si>
  <si>
    <t>EK951460 Corp</t>
  </si>
  <si>
    <t>EK953218 Corp</t>
  </si>
  <si>
    <t>EK954493 Corp</t>
  </si>
  <si>
    <t>EK954577 Corp</t>
  </si>
  <si>
    <t>EK774455 Corp</t>
  </si>
  <si>
    <t>EK966709 Corp</t>
  </si>
  <si>
    <t>UV290247 Corp</t>
  </si>
  <si>
    <t>UV754119 Corp</t>
  </si>
  <si>
    <t>UV342342 Corp</t>
  </si>
  <si>
    <t>UV426674 Corp</t>
  </si>
  <si>
    <t>UV440006 Corp</t>
  </si>
  <si>
    <t>UV440030 Corp</t>
  </si>
  <si>
    <t>EK849590 Corp</t>
  </si>
  <si>
    <t>EK938629 Corp</t>
  </si>
  <si>
    <t>EK869244 Corp</t>
  </si>
  <si>
    <t>EK754844 Corp</t>
  </si>
  <si>
    <t>EK794830 Corp</t>
  </si>
  <si>
    <t>EK800023 Corp</t>
  </si>
  <si>
    <t>EK805310 Corp</t>
  </si>
  <si>
    <t>EK821461 Corp</t>
  </si>
  <si>
    <t>EK702858 Corp</t>
  </si>
  <si>
    <t>EK893077 Corp</t>
  </si>
  <si>
    <t>EK916055 Corp</t>
  </si>
  <si>
    <t>EK744029 Corp</t>
  </si>
  <si>
    <t>EK723407 Corp</t>
  </si>
  <si>
    <t>EK912278 Corp</t>
  </si>
  <si>
    <t>EK913898 Corp</t>
  </si>
  <si>
    <t>EK918339 Corp</t>
  </si>
  <si>
    <t>EK685753 Corp</t>
  </si>
  <si>
    <t>AF180482 Corp</t>
  </si>
  <si>
    <t>EK981860 Corp</t>
  </si>
  <si>
    <t>EK752600 Corp</t>
  </si>
  <si>
    <t>EK945731 Corp</t>
  </si>
  <si>
    <t>EK964816 Corp</t>
  </si>
  <si>
    <t>UV535926 Corp</t>
  </si>
  <si>
    <t>UV738142 Corp</t>
  </si>
  <si>
    <t>UV459757 Corp</t>
  </si>
  <si>
    <t>EK662573 Corp</t>
  </si>
  <si>
    <t>EK778212 Corp</t>
  </si>
  <si>
    <t>EK786941 Corp</t>
  </si>
  <si>
    <t>EK798725 Corp</t>
  </si>
  <si>
    <t>EK802917 Corp</t>
  </si>
  <si>
    <t>EK806846 Corp</t>
  </si>
  <si>
    <t>EK821251 Corp</t>
  </si>
  <si>
    <t>EK908053 Corp</t>
  </si>
  <si>
    <t>EK587632 Corp</t>
  </si>
  <si>
    <t>EK596906 Corp</t>
  </si>
  <si>
    <t>EK924500 Corp</t>
  </si>
  <si>
    <t>EK925196 Corp</t>
  </si>
  <si>
    <t>EK737275 Corp</t>
  </si>
  <si>
    <t>EK827593 Corp</t>
  </si>
  <si>
    <t>AF186075 Corp</t>
  </si>
  <si>
    <t>AF254568 Corp</t>
  </si>
  <si>
    <t>EK157334 Corp</t>
  </si>
  <si>
    <t>EK761855 Corp</t>
  </si>
  <si>
    <t>EK954487 Corp</t>
  </si>
  <si>
    <t>EK963094 Corp</t>
  </si>
  <si>
    <t>UV309170 Corp</t>
  </si>
  <si>
    <t>UV853650 Corp</t>
  </si>
  <si>
    <t>UV354566 Corp</t>
  </si>
  <si>
    <t>UV440026 Corp</t>
  </si>
  <si>
    <t>UV481172 Corp</t>
  </si>
  <si>
    <t>EK639385 Corp</t>
  </si>
  <si>
    <t>EK639392 Corp</t>
  </si>
  <si>
    <t>EK831744 Corp</t>
  </si>
  <si>
    <t>EK835499 Corp</t>
  </si>
  <si>
    <t>EK844090 Corp</t>
  </si>
  <si>
    <t>EK905073 Corp</t>
  </si>
  <si>
    <t>EK935352 Corp</t>
  </si>
  <si>
    <t>EK780550 Corp</t>
  </si>
  <si>
    <t>EK792024 Corp</t>
  </si>
  <si>
    <t>EK802941 Corp</t>
  </si>
  <si>
    <t>EK813698 Corp</t>
  </si>
  <si>
    <t>UV754709 Corp</t>
  </si>
  <si>
    <t>AF142745 Corp</t>
  </si>
  <si>
    <t>EK875264 Corp</t>
  </si>
  <si>
    <t>EK685957 Corp</t>
  </si>
  <si>
    <t>EK691170 Corp</t>
  </si>
  <si>
    <t>EK670634 Corp</t>
  </si>
  <si>
    <t>EK913208 Corp</t>
  </si>
  <si>
    <t>EK915338 Corp</t>
  </si>
  <si>
    <t>EK731453 Corp</t>
  </si>
  <si>
    <t>AF181154 Corp</t>
  </si>
  <si>
    <t>AF181055 Corp</t>
  </si>
  <si>
    <t>AF181150 Corp</t>
  </si>
  <si>
    <t>AF232115 Corp</t>
  </si>
  <si>
    <t>EK977899 Corp</t>
  </si>
  <si>
    <t>EK948182 Corp</t>
  </si>
  <si>
    <t>EK954451 Corp</t>
  </si>
  <si>
    <t>EK766564 Corp</t>
  </si>
  <si>
    <t>EK769828 Corp</t>
  </si>
  <si>
    <t>EK960360 Corp</t>
  </si>
  <si>
    <t>EK961806 Corp</t>
  </si>
  <si>
    <t>EK966325 Corp</t>
  </si>
  <si>
    <t>UV312263 Corp</t>
  </si>
  <si>
    <t>UV354298 Corp</t>
  </si>
  <si>
    <t>UV426633 Corp</t>
  </si>
  <si>
    <t>EK860665 Corp</t>
  </si>
  <si>
    <t>EK831774 Corp</t>
  </si>
  <si>
    <t>EK835559 Corp</t>
  </si>
  <si>
    <t>EK843419 Corp</t>
  </si>
  <si>
    <t>EK940366 Corp</t>
  </si>
  <si>
    <t>EK933585 Corp</t>
  </si>
  <si>
    <t>EK938635 Corp</t>
  </si>
  <si>
    <t>EK780544 Corp</t>
  </si>
  <si>
    <t>EK786923 Corp</t>
  </si>
  <si>
    <t>EK786929 Corp</t>
  </si>
  <si>
    <t>EK791910 Corp</t>
  </si>
  <si>
    <t>EK792114 Corp</t>
  </si>
  <si>
    <t>EK794836 Corp</t>
  </si>
  <si>
    <t>EK798521 Corp</t>
  </si>
  <si>
    <t>EK826963 Corp</t>
  </si>
  <si>
    <t>EK828664 Corp</t>
  </si>
  <si>
    <t>UV332114 Corp</t>
  </si>
  <si>
    <t>UV550221 Corp</t>
  </si>
  <si>
    <t>UV767908 Corp</t>
  </si>
  <si>
    <t>EK998048 Corp</t>
  </si>
  <si>
    <t>AF142759 Corp</t>
  </si>
  <si>
    <t>EK673929 Corp</t>
  </si>
  <si>
    <t>EK685807 Corp</t>
  </si>
  <si>
    <t>EK880239 Corp</t>
  </si>
  <si>
    <t>EK882370 Corp</t>
  </si>
  <si>
    <t>EK902507 Corp</t>
  </si>
  <si>
    <t>EK688280 Corp</t>
  </si>
  <si>
    <t>EK691458 Corp</t>
  </si>
  <si>
    <t>EK913190 Corp</t>
  </si>
  <si>
    <t>EK913592 Corp</t>
  </si>
  <si>
    <t>EK731489 Corp</t>
  </si>
  <si>
    <t>EK731519 Corp</t>
  </si>
  <si>
    <t>EK746685 Corp</t>
  </si>
  <si>
    <t>EK914018 Corp</t>
  </si>
  <si>
    <t>AF279055 Corp</t>
  </si>
  <si>
    <t>AF217607 Corp</t>
  </si>
  <si>
    <t>AF239544 Corp</t>
  </si>
  <si>
    <t>AF269098 Corp</t>
  </si>
  <si>
    <t>AF279171 Corp</t>
  </si>
  <si>
    <t>EK975172 Corp</t>
  </si>
  <si>
    <t>EK988518 Corp</t>
  </si>
  <si>
    <t>UV770079 Corp</t>
  </si>
  <si>
    <t>UV354570 Corp</t>
  </si>
  <si>
    <t>UV449359 Corp</t>
  </si>
  <si>
    <t>UV449522 Corp</t>
  </si>
  <si>
    <t>UV459725 Corp</t>
  </si>
  <si>
    <t>EK556130 Corp</t>
  </si>
  <si>
    <t>EK837652 Corp</t>
  </si>
  <si>
    <t>EK520380 Corp</t>
  </si>
  <si>
    <t>EK525224 Corp</t>
  </si>
  <si>
    <t>EK937069 Corp</t>
  </si>
  <si>
    <t>EK942919 Corp</t>
  </si>
  <si>
    <t>EK786983 Corp</t>
  </si>
  <si>
    <t>EK787285 Corp</t>
  </si>
  <si>
    <t>EK807149 Corp</t>
  </si>
  <si>
    <t>EK811207 Corp</t>
  </si>
  <si>
    <t>EK819168 Corp</t>
  </si>
  <si>
    <t>EK826537 Corp</t>
  </si>
  <si>
    <t>EK874024 Corp</t>
  </si>
  <si>
    <t>UV322229 Corp</t>
  </si>
  <si>
    <t>UV632661 Corp</t>
  </si>
  <si>
    <t>AF154141 Corp</t>
  </si>
  <si>
    <t>AF142183 Corp</t>
  </si>
  <si>
    <t>EK878325 Corp</t>
  </si>
  <si>
    <t>EK880721 Corp</t>
  </si>
  <si>
    <t>EK885269 Corp</t>
  </si>
  <si>
    <t>EK874916 Corp</t>
  </si>
  <si>
    <t>EK688502 Corp</t>
  </si>
  <si>
    <t>EK892999 Corp</t>
  </si>
  <si>
    <t>EK902453 Corp</t>
  </si>
  <si>
    <t>EK907231 Corp</t>
  </si>
  <si>
    <t>EK725719 Corp</t>
  </si>
  <si>
    <t>EK731273 Corp</t>
  </si>
  <si>
    <t>EK736471 Corp</t>
  </si>
  <si>
    <t>EK922938 Corp</t>
  </si>
  <si>
    <t>EK744131 Corp</t>
  </si>
  <si>
    <t>EK736119 Corp</t>
  </si>
  <si>
    <t>AF128807 Corp</t>
  </si>
  <si>
    <t>AF268451 Corp</t>
  </si>
  <si>
    <t>AF241575 Corp</t>
  </si>
  <si>
    <t>EK974256 Corp</t>
  </si>
  <si>
    <t>EK983414 Corp</t>
  </si>
  <si>
    <t>EK989877 Corp</t>
  </si>
  <si>
    <t>EK994733 Corp</t>
  </si>
  <si>
    <t>EK752324 Corp</t>
  </si>
  <si>
    <t>EK948398 Corp</t>
  </si>
  <si>
    <t>EK948890 Corp</t>
  </si>
  <si>
    <t>EK954733 Corp</t>
  </si>
  <si>
    <t>EK954745 Corp</t>
  </si>
  <si>
    <t>EK954997 Corp</t>
  </si>
  <si>
    <t>EK959303 Corp</t>
  </si>
  <si>
    <t>EK960372 Corp</t>
  </si>
  <si>
    <t>EK960426 Corp</t>
  </si>
  <si>
    <t>EK966727 Corp</t>
  </si>
  <si>
    <t>UV308948 Corp</t>
  </si>
  <si>
    <t>UV765228 Corp</t>
  </si>
  <si>
    <t>UV340950 Corp</t>
  </si>
  <si>
    <t>UV343252 Corp</t>
  </si>
  <si>
    <t>UV343328 Corp</t>
  </si>
  <si>
    <t>UV457411 Corp</t>
  </si>
  <si>
    <t>EK850671 Corp</t>
  </si>
  <si>
    <t>EK858593 Corp</t>
  </si>
  <si>
    <t>EK837622 Corp</t>
  </si>
  <si>
    <t>EK838687 Corp</t>
  </si>
  <si>
    <t>EK844078 Corp</t>
  </si>
  <si>
    <t>QJ175616 Corp</t>
  </si>
  <si>
    <t>EK786959 Corp</t>
  </si>
  <si>
    <t>EK794998 Corp</t>
  </si>
  <si>
    <t>EK799831 Corp</t>
  </si>
  <si>
    <t>EK811381 Corp</t>
  </si>
  <si>
    <t>EK813734 Corp</t>
  </si>
  <si>
    <t>EK816783 Corp</t>
  </si>
  <si>
    <t>EK918297 Corp</t>
  </si>
  <si>
    <t>EK932841 Corp</t>
  </si>
  <si>
    <t>EK878487 Corp</t>
  </si>
  <si>
    <t>UV312182 Corp</t>
  </si>
  <si>
    <t>UV343007 Corp</t>
  </si>
  <si>
    <t>EK910171 Corp</t>
  </si>
  <si>
    <t>EK683536 Corp</t>
  </si>
  <si>
    <t>EK685825 Corp</t>
  </si>
  <si>
    <t>EK685831 Corp</t>
  </si>
  <si>
    <t>EK880757 Corp</t>
  </si>
  <si>
    <t>EK706761 Corp</t>
  </si>
  <si>
    <t>EK913196 Corp</t>
  </si>
  <si>
    <t>EK913952 Corp</t>
  </si>
  <si>
    <t>EK921180 Corp</t>
  </si>
  <si>
    <t>EK744089 Corp</t>
  </si>
  <si>
    <t>EK913177 Corp</t>
  </si>
  <si>
    <t>EK918219 Corp</t>
  </si>
  <si>
    <t>EK733837 Corp</t>
  </si>
  <si>
    <t>EK736137 Corp</t>
  </si>
  <si>
    <t>EK736149 Corp</t>
  </si>
  <si>
    <t>EK929498 Corp</t>
  </si>
  <si>
    <t>AF239730 Corp</t>
  </si>
  <si>
    <t>EK954763 Corp</t>
  </si>
  <si>
    <t>EK960282 Corp</t>
  </si>
  <si>
    <t>EK966319 Corp</t>
  </si>
  <si>
    <t>QJ123028 Corp</t>
  </si>
  <si>
    <t>UV350892 Corp</t>
  </si>
  <si>
    <t>UV363978 Corp</t>
  </si>
  <si>
    <t>UV377402 Corp</t>
  </si>
  <si>
    <t>UV467790 Corp</t>
  </si>
  <si>
    <t>UV471775 Corp</t>
  </si>
  <si>
    <t>UV500171 Corp</t>
  </si>
  <si>
    <t>UV516190 Corp</t>
  </si>
  <si>
    <t>EK848432 Corp</t>
  </si>
  <si>
    <t>EK850677 Corp</t>
  </si>
  <si>
    <t>EK835493 Corp</t>
  </si>
  <si>
    <t>EK837580 Corp</t>
  </si>
  <si>
    <t>EK837616 Corp</t>
  </si>
  <si>
    <t>EK843437 Corp</t>
  </si>
  <si>
    <t>EK701022 Corp</t>
  </si>
  <si>
    <t>QJ175617 Corp</t>
  </si>
  <si>
    <t>EK786905 Corp</t>
  </si>
  <si>
    <t>EK787031 Corp</t>
  </si>
  <si>
    <t>EK787315 Corp</t>
  </si>
  <si>
    <t>EK787321 Corp</t>
  </si>
  <si>
    <t>EK787333 Corp</t>
  </si>
  <si>
    <t>EK789693 Corp</t>
  </si>
  <si>
    <t>EK800155 Corp</t>
  </si>
  <si>
    <t>EK802869 Corp</t>
  </si>
  <si>
    <t>EK811243 Corp</t>
  </si>
  <si>
    <t>EK813692 Corp</t>
  </si>
  <si>
    <t>EK824343 Corp</t>
  </si>
  <si>
    <t>EK824385 Corp</t>
  </si>
  <si>
    <t>EK872566 Corp</t>
  </si>
  <si>
    <t>UV302758 Corp</t>
  </si>
  <si>
    <t>AF254587 Corp</t>
  </si>
  <si>
    <t>AF142755 Corp</t>
  </si>
  <si>
    <t>EK674524 Corp</t>
  </si>
  <si>
    <t>EK875234 Corp</t>
  </si>
  <si>
    <t>EK685747 Corp</t>
  </si>
  <si>
    <t>EK688550 Corp</t>
  </si>
  <si>
    <t>EK704488 Corp</t>
  </si>
  <si>
    <t>EK706444 Corp</t>
  </si>
  <si>
    <t>EK708331 Corp</t>
  </si>
  <si>
    <t>EK903743 Corp</t>
  </si>
  <si>
    <t>EK875144 Corp</t>
  </si>
  <si>
    <t>EK687367 Corp</t>
  </si>
  <si>
    <t>EK695659 Corp</t>
  </si>
  <si>
    <t>EK708349 Corp</t>
  </si>
  <si>
    <t>EK902393 Corp</t>
  </si>
  <si>
    <t>EK916259 Corp</t>
  </si>
  <si>
    <t>EK918183 Corp</t>
  </si>
  <si>
    <t>EK918843 Corp</t>
  </si>
  <si>
    <t>EK919659 Corp</t>
  </si>
  <si>
    <t>EK733951 Corp</t>
  </si>
  <si>
    <t>EK916169 Corp</t>
  </si>
  <si>
    <t>EK916229 Corp</t>
  </si>
  <si>
    <t>EK746391 Corp</t>
  </si>
  <si>
    <t>EK711476 Corp</t>
  </si>
  <si>
    <t>UV406364 Corp</t>
  </si>
  <si>
    <t>AF154304 Corp</t>
  </si>
  <si>
    <t>AF249928 Corp</t>
  </si>
  <si>
    <t>AF254429 Corp</t>
  </si>
  <si>
    <t>EK157375 Corp</t>
  </si>
  <si>
    <t>EK977401 Corp</t>
  </si>
  <si>
    <t>EK947531 Corp</t>
  </si>
  <si>
    <t>EK954829 Corp</t>
  </si>
  <si>
    <t>EK769738 Corp</t>
  </si>
  <si>
    <t>EK772364 Corp</t>
  </si>
  <si>
    <t>EK966595 Corp</t>
  </si>
  <si>
    <t>UV300962 Corp</t>
  </si>
  <si>
    <t>UV302763 Corp</t>
  </si>
  <si>
    <t>UV688618 Corp</t>
  </si>
  <si>
    <t>UV355192 Corp</t>
  </si>
  <si>
    <t>UV438185 Corp</t>
  </si>
  <si>
    <t>UV438816 Corp</t>
  </si>
  <si>
    <t>UV449507 Corp</t>
  </si>
  <si>
    <t>UV468338 Corp</t>
  </si>
  <si>
    <t>UV499767 Corp</t>
  </si>
  <si>
    <t>EK645057 Corp</t>
  </si>
  <si>
    <t>EK845948 Corp</t>
  </si>
  <si>
    <t>EK853919 Corp</t>
  </si>
  <si>
    <t>EK861199 Corp</t>
  </si>
  <si>
    <t>EK831708 Corp</t>
  </si>
  <si>
    <t>EK831720 Corp</t>
  </si>
  <si>
    <t>EK831756 Corp</t>
  </si>
  <si>
    <t>EK833807 Corp</t>
  </si>
  <si>
    <t>EK717935 Corp</t>
  </si>
  <si>
    <t>EK970861 Corp</t>
  </si>
  <si>
    <t>EK878301 Corp</t>
  </si>
  <si>
    <t>EK880203 Corp</t>
  </si>
  <si>
    <t>EK691206 Corp</t>
  </si>
  <si>
    <t>EK932853 Corp</t>
  </si>
  <si>
    <t>EK932901 Corp</t>
  </si>
  <si>
    <t>EK937369 Corp</t>
  </si>
  <si>
    <t>EK866868 Corp</t>
  </si>
  <si>
    <t>EK867372 Corp</t>
  </si>
  <si>
    <t>EK867378 Corp</t>
  </si>
  <si>
    <t>EK869238 Corp</t>
  </si>
  <si>
    <t>EK752504 Corp</t>
  </si>
  <si>
    <t>EK756906 Corp</t>
  </si>
  <si>
    <t>EK780916 Corp</t>
  </si>
  <si>
    <t>EK789951 Corp</t>
  </si>
  <si>
    <t>EK792132 Corp</t>
  </si>
  <si>
    <t>EK797507 Corp</t>
  </si>
  <si>
    <t>EK801805 Corp</t>
  </si>
  <si>
    <t>EK807113 Corp</t>
  </si>
  <si>
    <t>EK816501 Corp</t>
  </si>
  <si>
    <t>EK821845 Corp</t>
  </si>
  <si>
    <t>EK824361 Corp</t>
  </si>
  <si>
    <t>EK826927 Corp</t>
  </si>
  <si>
    <t>EK829120 Corp</t>
  </si>
  <si>
    <t>EK872506 Corp</t>
  </si>
  <si>
    <t>UV654650 Corp</t>
  </si>
  <si>
    <t>UV758175 Corp</t>
  </si>
  <si>
    <t>UV784492 Corp</t>
  </si>
  <si>
    <t>EK691068 Corp</t>
  </si>
  <si>
    <t>EK700656 Corp</t>
  </si>
  <si>
    <t>EK874922 Corp</t>
  </si>
  <si>
    <t>EK927398 Corp</t>
  </si>
  <si>
    <t>EK918231 Corp</t>
  </si>
  <si>
    <t>EK926846 Corp</t>
  </si>
  <si>
    <t>EK930347 Corp</t>
  </si>
  <si>
    <t>AF142761 Corp</t>
  </si>
  <si>
    <t>AF204926 Corp</t>
  </si>
  <si>
    <t>UV469916 Corp</t>
  </si>
  <si>
    <t>EK835529 Corp</t>
  </si>
  <si>
    <t>EK701070 Corp</t>
  </si>
  <si>
    <t>EK934383 Corp</t>
  </si>
  <si>
    <t>EK756876 Corp</t>
  </si>
  <si>
    <t>EK821485 Corp</t>
  </si>
  <si>
    <t>QJ175467 Corp</t>
  </si>
  <si>
    <t>UV632645 Corp</t>
  </si>
  <si>
    <t>UV343323 Corp</t>
  </si>
  <si>
    <t>EK670550 Corp</t>
  </si>
  <si>
    <t>EK872548 Corp</t>
  </si>
  <si>
    <t>EK711620 Corp</t>
  </si>
  <si>
    <t>UV312256 Corp</t>
  </si>
  <si>
    <t>UV838385 Corp</t>
  </si>
  <si>
    <t>AF114745 Corp</t>
  </si>
  <si>
    <t>AF254430 Corp</t>
  </si>
  <si>
    <t>EK921192 Corp</t>
  </si>
  <si>
    <t>EK831792 Corp</t>
  </si>
  <si>
    <t>EK831798 Corp</t>
  </si>
  <si>
    <t>EK674518 Corp</t>
  </si>
  <si>
    <t>EK674695 Corp</t>
  </si>
  <si>
    <t>EK681309 Corp</t>
  </si>
  <si>
    <t>EK875162 Corp</t>
  </si>
  <si>
    <t>EK875192 Corp</t>
  </si>
  <si>
    <t>EK875216 Corp</t>
  </si>
  <si>
    <t>EK685795 Corp</t>
  </si>
  <si>
    <t>EK877869 Corp</t>
  </si>
  <si>
    <t>EK688532 Corp</t>
  </si>
  <si>
    <t>EK688544 Corp</t>
  </si>
  <si>
    <t>EK690858 Corp</t>
  </si>
  <si>
    <t>EK690996 Corp</t>
  </si>
  <si>
    <t>EK691260 Corp</t>
  </si>
  <si>
    <t>EK695647 Corp</t>
  </si>
  <si>
    <t>EK695653 Corp</t>
  </si>
  <si>
    <t>EK700704 Corp</t>
  </si>
  <si>
    <t>EK701214 Corp</t>
  </si>
  <si>
    <t>EK701364 Corp</t>
  </si>
  <si>
    <t>EK701394 Corp</t>
  </si>
  <si>
    <t>EK702804 Corp</t>
  </si>
  <si>
    <t>EK892957 Corp</t>
  </si>
  <si>
    <t>EK707139 Corp</t>
  </si>
  <si>
    <t>EK711770 Corp</t>
  </si>
  <si>
    <t>EK875138 Corp</t>
  </si>
  <si>
    <t>EK878337 Corp</t>
  </si>
  <si>
    <t>EK880673 Corp</t>
  </si>
  <si>
    <t>EK880679 Corp</t>
  </si>
  <si>
    <t>EK880691 Corp</t>
  </si>
  <si>
    <t>EK880793 Corp</t>
  </si>
  <si>
    <t>EK893041 Corp</t>
  </si>
  <si>
    <t>EK704932 Corp</t>
  </si>
  <si>
    <t>EK708355 Corp</t>
  </si>
  <si>
    <t>EK711758 Corp</t>
  </si>
  <si>
    <t>EK711782 Corp</t>
  </si>
  <si>
    <t>EK718678 Corp</t>
  </si>
  <si>
    <t>EK912542 Corp</t>
  </si>
  <si>
    <t>EK913880 Corp</t>
  </si>
  <si>
    <t>EK913922 Corp</t>
  </si>
  <si>
    <t>EK913928 Corp</t>
  </si>
  <si>
    <t>EK913970 Corp</t>
  </si>
  <si>
    <t>EK913988 Corp</t>
  </si>
  <si>
    <t>EK914006 Corp</t>
  </si>
  <si>
    <t>EK727746 Corp</t>
  </si>
  <si>
    <t>EK916247 Corp</t>
  </si>
  <si>
    <t>EK916265 Corp</t>
  </si>
  <si>
    <t>EK916277 Corp</t>
  </si>
  <si>
    <t>EK916283 Corp</t>
  </si>
  <si>
    <t>EK916289 Corp</t>
  </si>
  <si>
    <t>EK918315 Corp</t>
  </si>
  <si>
    <t>EK918585 Corp</t>
  </si>
  <si>
    <t>EK731465 Corp</t>
  </si>
  <si>
    <t>EK731501 Corp</t>
  </si>
  <si>
    <t>EK731585 Corp</t>
  </si>
  <si>
    <t>EK733957 Corp</t>
  </si>
  <si>
    <t>EK733963 Corp</t>
  </si>
  <si>
    <t>EK921648 Corp</t>
  </si>
  <si>
    <t>EK924866 Corp</t>
  </si>
  <si>
    <t>EK925208 Corp</t>
  </si>
  <si>
    <t>EK927404 Corp</t>
  </si>
  <si>
    <t>EK927422 Corp</t>
  </si>
  <si>
    <t>EK927428 Corp</t>
  </si>
  <si>
    <t>EK927434 Corp</t>
  </si>
  <si>
    <t>EK746637 Corp</t>
  </si>
  <si>
    <t>EK930677 Corp</t>
  </si>
  <si>
    <t>EK930689 Corp</t>
  </si>
  <si>
    <t>EK718486 Corp</t>
  </si>
  <si>
    <t>EK718672 Corp</t>
  </si>
  <si>
    <t>EK911270 Corp</t>
  </si>
  <si>
    <t>EK913382 Corp</t>
  </si>
  <si>
    <t>EK913730 Corp</t>
  </si>
  <si>
    <t>EK913838 Corp</t>
  </si>
  <si>
    <t>EK913916 Corp</t>
  </si>
  <si>
    <t>EK913940 Corp</t>
  </si>
  <si>
    <t>EK728764 Corp</t>
  </si>
  <si>
    <t>EK918351 Corp</t>
  </si>
  <si>
    <t>EK918759 Corp</t>
  </si>
  <si>
    <t>EK918801 Corp</t>
  </si>
  <si>
    <t>EK918813 Corp</t>
  </si>
  <si>
    <t>EK919239 Corp</t>
  </si>
  <si>
    <t>EK733819 Corp</t>
  </si>
  <si>
    <t>EK733939 Corp</t>
  </si>
  <si>
    <t>EK921204 Corp</t>
  </si>
  <si>
    <t>EK921210 Corp</t>
  </si>
  <si>
    <t>EK921216 Corp</t>
  </si>
  <si>
    <t>EK924842 Corp</t>
  </si>
  <si>
    <t>EK924998 Corp</t>
  </si>
  <si>
    <t>EK739528 Corp</t>
  </si>
  <si>
    <t>EK925130 Corp</t>
  </si>
  <si>
    <t>EK743687 Corp</t>
  </si>
  <si>
    <t>AF142726 Corp</t>
  </si>
  <si>
    <t>AF204170 Corp</t>
  </si>
  <si>
    <t>AF240371 Corp</t>
  </si>
  <si>
    <t>AF242704 Corp</t>
  </si>
  <si>
    <t>AF203966 Corp</t>
  </si>
  <si>
    <t>AF279096 Corp</t>
  </si>
  <si>
    <t>AF181594 Corp</t>
  </si>
  <si>
    <t>AF231348 Corp</t>
  </si>
  <si>
    <t>EK157399 Corp</t>
  </si>
  <si>
    <t>EK974889 Corp</t>
  </si>
  <si>
    <t>EK981434 Corp</t>
  </si>
  <si>
    <t>EK981896 Corp</t>
  </si>
  <si>
    <t>EK982190 Corp</t>
  </si>
  <si>
    <t>EK984398 Corp</t>
  </si>
  <si>
    <t>EK991317 Corp</t>
  </si>
  <si>
    <t>EK751874 Corp</t>
  </si>
  <si>
    <t>EK752336 Corp</t>
  </si>
  <si>
    <t>EK752342 Corp</t>
  </si>
  <si>
    <t>EK944653 Corp</t>
  </si>
  <si>
    <t>EK758625 Corp</t>
  </si>
  <si>
    <t>EK762011 Corp</t>
  </si>
  <si>
    <t>EK762023 Corp</t>
  </si>
  <si>
    <t>EK765242 Corp</t>
  </si>
  <si>
    <t>EK954613 Corp</t>
  </si>
  <si>
    <t>EK765658 Corp</t>
  </si>
  <si>
    <t>EK954919 Corp</t>
  </si>
  <si>
    <t>EK765868 Corp</t>
  </si>
  <si>
    <t>EK960474 Corp</t>
  </si>
  <si>
    <t>EK774683 Corp</t>
  </si>
  <si>
    <t>EK774701 Corp</t>
  </si>
  <si>
    <t>EK774719 Corp</t>
  </si>
  <si>
    <t>EK774887 Corp</t>
  </si>
  <si>
    <t>EK966571 Corp</t>
  </si>
  <si>
    <t>EK966583 Corp</t>
  </si>
  <si>
    <t>UV295982 Corp</t>
  </si>
  <si>
    <t>UV301365 Corp</t>
  </si>
  <si>
    <t>UV302764 Corp</t>
  </si>
  <si>
    <t>UV302768 Corp</t>
  </si>
  <si>
    <t>UV353972 Corp</t>
  </si>
  <si>
    <t>UV380598 Corp</t>
  </si>
  <si>
    <t>UV460165 Corp</t>
  </si>
  <si>
    <t>UV471789 Corp</t>
  </si>
  <si>
    <t>EK629801 Corp</t>
  </si>
  <si>
    <t>EK629807 Corp</t>
  </si>
  <si>
    <t>EK845678 Corp</t>
  </si>
  <si>
    <t>EK845762 Corp</t>
  </si>
  <si>
    <t>EK845990 Corp</t>
  </si>
  <si>
    <t>EK850467 Corp</t>
  </si>
  <si>
    <t>EK850485 Corp</t>
  </si>
  <si>
    <t>EK850923 Corp</t>
  </si>
  <si>
    <t>EK850935 Corp</t>
  </si>
  <si>
    <t>EK855236 Corp</t>
  </si>
  <si>
    <t>EK855638 Corp</t>
  </si>
  <si>
    <t>EK858245 Corp</t>
  </si>
  <si>
    <t>EK858269 Corp</t>
  </si>
  <si>
    <t>EK860635 Corp</t>
  </si>
  <si>
    <t>EK860641 Corp</t>
  </si>
  <si>
    <t>EK860935 Corp</t>
  </si>
  <si>
    <t>EK861151 Corp</t>
  </si>
  <si>
    <t>EK861217 Corp</t>
  </si>
  <si>
    <t>EK556448 Corp</t>
  </si>
  <si>
    <t>EK831492 Corp</t>
  </si>
  <si>
    <t>EK833795 Corp</t>
  </si>
  <si>
    <t>EK835361 Corp</t>
  </si>
  <si>
    <t>EK835481 Corp</t>
  </si>
  <si>
    <t>EK837604 Corp</t>
  </si>
  <si>
    <t>EK839221 Corp</t>
  </si>
  <si>
    <t>EK841827 Corp</t>
  </si>
  <si>
    <t>EK841863 Corp</t>
  </si>
  <si>
    <t>EK843803 Corp</t>
  </si>
  <si>
    <t>EK843809 Corp</t>
  </si>
  <si>
    <t>EK844336 Corp</t>
  </si>
  <si>
    <t>EK939610 Corp</t>
  </si>
  <si>
    <t>EK939634 Corp</t>
  </si>
  <si>
    <t>EK939658 Corp</t>
  </si>
  <si>
    <t>QJ175664 Corp</t>
  </si>
  <si>
    <t>EK971323 Corp</t>
  </si>
  <si>
    <t>EK880685 Corp</t>
  </si>
  <si>
    <t>EK701076 Corp</t>
  </si>
  <si>
    <t>EK932847 Corp</t>
  </si>
  <si>
    <t>EK932859 Corp</t>
  </si>
  <si>
    <t>EK932883 Corp</t>
  </si>
  <si>
    <t>EK932889 Corp</t>
  </si>
  <si>
    <t>EK935754 Corp</t>
  </si>
  <si>
    <t>EK939616 Corp</t>
  </si>
  <si>
    <t>EK939628 Corp</t>
  </si>
  <si>
    <t>EK939670 Corp</t>
  </si>
  <si>
    <t>EK866370 Corp</t>
  </si>
  <si>
    <t>EK866856 Corp</t>
  </si>
  <si>
    <t>EK866862 Corp</t>
  </si>
  <si>
    <t>EK867714 Corp</t>
  </si>
  <si>
    <t>EK868530 Corp</t>
  </si>
  <si>
    <t>EK869286 Corp</t>
  </si>
  <si>
    <t>EK869292 Corp</t>
  </si>
  <si>
    <t>EK984410 Corp</t>
  </si>
  <si>
    <t>QJ175629 Corp</t>
  </si>
  <si>
    <t>EK752330 Corp</t>
  </si>
  <si>
    <t>EK754928 Corp</t>
  </si>
  <si>
    <t>EK777978 Corp</t>
  </si>
  <si>
    <t>EK783800 Corp</t>
  </si>
  <si>
    <t>EK786977 Corp</t>
  </si>
  <si>
    <t>EK787067 Corp</t>
  </si>
  <si>
    <t>EK789945 Corp</t>
  </si>
  <si>
    <t>EK790011 Corp</t>
  </si>
  <si>
    <t>EK790029 Corp</t>
  </si>
  <si>
    <t>EK791844 Corp</t>
  </si>
  <si>
    <t>EK791862 Corp</t>
  </si>
  <si>
    <t>EK792144 Corp</t>
  </si>
  <si>
    <t>EK795070 Corp</t>
  </si>
  <si>
    <t>EK797255 Corp</t>
  </si>
  <si>
    <t>EK797771 Corp</t>
  </si>
  <si>
    <t>EK798533 Corp</t>
  </si>
  <si>
    <t>EK798551 Corp</t>
  </si>
  <si>
    <t>EK798581 Corp</t>
  </si>
  <si>
    <t>EK798587 Corp</t>
  </si>
  <si>
    <t>EK798593 Corp</t>
  </si>
  <si>
    <t>EK798599 Corp</t>
  </si>
  <si>
    <t>EK798653 Corp</t>
  </si>
  <si>
    <t>EK798659 Corp</t>
  </si>
  <si>
    <t>EK798665 Corp</t>
  </si>
  <si>
    <t>EK798671 Corp</t>
  </si>
  <si>
    <t>EK799843 Corp</t>
  </si>
  <si>
    <t>EK800011 Corp</t>
  </si>
  <si>
    <t>EK800029 Corp</t>
  </si>
  <si>
    <t>EK800131 Corp</t>
  </si>
  <si>
    <t>EK800137 Corp</t>
  </si>
  <si>
    <t>EK800149 Corp</t>
  </si>
  <si>
    <t>EK800167 Corp</t>
  </si>
  <si>
    <t>EK802881 Corp</t>
  </si>
  <si>
    <t>EK804956 Corp</t>
  </si>
  <si>
    <t>EK806096 Corp</t>
  </si>
  <si>
    <t>EK807287 Corp</t>
  </si>
  <si>
    <t>EK807491 Corp</t>
  </si>
  <si>
    <t>EK811117 Corp</t>
  </si>
  <si>
    <t>EK811147 Corp</t>
  </si>
  <si>
    <t>EK811321 Corp</t>
  </si>
  <si>
    <t>EK811369 Corp</t>
  </si>
  <si>
    <t>EK811411 Corp</t>
  </si>
  <si>
    <t>EK816639 Corp</t>
  </si>
  <si>
    <t>EK816723 Corp</t>
  </si>
  <si>
    <t>EK816729 Corp</t>
  </si>
  <si>
    <t>EK816735 Corp</t>
  </si>
  <si>
    <t>EK816741 Corp</t>
  </si>
  <si>
    <t>EK816777 Corp</t>
  </si>
  <si>
    <t>EK816789 Corp</t>
  </si>
  <si>
    <t>EK819378 Corp</t>
  </si>
  <si>
    <t>EK819384 Corp</t>
  </si>
  <si>
    <t>EK819390 Corp</t>
  </si>
  <si>
    <t>EK821449 Corp</t>
  </si>
  <si>
    <t>EK821851 Corp</t>
  </si>
  <si>
    <t>EK823695 Corp</t>
  </si>
  <si>
    <t>EK823707 Corp</t>
  </si>
  <si>
    <t>EK824349 Corp</t>
  </si>
  <si>
    <t>EK824355 Corp</t>
  </si>
  <si>
    <t>EK824373 Corp</t>
  </si>
  <si>
    <t>EK824379 Corp</t>
  </si>
  <si>
    <t>EK826951 Corp</t>
  </si>
  <si>
    <t>EK826957 Corp</t>
  </si>
  <si>
    <t>EK829144 Corp</t>
  </si>
  <si>
    <t>EK829192 Corp</t>
  </si>
  <si>
    <t>EK829204 Corp</t>
  </si>
  <si>
    <t>EK872080 Corp</t>
  </si>
  <si>
    <t>EK872518 Corp</t>
  </si>
  <si>
    <t>EK872536 Corp</t>
  </si>
  <si>
    <t>EK874102 Corp</t>
  </si>
  <si>
    <t>QJ175753 Corp</t>
  </si>
  <si>
    <t>NKY 11/13/15 C17625</t>
  </si>
  <si>
    <t>NKY 11/13/15 C17750</t>
  </si>
  <si>
    <t>NKY 11/13/15 C17875</t>
  </si>
  <si>
    <t>NKY 11/13/15 C18000</t>
  </si>
  <si>
    <t>NKY 11/13/15 C18125</t>
  </si>
  <si>
    <t>NKY 11/13/15 C18250</t>
  </si>
  <si>
    <t>NKY 11/13/15 C18375</t>
  </si>
  <si>
    <t>NKY 11/13/15 C18500</t>
  </si>
  <si>
    <t>NKY 11/13/15 C18625</t>
  </si>
  <si>
    <t>NKY 11/13/15 C18750</t>
  </si>
  <si>
    <t>Description</t>
  </si>
  <si>
    <t>CDE</t>
  </si>
  <si>
    <t>Custom Data Editor</t>
  </si>
  <si>
    <t>DLIB</t>
  </si>
  <si>
    <t>Derivatives Library</t>
  </si>
  <si>
    <t>FRD</t>
  </si>
  <si>
    <t>FX Forward Calculator</t>
  </si>
  <si>
    <t>HEFF</t>
  </si>
  <si>
    <t>Multi Asset Risk Management</t>
  </si>
  <si>
    <t>MARS</t>
  </si>
  <si>
    <t>SWPM</t>
  </si>
  <si>
    <t>Swap Manager</t>
  </si>
  <si>
    <t>FXFL</t>
  </si>
  <si>
    <t>Fixed-float swap</t>
  </si>
  <si>
    <t>FXFX</t>
  </si>
  <si>
    <t>Fixed-fixed swap</t>
  </si>
  <si>
    <t>FLFL</t>
  </si>
  <si>
    <t>Float-float swap</t>
  </si>
  <si>
    <t>OIS</t>
  </si>
  <si>
    <t>OIS swap</t>
  </si>
  <si>
    <t>LOIS</t>
  </si>
  <si>
    <t>Libor vs OIS swap</t>
  </si>
  <si>
    <t>ZERO</t>
  </si>
  <si>
    <t>Zero Coupon swap</t>
  </si>
  <si>
    <t>CAP</t>
  </si>
  <si>
    <t>Interest Rate Cap</t>
  </si>
  <si>
    <t>FLR</t>
  </si>
  <si>
    <t>Interest Rate Floor</t>
  </si>
  <si>
    <t>OV</t>
  </si>
  <si>
    <t>Swaption</t>
  </si>
  <si>
    <t>CS</t>
  </si>
  <si>
    <t>Cancellable swap</t>
  </si>
  <si>
    <t>Type</t>
  </si>
  <si>
    <t>Input</t>
  </si>
  <si>
    <t>SolveTarget</t>
  </si>
  <si>
    <t>Category</t>
  </si>
  <si>
    <t>AccruedInterest</t>
  </si>
  <si>
    <t>DOUBLE_VAL</t>
  </si>
  <si>
    <t>Accrued Interest on the Swap to the valuation date</t>
  </si>
  <si>
    <t>Valuation</t>
  </si>
  <si>
    <t>ApplyNotionalToOtherLeg</t>
  </si>
  <si>
    <t>BOOL_VAL</t>
  </si>
  <si>
    <t>Contract</t>
  </si>
  <si>
    <t>Cashflows</t>
  </si>
  <si>
    <t>TABLE_VAL</t>
  </si>
  <si>
    <t>CentralCounterparty</t>
  </si>
  <si>
    <t>SELECTION_VAL</t>
  </si>
  <si>
    <t>Central Counterparty</t>
  </si>
  <si>
    <t>Save</t>
  </si>
  <si>
    <t>Counterparty</t>
  </si>
  <si>
    <t>STRING_VAL</t>
  </si>
  <si>
    <t>CsaCollateralCurrency</t>
  </si>
  <si>
    <t>The cash collateral currency assumed to be delivered for the swap deal's CSA</t>
  </si>
  <si>
    <t>CustomId</t>
  </si>
  <si>
    <t>Custom Id</t>
  </si>
  <si>
    <t>CustomId1</t>
  </si>
  <si>
    <t>Custom Id 1</t>
  </si>
  <si>
    <t>CustomId2</t>
  </si>
  <si>
    <t>Custom Id 2</t>
  </si>
  <si>
    <t>DealFeesAmount</t>
  </si>
  <si>
    <t>STRING_ARRAY_VAL</t>
  </si>
  <si>
    <t>Deal Fees</t>
  </si>
  <si>
    <t>DealFeesDate</t>
  </si>
  <si>
    <t>DATE_TIME_ARRAY_VAL</t>
  </si>
  <si>
    <t>DealFeesPayoffSide</t>
  </si>
  <si>
    <t>SELECTION_ARRAY_VAL</t>
  </si>
  <si>
    <t>Dv01</t>
  </si>
  <si>
    <t>The sensitivity to the curve shift (downPrincipal - upPrincipal)/(2xShift).</t>
  </si>
  <si>
    <t>EffectiveDate</t>
  </si>
  <si>
    <t>DATE_TIME_VAL</t>
  </si>
  <si>
    <t>Effective</t>
  </si>
  <si>
    <t>Fcm</t>
  </si>
  <si>
    <t>Folder</t>
  </si>
  <si>
    <t>Gamma1bp</t>
  </si>
  <si>
    <t>The rate of change in DV01 per unit change in the price of the underlying security.&lt;BR&gt; If applicable, the Gamma for the swaptions priced by the HW1F model is the difference&lt;BR&gt; between DV01's when the swap curve is parallel shifted up and down by 10bps.</t>
  </si>
  <si>
    <t>LastUpdateUtcDatetime</t>
  </si>
  <si>
    <t>Leg[1].AccrualDaysDoBusinessAdj</t>
  </si>
  <si>
    <t>AccrualDaysDoBusinessAdj</t>
  </si>
  <si>
    <t>Leg[1].AccruedInterest</t>
  </si>
  <si>
    <t>Leg[1].BusDayAdjustment</t>
  </si>
  <si>
    <t>Business Day Adjustment</t>
  </si>
  <si>
    <t>Leg[1].CalcBasis</t>
  </si>
  <si>
    <t>The basis on which fixed cashflows are calculated. For money market basis, cashflow periods may not be equal due to business day adjustments.</t>
  </si>
  <si>
    <t>Leg[1].CalcCalendar</t>
  </si>
  <si>
    <t>Calculation Calendar</t>
  </si>
  <si>
    <t>Leg[1].Cashflows</t>
  </si>
  <si>
    <t>Leg[1].Currency</t>
  </si>
  <si>
    <t>Currency</t>
  </si>
  <si>
    <t>Leg[1].CustomId</t>
  </si>
  <si>
    <t>Leg[1].CustomSchedule</t>
  </si>
  <si>
    <t>Leg[1].DayCount</t>
  </si>
  <si>
    <t>Day Count</t>
  </si>
  <si>
    <t>Leg[1].Dv01</t>
  </si>
  <si>
    <t>Leg[1].EffectiveDate</t>
  </si>
  <si>
    <t>Leg[1].FirstPaymentDate</t>
  </si>
  <si>
    <t>First Payment</t>
  </si>
  <si>
    <t>Leg[1].FixedCoupon</t>
  </si>
  <si>
    <t>DOUBLE_ARRAY_VAL</t>
  </si>
  <si>
    <t>Coupon</t>
  </si>
  <si>
    <t>Leg[1].LegSubtype</t>
  </si>
  <si>
    <t>LegSubtype</t>
  </si>
  <si>
    <t>Leg[1].MaturityDate</t>
  </si>
  <si>
    <t>Maturity</t>
  </si>
  <si>
    <t>Leg[1].NextLastPaymentDate</t>
  </si>
  <si>
    <t>Next To Last Payment</t>
  </si>
  <si>
    <t>Leg[1].Notional</t>
  </si>
  <si>
    <t>Notional</t>
  </si>
  <si>
    <t>Leg[1].PayDelay</t>
  </si>
  <si>
    <t>INT_VAL</t>
  </si>
  <si>
    <t>Pay Delay</t>
  </si>
  <si>
    <t>Leg[1].PayDelayType</t>
  </si>
  <si>
    <t>PayDelayType</t>
  </si>
  <si>
    <t>Leg[1].PayFrequency</t>
  </si>
  <si>
    <t>Pay Frequency</t>
  </si>
  <si>
    <t>Leg[1].PayoffSide</t>
  </si>
  <si>
    <t>PayoffSide</t>
  </si>
  <si>
    <t>Leg[1].Premium</t>
  </si>
  <si>
    <t>Principal value expressed as a % of notional. ((Principal/Notional)*100)</t>
  </si>
  <si>
    <t>Leg[1].Pv</t>
  </si>
  <si>
    <t>Net Present Value - The sum of the present values of the leg cashflows.</t>
  </si>
  <si>
    <t>Leg[1].RollDateConvention</t>
  </si>
  <si>
    <t>The method to use in order to generate cashflow dates. For example, &lt;BR&gt;'Backward' means, starting from the Next To Last Payment Date, generate&lt;BR&gt; periodic dates backwards based on payment frequency.</t>
  </si>
  <si>
    <t>Leg[2].AccrualDaysDoBusinessAdj</t>
  </si>
  <si>
    <t>Leg[2].AccruedInterest</t>
  </si>
  <si>
    <t>Leg[2].BusDayAdjustment</t>
  </si>
  <si>
    <t>Leg[2].CalcBasis</t>
  </si>
  <si>
    <t>Leg[2].CalcCalendar</t>
  </si>
  <si>
    <t>Leg[2].Cashflows</t>
  </si>
  <si>
    <t>Leg[2].Currency</t>
  </si>
  <si>
    <t>Leg[2].CustomId</t>
  </si>
  <si>
    <t>Leg[2].CustomSchedule</t>
  </si>
  <si>
    <t>Leg[2].DayCount</t>
  </si>
  <si>
    <t>Leg[2].Dv01</t>
  </si>
  <si>
    <t>Leg[2].EffectiveDate</t>
  </si>
  <si>
    <t>Leg[2].FirstPaymentDate</t>
  </si>
  <si>
    <t>Leg[2].FixedCoupon</t>
  </si>
  <si>
    <t>Leg[2].LegSubtype</t>
  </si>
  <si>
    <t>Leg[2].MaturityDate</t>
  </si>
  <si>
    <t>Leg[2].NextLastPaymentDate</t>
  </si>
  <si>
    <t>Leg[2].Notional</t>
  </si>
  <si>
    <t>Leg[2].PayDelay</t>
  </si>
  <si>
    <t>Leg[2].PayDelayType</t>
  </si>
  <si>
    <t>Leg[2].PayFrequency</t>
  </si>
  <si>
    <t>Leg[2].PayoffSide</t>
  </si>
  <si>
    <t>Leg[2].Premium</t>
  </si>
  <si>
    <t>Leg[2].Pv</t>
  </si>
  <si>
    <t>Leg[2].RollDateConvention</t>
  </si>
  <si>
    <t>MarketDate</t>
  </si>
  <si>
    <t>Settlement date used valuation</t>
  </si>
  <si>
    <t>MaturityDate</t>
  </si>
  <si>
    <t>Notes</t>
  </si>
  <si>
    <t>OverrideExistingDeal</t>
  </si>
  <si>
    <t>Premium</t>
  </si>
  <si>
    <t>Principal</t>
  </si>
  <si>
    <t>NPV of swap with an effective date = valuation date (clean price)</t>
  </si>
  <si>
    <t>PrincipalExchange</t>
  </si>
  <si>
    <t>Principal Exchange</t>
  </si>
  <si>
    <t>Privilege</t>
  </si>
  <si>
    <t>User/Firm Sharing</t>
  </si>
  <si>
    <t>Profile</t>
  </si>
  <si>
    <t>Pv</t>
  </si>
  <si>
    <t>Series</t>
  </si>
  <si>
    <t>Ticker</t>
  </si>
  <si>
    <t>OTC Ticker</t>
  </si>
  <si>
    <t>ValuationCurrency</t>
  </si>
  <si>
    <t>Valuation Currency</t>
  </si>
  <si>
    <t>ValuationDate</t>
  </si>
  <si>
    <t>Bstructure</t>
  </si>
  <si>
    <t>Bprice</t>
  </si>
  <si>
    <t>Bview</t>
  </si>
  <si>
    <t>Bsave</t>
  </si>
  <si>
    <t>FXFX JPY</t>
  </si>
  <si>
    <t>BidPoints</t>
  </si>
  <si>
    <t>AskPoints</t>
  </si>
  <si>
    <t>3M</t>
  </si>
  <si>
    <t>QJ139108 Corp</t>
  </si>
  <si>
    <t>QJ189850 Corp</t>
  </si>
  <si>
    <t>QJ202359 Corp</t>
  </si>
  <si>
    <t>QJ124678 Corp</t>
  </si>
  <si>
    <t>QJ201931 Corp</t>
  </si>
  <si>
    <t>QJ211756 Corp</t>
  </si>
  <si>
    <t>QJ201846 Corp</t>
  </si>
  <si>
    <t>QJ201829 Corp</t>
  </si>
  <si>
    <t>QJ047433 Corp</t>
  </si>
  <si>
    <t>QJ200963 Corp</t>
  </si>
  <si>
    <t>UV814270 Corp</t>
  </si>
  <si>
    <t>UV814272 Corp</t>
  </si>
  <si>
    <t>QJ201929 Corp</t>
  </si>
  <si>
    <t>QJ060841 Corp</t>
  </si>
  <si>
    <t>QJ047432 Corp</t>
  </si>
  <si>
    <t>QJ123027 Corp</t>
  </si>
  <si>
    <t>QJ210754 Corp</t>
  </si>
  <si>
    <t>UV731053 Corp</t>
  </si>
  <si>
    <t>UV993813 Corp</t>
  </si>
  <si>
    <t>UV993812 Corp</t>
  </si>
  <si>
    <t>QJ211754 Corp</t>
  </si>
  <si>
    <t>QJ152168 Corp</t>
  </si>
  <si>
    <t>QJ211755 Corp</t>
  </si>
  <si>
    <t>QJ202017 Corp</t>
  </si>
  <si>
    <t>QJ191148 Corp</t>
  </si>
  <si>
    <t>QJ201866 Corp</t>
  </si>
  <si>
    <t>QJ203747 Corp</t>
  </si>
  <si>
    <t>UV903651 Corp</t>
  </si>
  <si>
    <t>QJ202020 Corp</t>
  </si>
  <si>
    <t>QJ201932 Corp</t>
  </si>
  <si>
    <t>QJ211824 Corp</t>
  </si>
  <si>
    <t>QJ190294 Corp</t>
  </si>
  <si>
    <t>QJ210705 Corp</t>
  </si>
  <si>
    <t>QJ220159 Corp</t>
  </si>
  <si>
    <t>QJ211884 Corp</t>
  </si>
  <si>
    <t>QJ211887 Corp</t>
  </si>
  <si>
    <t>QJ211890 Corp</t>
  </si>
  <si>
    <t>NKY 11/13/15 C18875</t>
  </si>
  <si>
    <t>SettlementDate</t>
  </si>
  <si>
    <t>BidOutright</t>
  </si>
  <si>
    <t>AskOutright</t>
  </si>
  <si>
    <t>ON</t>
  </si>
  <si>
    <t>TN</t>
  </si>
  <si>
    <t>SP</t>
  </si>
  <si>
    <t>SN</t>
  </si>
  <si>
    <t>1W</t>
  </si>
  <si>
    <t>2W</t>
  </si>
  <si>
    <t>3W</t>
  </si>
  <si>
    <t>1M</t>
  </si>
  <si>
    <t>2M</t>
  </si>
  <si>
    <t>4M</t>
  </si>
  <si>
    <t>5M</t>
  </si>
  <si>
    <t>6M</t>
  </si>
  <si>
    <t>7M</t>
  </si>
  <si>
    <t>8M</t>
  </si>
  <si>
    <t>9M</t>
  </si>
  <si>
    <t>10M</t>
  </si>
  <si>
    <t>11M</t>
  </si>
  <si>
    <t>1Y</t>
  </si>
  <si>
    <t>15M</t>
  </si>
  <si>
    <t>18M</t>
  </si>
  <si>
    <t>21M</t>
  </si>
  <si>
    <t>2Y</t>
  </si>
  <si>
    <t>3Y</t>
  </si>
  <si>
    <t>4Y</t>
  </si>
  <si>
    <t>5Y</t>
  </si>
  <si>
    <t>6Y</t>
  </si>
  <si>
    <t>7Y</t>
  </si>
  <si>
    <t>8Y</t>
  </si>
  <si>
    <t>9Y</t>
  </si>
  <si>
    <t>10Y</t>
  </si>
  <si>
    <t>15Y</t>
  </si>
  <si>
    <t>20Y</t>
  </si>
  <si>
    <t>25Y</t>
  </si>
  <si>
    <t>30Y</t>
  </si>
  <si>
    <t>=BDP("6758    JP Equity", "INTERVAL_AVG", "CALC_INTERVAL", "1w", "MARKET_DATA_OVERRIDE", "turnover", "CRNCY", "JPY")</t>
  </si>
  <si>
    <t>Use END_DATE_OVERRIDE in conjunction with CALC_INTERVAL to create rolling historical series</t>
  </si>
  <si>
    <t>=BDP($B6,"INTERVAL_PERCENT_CHANGE", "CALC_INTERVAL=mtd", "END_DATE_OVERRIDE=20141014")</t>
  </si>
  <si>
    <t>=BDH("7203 JT EQUITY","PX_LAST, PE_RATIO","ED-1AY","","Currency","GBP","Period","W","cols=3;rows=52")</t>
  </si>
  <si>
    <t>Download data for multiple securities historically using the Import Data Wizard &gt; Historical End of Day.</t>
  </si>
  <si>
    <t>In order to align data as seen below, you must set a calendar code on step 3 (for example 5D - Mon to Fri), and choose Only Show First Security on step 6.</t>
  </si>
  <si>
    <t>Download data using the function builder, accessible as shown below from the Bloomberg ribbon.</t>
  </si>
  <si>
    <t>Select a value you want in FLDS then drag and drop to Excel to insert formula with overrides.</t>
  </si>
  <si>
    <t>Interval Fields let you analyse time series data in a single cell.</t>
  </si>
  <si>
    <t>=BDH("6758 jp equity",$C$7:$I$7,"ED-5FY","","Period","FY","DateFormat","P","cols=8;rows=6")</t>
  </si>
  <si>
    <t>You can download historical fundamentals efficiently using a single formula as shown below. For one security, request multiple fields over multiple dates to build a quick table.</t>
  </si>
  <si>
    <t>Relative references, such as 'ED-5FY' (end date minus five fiscal years), allow you to have a spreadsheet that updates automatically when new data is available.</t>
  </si>
  <si>
    <t>=BFieldInfo("SALES_REV_TURN")</t>
  </si>
  <si>
    <t>Make your spreadsheets look nicer by returning the English name of a Bloomberg field mnemonic with the formula =BFieldInfo().</t>
  </si>
  <si>
    <t>Bloomberg on-terminal tools make Bond (SRCH&lt;GO&gt;) and Equity (EQS&lt;GO&gt;) screening very efficient. You can retrieve results from those screens using the functions =BEQS() and =BSRCH().</t>
  </si>
  <si>
    <t>=BEQS("Dogs of the Nikkei","cols=8;rows=11")</t>
  </si>
  <si>
    <t>=BSRCH("FI:Japanese Bonds","cols=1;rows=1590")</t>
  </si>
  <si>
    <t>NKY 11/13/15 C17500</t>
  </si>
  <si>
    <t>Build options surfaces more easily using the CHAIN_TICKERS fields. It allows you to return just the required subset of a large option chain based on parameters you can specify.</t>
  </si>
  <si>
    <t>=BDS("NKY INDEX","CHAIN_TICKERS","CHAIN_POINTS_OVRD","13","CHAIN_PUT_CALL_TYPE_OVRD","C","cols=1;rows=13")</t>
  </si>
  <si>
    <t>The Swaps Toolkit is a very powerful set of functions that allow you to build and price complex derivatives on the fly in Excel. Visit DAPI&lt;GO&gt; and click 5) Swaps Toolkit for everything you need to get started with the functions. Below are some examples to show the workflow of pricing and saving these deals to Bloomberg.</t>
  </si>
  <si>
    <t>The FX Toolkit functions, BFxCurve() BFxForward() and BFxSwap(), allow you to retrieve data from the FRD&lt;GO&gt; function dynamically in Excel. This includes realtime FX curves, on-the-fly broken date forwards and forward-forwards. Here are some examples below produced using the Function Builder.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</si>
</sst>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0" x14ac:knownFonts="1">
    <font>
      <sz val="11"/>
      <color theme="1"/>
      <name val="Calibri"/>
      <family val="2"/>
      <scheme val="minor"/>
    </font>
    <font>
      <sz val="11"/>
      <color theme="1"/>
      <name val="Calibri"/>
      <family val="2"/>
      <scheme val="minor"/>
    </font>
    <font>
      <u/>
      <sz val="11"/>
      <color theme="10"/>
      <name val="Calibri"/>
      <family val="2"/>
      <scheme val="minor"/>
    </font>
    <font>
      <sz val="11"/>
      <color rgb="FF3F3F76"/>
      <name val="Calibri"/>
      <family val="2"/>
      <scheme val="minor"/>
    </font>
    <font>
      <i/>
      <sz val="11"/>
      <color rgb="FF7F7F7F"/>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u/>
      <sz val="18"/>
      <color theme="10"/>
      <name val="Calibri"/>
      <family val="2"/>
      <scheme val="minor"/>
    </font>
    <font>
      <sz val="18"/>
      <name val="Calibri"/>
      <family val="2"/>
      <scheme val="minor"/>
    </font>
  </fonts>
  <fills count="3">
    <fill>
      <patternFill patternType="none"/>
    </fill>
    <fill>
      <patternFill patternType="gray125"/>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2" borderId="1" applyNumberFormat="0" applyAlignment="0" applyProtection="0"/>
    <xf numFmtId="0" fontId="4" fillId="0" borderId="0" applyNumberFormat="0" applyFill="0" applyBorder="0" applyAlignment="0" applyProtection="0"/>
  </cellStyleXfs>
  <cellXfs count="21">
    <xf numFmtId="0" fontId="0" fillId="0" borderId="0" xfId="0"/>
    <xf numFmtId="14" fontId="0" fillId="0" borderId="0" xfId="0" applyNumberFormat="1"/>
    <xf numFmtId="0" fontId="7" fillId="0" borderId="0" xfId="0" applyFont="1" applyAlignment="1">
      <alignment horizontal="center"/>
    </xf>
    <xf numFmtId="0" fontId="7" fillId="0" borderId="0" xfId="0" applyFont="1" applyAlignment="1">
      <alignment horizontal="center" wrapText="1"/>
    </xf>
    <xf numFmtId="0" fontId="0" fillId="0" borderId="0" xfId="0" applyAlignment="1">
      <alignment vertical="center"/>
    </xf>
    <xf numFmtId="0" fontId="7" fillId="0" borderId="0" xfId="0" applyFont="1" applyAlignment="1">
      <alignment horizontal="center" vertical="center"/>
    </xf>
    <xf numFmtId="0" fontId="8" fillId="0" borderId="0" xfId="2" applyFont="1" applyAlignment="1">
      <alignment horizontal="center" vertical="center"/>
    </xf>
    <xf numFmtId="0" fontId="0" fillId="0" borderId="0" xfId="0" quotePrefix="1" applyAlignment="1">
      <alignment vertical="center"/>
    </xf>
    <xf numFmtId="43" fontId="0" fillId="0" borderId="0" xfId="1" applyFont="1" applyAlignment="1">
      <alignment vertical="center"/>
    </xf>
    <xf numFmtId="0" fontId="8" fillId="0" borderId="0" xfId="2" applyFont="1" applyAlignment="1">
      <alignment horizontal="center" vertical="center"/>
    </xf>
    <xf numFmtId="0" fontId="9" fillId="0" borderId="0" xfId="2" applyFont="1" applyAlignment="1">
      <alignment horizontal="center" vertical="center" wrapText="1"/>
    </xf>
    <xf numFmtId="4" fontId="0" fillId="0" borderId="0" xfId="0" applyNumberFormat="1" applyAlignment="1">
      <alignment vertical="center"/>
    </xf>
    <xf numFmtId="164" fontId="0" fillId="0" borderId="0" xfId="0" applyNumberFormat="1" applyAlignment="1">
      <alignment vertical="center"/>
    </xf>
    <xf numFmtId="14" fontId="0" fillId="0" borderId="0" xfId="0" applyNumberFormat="1" applyAlignment="1">
      <alignment vertical="center"/>
    </xf>
    <xf numFmtId="0" fontId="3" fillId="2" borderId="1" xfId="3" applyAlignment="1">
      <alignment vertical="center"/>
    </xf>
    <xf numFmtId="0" fontId="4" fillId="0" borderId="0" xfId="4" quotePrefix="1" applyAlignment="1">
      <alignment vertical="center"/>
    </xf>
    <xf numFmtId="0" fontId="4" fillId="0" borderId="0" xfId="4" quotePrefix="1"/>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5" fillId="0" borderId="0" xfId="0" applyFont="1" applyAlignment="1">
      <alignment horizontal="center" vertical="center" wrapText="1"/>
    </xf>
  </cellXfs>
  <cellStyles count="5">
    <cellStyle name="Comma" xfId="1" builtinId="3"/>
    <cellStyle name="Explanatory Text" xfId="4" builtinId="53"/>
    <cellStyle name="Hyperlink" xfId="2" builtinId="8"/>
    <cellStyle name="Input" xfId="3"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loomberg.rtd">
      <tp>
        <v>59100</v>
        <stp/>
        <stp>##V3_BDHV12</stp>
        <stp>066570 KS Equity</stp>
        <stp>PX_LAST</stp>
        <stp>12/31/2014</stp>
        <stp/>
        <stp>[Asia Presentation.xlsx]Multi-sec History!R9C5</stp>
        <stp>CDR=5D</stp>
        <stp>Dir=V</stp>
        <stp>Dts=H</stp>
        <stp>Sort=A</stp>
        <stp>Quote=C</stp>
        <stp>QtTyp=Y</stp>
        <stp>Days=W</stp>
        <stp>Per=cd</stp>
        <stp>DtFmt=D</stp>
        <stp>Fill=P</stp>
        <stp>UseDPDF=Y</stp>
        <stp>cols=1;rows=209</stp>
        <tr r="E9" s="2"/>
      </tp>
      <tp>
        <v>-9.0299999999999994</v>
        <stp/>
        <stp>##V3_BFXFORWARDV12</stp>
        <stp>[Asia Presentation.xlsx]FX - FRD!R11C11</stp>
        <stp>BFXFORWARD</stp>
        <stp>GBPJPY</stp>
        <stp>DAYS</stp>
        <stp>27</stp>
        <stp>OUTPUT</stp>
        <stp>BidPoints</stp>
        <tr r="K11" s="9"/>
      </tp>
      <tp>
        <v>-130.04</v>
        <stp/>
        <stp>##V3_BFXFORWARDV12</stp>
        <stp>[Asia Presentation.xlsx]FX - FRD!R10C12</stp>
        <stp>BFXFORWARD</stp>
        <stp>GBPJPY</stp>
        <stp>SETTLEMENTDATE</stp>
        <stp>42578</stp>
        <stp>OUTPUT</stp>
        <stp>AskPoints</stp>
        <tr r="L10" s="9"/>
      </tp>
      <tp>
        <v>8577757376.4358053</v>
        <stp/>
        <stp>##V3_BDPV12</stp>
        <stp>066570  KS Equity</stp>
        <stp>INTERVAL_AVG</stp>
        <stp>[Asia Presentation.xlsx]Intervals!R12C6</stp>
        <stp>CALC_INTERVAL</stp>
        <stp>10y</stp>
        <stp>MARKET_DATA_OVERRIDE</stp>
        <stp>turnover</stp>
        <stp>CRNCY</stp>
        <stp>JPY</stp>
        <tr r="F12" s="3"/>
      </tp>
      <tp>
        <v>29792701810.511497</v>
        <stp/>
        <stp>##V3_BDPV12</stp>
        <stp>005930  KS Equity</stp>
        <stp>INTERVAL_AVG</stp>
        <stp>[Asia Presentation.xlsx]Intervals!R14C6</stp>
        <stp>CALC_INTERVAL</stp>
        <stp>10y</stp>
        <stp>MARKET_DATA_OVERRIDE</stp>
        <stp>turnover</stp>
        <stp>CRNCY</stp>
        <stp>JPY</stp>
        <tr r="F14" s="3"/>
      </tp>
      <tp>
        <v>-136</v>
        <stp/>
        <stp>##V3_BFXFORWARDV12</stp>
        <stp>[Asia Presentation.xlsx]FX - FRD!R10C11</stp>
        <stp>BFXFORWARD</stp>
        <stp>GBPJPY</stp>
        <stp>SETTLEMENTDATE</stp>
        <stp>42578</stp>
        <stp>OUTPUT</stp>
        <stp>BidPoints</stp>
        <tr r="K10" s="9"/>
      </tp>
      <tp>
        <v>-8.27</v>
        <stp/>
        <stp>##V3_BFXFORWARDV12</stp>
        <stp>[Asia Presentation.xlsx]FX - FRD!R11C12</stp>
        <stp>BFXFORWARD</stp>
        <stp>GBPJPY</stp>
        <stp>DAYS</stp>
        <stp>27</stp>
        <stp>OUTPUT</stp>
        <stp>AskPoints</stp>
        <tr r="L11" s="9"/>
      </tp>
      <tp t="s">
        <v>Tenor</v>
        <stp/>
        <stp>##V3_BFXCURVEV12</stp>
        <stp>[Asia Presentation.xlsx]FX - FRD!R8C2</stp>
        <stp>BFXCURVE</stp>
        <stp>GBPJPY</stp>
        <tr r="B8" s="9"/>
      </tp>
    </main>
    <main first="bloomberg.ccyreader">
      <tp t="s">
        <v>Ticker</v>
        <stp/>
        <stp>#beqs</stp>
        <stp/>
        <stp>Dogs of the Nikkei</stp>
        <stp>=BEQS("Dogs of the Nikkei","cols=8;rows=11")</stp>
        <stp>'[Asia Presentation.xlsx]Screening'!$B$9</stp>
        <stp>cols=8;rows=11</stp>
        <stp/>
        <stp/>
        <stp/>
        <stp/>
        <stp/>
        <stp/>
        <stp/>
        <stp/>
        <stp/>
        <stp/>
        <stp/>
        <stp/>
        <stp/>
        <stp/>
        <stp/>
        <stp/>
        <stp/>
        <stp/>
        <stp/>
        <stp/>
        <stp/>
        <stp/>
        <tr r="B9" s="6"/>
      </tp>
    </main>
    <main first="bloomberg.rtd">
      <tp>
        <v>8606993206.0815659</v>
        <stp/>
        <stp>##V3_BDPV12</stp>
        <stp>4901    JP Equity</stp>
        <stp>INTERVAL_AVG</stp>
        <stp>[Asia Presentation.xlsx]Intervals!R19C6</stp>
        <stp>CALC_INTERVAL</stp>
        <stp>10y</stp>
        <stp>MARKET_DATA_OVERRIDE</stp>
        <stp>turnover</stp>
        <stp>CRNCY</stp>
        <stp>JPY</stp>
        <tr r="F19" s="3"/>
      </tp>
      <tp>
        <v>2757552379.2039185</v>
        <stp/>
        <stp>##V3_BDPV12</stp>
        <stp>6952    JP Equity</stp>
        <stp>INTERVAL_AVG</stp>
        <stp>[Asia Presentation.xlsx]Intervals!R15C6</stp>
        <stp>CALC_INTERVAL</stp>
        <stp>10y</stp>
        <stp>MARKET_DATA_OVERRIDE</stp>
        <stp>turnover</stp>
        <stp>CRNCY</stp>
        <stp>JPY</stp>
        <tr r="F15" s="3"/>
      </tp>
      <tp t="s">
        <v>NKY 11/13/15 C17375</v>
        <stp/>
        <stp>##V3_BDSV12</stp>
        <stp>NKY INDEX</stp>
        <stp>CHAIN_TICKERS</stp>
        <stp>[Asia Presentation.xlsx]Options!R9C2</stp>
        <stp>CHAIN_POINTS_OVRD</stp>
        <stp>13</stp>
        <stp>CHAIN_PUT_CALL_TYPE_OVRD</stp>
        <stp>C</stp>
        <stp>cols=1;rows=13</stp>
        <tr r="B9" s="7"/>
      </tp>
      <tp>
        <v>1482931750.955955</v>
        <stp/>
        <stp>##V3_BDPV12</stp>
        <stp>6703    JP Equity</stp>
        <stp>INTERVAL_AVG</stp>
        <stp>[Asia Presentation.xlsx]Intervals!R17C6</stp>
        <stp>CALC_INTERVAL</stp>
        <stp>10y</stp>
        <stp>MARKET_DATA_OVERRIDE</stp>
        <stp>turnover</stp>
        <stp>CRNCY</stp>
        <stp>JPY</stp>
        <tr r="F17" s="3"/>
      </tp>
      <tp>
        <v>27332772503.804214</v>
        <stp/>
        <stp>##V3_BDPV12</stp>
        <stp>6758    JP Equity</stp>
        <stp>INTERVAL_AVG</stp>
        <stp>[Asia Presentation.xlsx]Intervals!R10C6</stp>
        <stp>CALC_INTERVAL</stp>
        <stp>10y</stp>
        <stp>MARKET_DATA_OVERRIDE</stp>
        <stp>turnover</stp>
        <stp>CRNCY</stp>
        <stp>JPY</stp>
        <tr r="F10" s="3"/>
      </tp>
      <tp>
        <v>13356525415.360544</v>
        <stp/>
        <stp>##V3_BDPV12</stp>
        <stp>6752    JP Equity</stp>
        <stp>INTERVAL_AVG</stp>
        <stp>[Asia Presentation.xlsx]Intervals!R13C6</stp>
        <stp>CALC_INTERVAL</stp>
        <stp>10y</stp>
        <stp>MARKET_DATA_OVERRIDE</stp>
        <stp>turnover</stp>
        <stp>CRNCY</stp>
        <stp>JPY</stp>
        <tr r="F13" s="3"/>
      </tp>
      <tp>
        <v>10864742112.391504</v>
        <stp/>
        <stp>##V3_BDPV12</stp>
        <stp>6753    JP Equity</stp>
        <stp>INTERVAL_AVG</stp>
        <stp>[Asia Presentation.xlsx]Intervals!R11C6</stp>
        <stp>CALC_INTERVAL</stp>
        <stp>10y</stp>
        <stp>MARKET_DATA_OVERRIDE</stp>
        <stp>turnover</stp>
        <stp>CRNCY</stp>
        <stp>JPY</stp>
        <tr r="F11" s="3"/>
      </tp>
    </main>
    <main first="bloomberg.ccyreader">
      <tp t="e">
        <v>#N/A</v>
        <stp/>
        <stp>#set_refresh</stp>
        <tr r="B9" s="6"/>
      </tp>
    </main>
    <main first="bloomberg.rtd">
      <tp>
        <v>1116739003.6084816</v>
        <stp/>
        <stp>##V3_BDPV12</stp>
        <stp>8036    JP Equity</stp>
        <stp>INTERVAL_AVG</stp>
        <stp>[Asia Presentation.xlsx]Intervals!R16C6</stp>
        <stp>CALC_INTERVAL</stp>
        <stp>10y</stp>
        <stp>MARKET_DATA_OVERRIDE</stp>
        <stp>turnover</stp>
        <stp>CRNCY</stp>
        <stp>JPY</stp>
        <tr r="F16" s="3"/>
      </tp>
    </main>
    <main first="bloomberg.rtd">
      <tp>
        <v>-39.93</v>
        <stp/>
        <stp>##V3_BFXFORWARDV12</stp>
        <stp>[Asia Presentation.xlsx]FX - FRD!R9C11</stp>
        <stp>BFXFORWARD</stp>
        <stp>GBPJPY</stp>
        <stp>TENOR</stp>
        <stp>3M</stp>
        <stp>OUTPUT</stp>
        <stp>BidPoints</stp>
        <tr r="K9" s="9"/>
      </tp>
      <tp>
        <v>41936</v>
        <stp/>
        <stp>##V3_BDHV12</stp>
        <stp>7203 JT EQUITY</stp>
        <stp>PX_LAST, PE_RATIO</stp>
        <stp>ED-1AY</stp>
        <stp/>
        <stp>[Asia Presentation.xlsx]Basics!R6C2</stp>
        <stp>Currency</stp>
        <stp>GBP</stp>
        <stp>Period</stp>
        <stp>W</stp>
        <stp>cols=3;rows=52</stp>
        <tr r="B6" s="1"/>
      </tp>
      <tp>
        <v>787465111201.0979</v>
        <stp/>
        <stp>##V3_BDPV12</stp>
        <stp>AAPL    US Equity</stp>
        <stp>INTERVAL_AVG</stp>
        <stp>[Asia Presentation.xlsx]Intervals!R20C5</stp>
        <stp>CALC_INTERVAL</stp>
        <stp>ytd</stp>
        <stp>MARKET_DATA_OVERRIDE</stp>
        <stp>turnover</stp>
        <stp>CRNCY</stp>
        <stp>JPY</stp>
        <tr r="E20" s="3"/>
      </tp>
      <tp t="s">
        <v>Name</v>
        <stp/>
        <stp>##V3_BPARAMV12</stp>
        <stp>[Asia Presentation.xlsx]Swaps!R8C10</stp>
        <stp>FXFX</stp>
        <tr r="J8" s="8"/>
      </tp>
      <tp>
        <v>-37.880000000000003</v>
        <stp/>
        <stp>##V3_BFXFORWARDV12</stp>
        <stp>[Asia Presentation.xlsx]FX - FRD!R9C12</stp>
        <stp>BFXFORWARD</stp>
        <stp>GBPJPY</stp>
        <stp>TENOR</stp>
        <stp>3M</stp>
        <stp>OUTPUT</stp>
        <stp>AskPoints</stp>
        <tr r="L9" s="9"/>
      </tp>
      <tp>
        <v>51244061108.65078</v>
        <stp/>
        <stp>##V3_BDPV12</stp>
        <stp>HPQ     US Equity</stp>
        <stp>INTERVAL_AVG</stp>
        <stp>[Asia Presentation.xlsx]Intervals!R18C4</stp>
        <stp>CALC_INTERVAL</stp>
        <stp>3m</stp>
        <stp>MARKET_DATA_OVERRIDE</stp>
        <stp>turnover</stp>
        <stp>CRNCY</stp>
        <stp>JPY</stp>
        <tr r="D18" s="3"/>
      </tp>
      <tp>
        <v>34478409808.074234</v>
        <stp/>
        <stp>##V3_BDPV12</stp>
        <stp>HPQ     US Equity</stp>
        <stp>INTERVAL_AVG</stp>
        <stp>[Asia Presentation.xlsx]Intervals!R18C3</stp>
        <stp>CALC_INTERVAL</stp>
        <stp>1w</stp>
        <stp>MARKET_DATA_OVERRIDE</stp>
        <stp>turnover</stp>
        <stp>CRNCY</stp>
        <stp>JPY</stp>
        <tr r="C18" s="3"/>
      </tp>
      <tp t="s">
        <v>EBITDA</v>
        <stp/>
        <stp>##V3_BFIELDINFOV12</stp>
        <stp>[Asia Presentation.xlsx]Company Data!R16C4</stp>
        <stp>EBITDA</stp>
        <tr r="D16" s="5"/>
      </tp>
    </main>
    <main first="bloomberg.rtd">
      <tp t="s">
        <v>#N/A Requesting Data...</v>
        <stp/>
        <stp>##V3_BSTRUCTUREV12</stp>
        <stp>[Asia Presentation.xlsx]Swaps!R8C20</stp>
        <stp>FXFX JPY</stp>
        <tr r="T8" s="8"/>
      </tp>
      <tp>
        <v>50534808344.134773</v>
        <stp/>
        <stp>##V3_BDPV12</stp>
        <stp>HPQ     US Equity</stp>
        <stp>INTERVAL_AVG</stp>
        <stp>[Asia Presentation.xlsx]Intervals!R18C5</stp>
        <stp>CALC_INTERVAL</stp>
        <stp>ytd</stp>
        <stp>MARKET_DATA_OVERRIDE</stp>
        <stp>turnover</stp>
        <stp>CRNCY</stp>
        <stp>JPY</stp>
        <tr r="E18" s="3"/>
      </tp>
      <tp t="s">
        <v>Service</v>
        <stp/>
        <stp>##V3_BPARAMV12</stp>
        <stp>[Asia Presentation.xlsx]Swaps!R8C2</stp>
        <tr r="B8" s="8"/>
      </tp>
      <tp t="s">
        <v>Total Common Equity</v>
        <stp/>
        <stp>##V3_BFIELDINFOV12</stp>
        <stp>[Asia Presentation.xlsx]Company Data!R16C8</stp>
        <stp>TOT_COMMON_EQY</stp>
        <tr r="H16" s="5"/>
      </tp>
      <tp>
        <v>848369476697.50879</v>
        <stp/>
        <stp>##V3_BDPV12</stp>
        <stp>AAPL    US Equity</stp>
        <stp>INTERVAL_AVG</stp>
        <stp>[Asia Presentation.xlsx]Intervals!R20C4</stp>
        <stp>CALC_INTERVAL</stp>
        <stp>3m</stp>
        <stp>MARKET_DATA_OVERRIDE</stp>
        <stp>turnover</stp>
        <stp>CRNCY</stp>
        <stp>JPY</stp>
        <tr r="D20" s="3"/>
      </tp>
      <tp>
        <v>490902025498.9928</v>
        <stp/>
        <stp>##V3_BDPV12</stp>
        <stp>AAPL    US Equity</stp>
        <stp>INTERVAL_AVG</stp>
        <stp>[Asia Presentation.xlsx]Intervals!R20C3</stp>
        <stp>CALC_INTERVAL</stp>
        <stp>1w</stp>
        <stp>MARKET_DATA_OVERRIDE</stp>
        <stp>turnover</stp>
        <stp>CRNCY</stp>
        <stp>JPY</stp>
        <tr r="C20" s="3"/>
      </tp>
      <tp t="s">
        <v>Revenue</v>
        <stp/>
        <stp>##V3_BFIELDINFOV12</stp>
        <stp>[Asia Presentation.xlsx]Company Data!R16C3</stp>
        <stp>SALES_REV_TURN</stp>
        <tr r="C16" s="5"/>
      </tp>
      <tp>
        <v>-0.2341</v>
        <stp/>
        <stp>##V3_BDPV12</stp>
        <stp>DKK Curncy</stp>
        <stp>INTERVAL_PERCENT_CHANGE</stp>
        <stp>[Asia Presentation.xlsx]Historical Interval!R10C4</stp>
        <stp>CALC_INTERVAL=mtd</stp>
        <stp>END_DATE_OVERRIDE=20141014</stp>
        <tr r="D10" s="4"/>
      </tp>
      <tp>
        <v>2.1467999999999998</v>
        <stp/>
        <stp>##V3_BDPV12</stp>
        <stp>NOK Curncy</stp>
        <stp>INTERVAL_PERCENT_CHANGE</stp>
        <stp>[Asia Presentation.xlsx]Historical Interval!R26C4</stp>
        <stp>CALC_INTERVAL=mtd</stp>
        <stp>END_DATE_OVERRIDE=20141014</stp>
        <tr r="D26" s="4"/>
      </tp>
      <tp>
        <v>0.37690000000000001</v>
        <stp/>
        <stp>##V3_BDPV12</stp>
        <stp>SEK Curncy</stp>
        <stp>INTERVAL_PERCENT_CHANGE</stp>
        <stp>[Asia Presentation.xlsx]Historical Interval!R24C4</stp>
        <stp>CALC_INTERVAL=mtd</stp>
        <stp>END_DATE_OVERRIDE=20141014</stp>
        <tr r="D24" s="4"/>
      </tp>
      <tp>
        <v>-2.2885</v>
        <stp/>
        <stp>##V3_BDPV12</stp>
        <stp>DKK Curncy</stp>
        <stp>INTERVAL_PERCENT_CHANGE</stp>
        <stp>[Asia Presentation.xlsx]Historical Interval!R10C3</stp>
        <stp>CALC_INTERVAL=mtd</stp>
        <stp>END_DATE_OVERRIDE=20151014</stp>
        <tr r="C10" s="4"/>
      </tp>
      <tp>
        <v>-5.1952999999999996</v>
        <stp/>
        <stp>##V3_BDPV12</stp>
        <stp>NOK Curncy</stp>
        <stp>INTERVAL_PERCENT_CHANGE</stp>
        <stp>[Asia Presentation.xlsx]Historical Interval!R26C3</stp>
        <stp>CALC_INTERVAL=mtd</stp>
        <stp>END_DATE_OVERRIDE=20151014</stp>
        <tr r="C26" s="4"/>
      </tp>
      <tp>
        <v>-3.0771000000000002</v>
        <stp/>
        <stp>##V3_BDPV12</stp>
        <stp>SEK Curncy</stp>
        <stp>INTERVAL_PERCENT_CHANGE</stp>
        <stp>[Asia Presentation.xlsx]Historical Interval!R24C3</stp>
        <stp>CALC_INTERVAL=mtd</stp>
        <stp>END_DATE_OVERRIDE=20151014</stp>
        <tr r="C24" s="4"/>
      </tp>
      <tp>
        <v>2540514382.4090023</v>
        <stp/>
        <stp>##V3_BDPV12</stp>
        <stp>066570  KS Equity</stp>
        <stp>INTERVAL_AVG</stp>
        <stp>[Asia Presentation.xlsx]Intervals!R12C3</stp>
        <stp>CALC_INTERVAL</stp>
        <stp>1w</stp>
        <stp>MARKET_DATA_OVERRIDE</stp>
        <stp>turnover</stp>
        <stp>CRNCY</stp>
        <stp>JPY</stp>
        <tr r="C12" s="3"/>
      </tp>
      <tp>
        <v>4516671421.1324539</v>
        <stp/>
        <stp>##V3_BDPV12</stp>
        <stp>066570  KS Equity</stp>
        <stp>INTERVAL_AVG</stp>
        <stp>[Asia Presentation.xlsx]Intervals!R12C4</stp>
        <stp>CALC_INTERVAL</stp>
        <stp>3m</stp>
        <stp>MARKET_DATA_OVERRIDE</stp>
        <stp>turnover</stp>
        <stp>CRNCY</stp>
        <stp>JPY</stp>
        <tr r="D12" s="3"/>
      </tp>
      <tp>
        <v>4417529113.5345297</v>
        <stp/>
        <stp>##V3_BDPV12</stp>
        <stp>066570  KS Equity</stp>
        <stp>INTERVAL_AVG</stp>
        <stp>[Asia Presentation.xlsx]Intervals!R12C5</stp>
        <stp>CALC_INTERVAL</stp>
        <stp>ytd</stp>
        <stp>MARKET_DATA_OVERRIDE</stp>
        <stp>turnover</stp>
        <stp>CRNCY</stp>
        <stp>JPY</stp>
        <tr r="E12" s="3"/>
      </tp>
      <tp>
        <v>34188294696.66291</v>
        <stp/>
        <stp>##V3_BDPV12</stp>
        <stp>005930  KS Equity</stp>
        <stp>INTERVAL_AVG</stp>
        <stp>[Asia Presentation.xlsx]Intervals!R14C4</stp>
        <stp>CALC_INTERVAL</stp>
        <stp>3m</stp>
        <stp>MARKET_DATA_OVERRIDE</stp>
        <stp>turnover</stp>
        <stp>CRNCY</stp>
        <stp>JPY</stp>
        <tr r="D14" s="3"/>
      </tp>
      <tp>
        <v>25227977605.847134</v>
        <stp/>
        <stp>##V3_BDPV12</stp>
        <stp>005930  KS Equity</stp>
        <stp>INTERVAL_AVG</stp>
        <stp>[Asia Presentation.xlsx]Intervals!R14C3</stp>
        <stp>CALC_INTERVAL</stp>
        <stp>1w</stp>
        <stp>MARKET_DATA_OVERRIDE</stp>
        <stp>turnover</stp>
        <stp>CRNCY</stp>
        <stp>JPY</stp>
        <tr r="C14" s="3"/>
      </tp>
      <tp>
        <v>-0.2011</v>
        <stp/>
        <stp>##V3_BDPV12</stp>
        <stp>MXN Curncy</stp>
        <stp>INTERVAL_PERCENT_CHANGE</stp>
        <stp>[Asia Presentation.xlsx]Historical Interval!R30C4</stp>
        <stp>CALC_INTERVAL=mtd</stp>
        <stp>END_DATE_OVERRIDE=20141014</stp>
        <tr r="D30" s="4"/>
      </tp>
      <tp>
        <v>0.23549999999999999</v>
        <stp/>
        <stp>##V3_BDPV12</stp>
        <stp>PLN Curncy</stp>
        <stp>INTERVAL_PERCENT_CHANGE</stp>
        <stp>[Asia Presentation.xlsx]Historical Interval!R25C4</stp>
        <stp>CALC_INTERVAL=mtd</stp>
        <stp>END_DATE_OVERRIDE=20141014</stp>
        <tr r="D25" s="4"/>
      </tp>
      <tp>
        <v>0.48780000000000001</v>
        <stp/>
        <stp>##V3_BDPV12</stp>
        <stp>PEN Curncy</stp>
        <stp>INTERVAL_PERCENT_CHANGE</stp>
        <stp>[Asia Presentation.xlsx]Historical Interval!R21C4</stp>
        <stp>CALC_INTERVAL=mtd</stp>
        <stp>END_DATE_OVERRIDE=20141014</stp>
        <tr r="D21" s="4"/>
      </tp>
      <tp>
        <v>-2.1189</v>
        <stp/>
        <stp>##V3_BDPV12</stp>
        <stp>MXN Curncy</stp>
        <stp>INTERVAL_PERCENT_CHANGE</stp>
        <stp>[Asia Presentation.xlsx]Historical Interval!R30C3</stp>
        <stp>CALC_INTERVAL=mtd</stp>
        <stp>END_DATE_OVERRIDE=20151014</stp>
        <tr r="C30" s="4"/>
      </tp>
      <tp>
        <v>-2.6776</v>
        <stp/>
        <stp>##V3_BDPV12</stp>
        <stp>PLN Curncy</stp>
        <stp>INTERVAL_PERCENT_CHANGE</stp>
        <stp>[Asia Presentation.xlsx]Historical Interval!R25C3</stp>
        <stp>CALC_INTERVAL=mtd</stp>
        <stp>END_DATE_OVERRIDE=20151014</stp>
        <tr r="C25" s="4"/>
      </tp>
      <tp>
        <v>0.18870000000000001</v>
        <stp/>
        <stp>##V3_BDPV12</stp>
        <stp>PEN Curncy</stp>
        <stp>INTERVAL_PERCENT_CHANGE</stp>
        <stp>[Asia Presentation.xlsx]Historical Interval!R21C3</stp>
        <stp>CALC_INTERVAL=mtd</stp>
        <stp>END_DATE_OVERRIDE=20151014</stp>
        <tr r="C21" s="4"/>
      </tp>
      <tp>
        <v>-1.9045000000000001</v>
        <stp/>
        <stp>##V3_BDPV12</stp>
        <stp>BRL Curncy</stp>
        <stp>INTERVAL_PERCENT_CHANGE</stp>
        <stp>[Asia Presentation.xlsx]Historical Interval!R12C4</stp>
        <stp>CALC_INTERVAL=mtd</stp>
        <stp>END_DATE_OVERRIDE=20141014</stp>
        <tr r="D12" s="4"/>
      </tp>
      <tp>
        <v>-3.4174000000000002</v>
        <stp/>
        <stp>##V3_BDPV12</stp>
        <stp>BRL Curncy</stp>
        <stp>INTERVAL_PERCENT_CHANGE</stp>
        <stp>[Asia Presentation.xlsx]Historical Interval!R12C3</stp>
        <stp>CALC_INTERVAL=mtd</stp>
        <stp>END_DATE_OVERRIDE=20151014</stp>
        <tr r="C12" s="4"/>
      </tp>
      <tp>
        <v>33712555696.457012</v>
        <stp/>
        <stp>##V3_BDPV12</stp>
        <stp>005930  KS Equity</stp>
        <stp>INTERVAL_AVG</stp>
        <stp>[Asia Presentation.xlsx]Intervals!R14C5</stp>
        <stp>CALC_INTERVAL</stp>
        <stp>ytd</stp>
        <stp>MARKET_DATA_OVERRIDE</stp>
        <stp>turnover</stp>
        <stp>CRNCY</stp>
        <stp>JPY</stp>
        <tr r="E14" s="3"/>
      </tp>
      <tp t="s">
        <v>id</v>
        <stp/>
        <stp>##V3_BSRCHV12</stp>
        <stp>FI:Japanese Bonds</stp>
        <stp>[Asia Presentation.xlsx]Screening!R50C2</stp>
        <stp>cols=1;rows=1590</stp>
        <tr r="B50" s="6"/>
      </tp>
      <tp>
        <v>3.1966999999999999</v>
        <stp/>
        <stp>##V3_BDPV12</stp>
        <stp>RUB Curncy</stp>
        <stp>INTERVAL_PERCENT_CHANGE</stp>
        <stp>[Asia Presentation.xlsx]Historical Interval!R35C4</stp>
        <stp>CALC_INTERVAL=mtd</stp>
        <stp>END_DATE_OVERRIDE=20141014</stp>
        <tr r="D35" s="4"/>
      </tp>
      <tp>
        <v>-4.0712000000000002</v>
        <stp/>
        <stp>##V3_BDPV12</stp>
        <stp>RUB Curncy</stp>
        <stp>INTERVAL_PERCENT_CHANGE</stp>
        <stp>[Asia Presentation.xlsx]Historical Interval!R35C3</stp>
        <stp>CALC_INTERVAL=mtd</stp>
        <stp>END_DATE_OVERRIDE=20151014</stp>
        <tr r="C35" s="4"/>
      </tp>
      <tp>
        <v>-0.1047</v>
        <stp/>
        <stp>##V3_BDPV12</stp>
        <stp>CHF Curncy</stp>
        <stp>INTERVAL_PERCENT_CHANGE</stp>
        <stp>[Asia Presentation.xlsx]Historical Interval!R14C4</stp>
        <stp>CALC_INTERVAL=mtd</stp>
        <stp>END_DATE_OVERRIDE=20141014</stp>
        <tr r="D14" s="4"/>
      </tp>
      <tp>
        <v>-1.7107000000000001</v>
        <stp/>
        <stp>##V3_BDPV12</stp>
        <stp>HUF Curncy</stp>
        <stp>INTERVAL_PERCENT_CHANGE</stp>
        <stp>[Asia Presentation.xlsx]Historical Interval!R28C4</stp>
        <stp>CALC_INTERVAL=mtd</stp>
        <stp>END_DATE_OVERRIDE=20141014</stp>
        <tr r="D28" s="4"/>
      </tp>
      <tp>
        <v>-2.4104999999999999</v>
        <stp/>
        <stp>##V3_BDPV12</stp>
        <stp>CHF Curncy</stp>
        <stp>INTERVAL_PERCENT_CHANGE</stp>
        <stp>[Asia Presentation.xlsx]Historical Interval!R14C3</stp>
        <stp>CALC_INTERVAL=mtd</stp>
        <stp>END_DATE_OVERRIDE=20151014</stp>
        <tr r="C14" s="4"/>
      </tp>
      <tp>
        <v>-3.5565000000000002</v>
        <stp/>
        <stp>##V3_BDPV12</stp>
        <stp>HUF Curncy</stp>
        <stp>INTERVAL_PERCENT_CHANGE</stp>
        <stp>[Asia Presentation.xlsx]Historical Interval!R28C3</stp>
        <stp>CALC_INTERVAL=mtd</stp>
        <stp>END_DATE_OVERRIDE=20151014</stp>
        <tr r="C28" s="4"/>
      </tp>
      <tp t="s">
        <v>Free Cash Flow</v>
        <stp/>
        <stp>##V3_BFIELDINFOV12</stp>
        <stp>[Asia Presentation.xlsx]Company Data!R16C6</stp>
        <stp>CF_FREE_CASH_FLOW</stp>
        <tr r="F16" s="5"/>
      </tp>
      <tp t="s">
        <v>Functions</v>
        <stp/>
        <stp>##V3_BPARAMV12</stp>
        <stp>[Asia Presentation.xlsx]Swaps!R8C6</stp>
        <stp>SWPM</stp>
        <tr r="F8" s="8"/>
      </tp>
      <tp>
        <v>-0.10299999999999999</v>
        <stp/>
        <stp>##V3_BDPV12</stp>
        <stp>AUD Curncy</stp>
        <stp>INTERVAL_PERCENT_CHANGE</stp>
        <stp>[Asia Presentation.xlsx]Historical Interval!R34C4</stp>
        <stp>CALC_INTERVAL=mtd</stp>
        <stp>END_DATE_OVERRIDE=20141014</stp>
        <tr r="D34" s="4"/>
      </tp>
      <tp>
        <v>0.3836</v>
        <stp/>
        <stp>##V3_BDPV12</stp>
        <stp>CAD Curncy</stp>
        <stp>INTERVAL_PERCENT_CHANGE</stp>
        <stp>[Asia Presentation.xlsx]Historical Interval!R27C4</stp>
        <stp>CALC_INTERVAL=mtd</stp>
        <stp>END_DATE_OVERRIDE=20141014</stp>
        <tr r="D27" s="4"/>
      </tp>
      <tp>
        <v>0.82169999999999999</v>
        <stp/>
        <stp>##V3_BDPV12</stp>
        <stp>NZD Curncy</stp>
        <stp>INTERVAL_PERCENT_CHANGE</stp>
        <stp>[Asia Presentation.xlsx]Historical Interval!R32C4</stp>
        <stp>CALC_INTERVAL=mtd</stp>
        <stp>END_DATE_OVERRIDE=20141014</stp>
        <tr r="D32" s="4"/>
      </tp>
      <tp>
        <v>-0.10050000000000001</v>
        <stp/>
        <stp>##V3_BDPV12</stp>
        <stp>HKD Curncy</stp>
        <stp>INTERVAL_PERCENT_CHANGE</stp>
        <stp>[Asia Presentation.xlsx]Historical Interval!R13C4</stp>
        <stp>CALC_INTERVAL=mtd</stp>
        <stp>END_DATE_OVERRIDE=20141014</stp>
        <tr r="D13" s="4"/>
      </tp>
      <tp>
        <v>-6.6E-3</v>
        <stp/>
        <stp>##V3_BDPV12</stp>
        <stp>TWD Curncy</stp>
        <stp>INTERVAL_PERCENT_CHANGE</stp>
        <stp>[Asia Presentation.xlsx]Historical Interval!R15C4</stp>
        <stp>CALC_INTERVAL=mtd</stp>
        <stp>END_DATE_OVERRIDE=20141014</stp>
        <tr r="D15" s="4"/>
      </tp>
      <tp>
        <v>3.5785999999999998</v>
        <stp/>
        <stp>##V3_BDPV12</stp>
        <stp>AUD Curncy</stp>
        <stp>INTERVAL_PERCENT_CHANGE</stp>
        <stp>[Asia Presentation.xlsx]Historical Interval!R34C3</stp>
        <stp>CALC_INTERVAL=mtd</stp>
        <stp>END_DATE_OVERRIDE=20151014</stp>
        <tr r="C34" s="4"/>
      </tp>
      <tp>
        <v>-3.1873</v>
        <stp/>
        <stp>##V3_BDPV12</stp>
        <stp>CAD Curncy</stp>
        <stp>INTERVAL_PERCENT_CHANGE</stp>
        <stp>[Asia Presentation.xlsx]Historical Interval!R27C3</stp>
        <stp>CALC_INTERVAL=mtd</stp>
        <stp>END_DATE_OVERRIDE=20151014</stp>
        <tr r="C27" s="4"/>
      </tp>
      <tp>
        <v>5.8391000000000002</v>
        <stp/>
        <stp>##V3_BDPV12</stp>
        <stp>NZD Curncy</stp>
        <stp>INTERVAL_PERCENT_CHANGE</stp>
        <stp>[Asia Presentation.xlsx]Historical Interval!R32C3</stp>
        <stp>CALC_INTERVAL=mtd</stp>
        <stp>END_DATE_OVERRIDE=20151014</stp>
        <tr r="C32" s="4"/>
      </tp>
      <tp>
        <v>-2.5999999999999999E-3</v>
        <stp/>
        <stp>##V3_BDPV12</stp>
        <stp>HKD Curncy</stp>
        <stp>INTERVAL_PERCENT_CHANGE</stp>
        <stp>[Asia Presentation.xlsx]Historical Interval!R13C3</stp>
        <stp>CALC_INTERVAL=mtd</stp>
        <stp>END_DATE_OVERRIDE=20151014</stp>
        <tr r="C13" s="4"/>
      </tp>
      <tp>
        <v>-1.5337000000000001</v>
        <stp/>
        <stp>##V3_BDPV12</stp>
        <stp>TWD Curncy</stp>
        <stp>INTERVAL_PERCENT_CHANGE</stp>
        <stp>[Asia Presentation.xlsx]Historical Interval!R15C3</stp>
        <stp>CALC_INTERVAL=mtd</stp>
        <stp>END_DATE_OVERRIDE=20151014</stp>
        <tr r="C15" s="4"/>
      </tp>
      <tp>
        <v>5485530116.2666683</v>
        <stp/>
        <stp>##V3_BDPV12</stp>
        <stp>6952    JP Equity</stp>
        <stp>INTERVAL_AVG</stp>
        <stp>[Asia Presentation.xlsx]Intervals!R15C4</stp>
        <stp>CALC_INTERVAL</stp>
        <stp>3m</stp>
        <stp>MARKET_DATA_OVERRIDE</stp>
        <stp>turnover</stp>
        <stp>CRNCY</stp>
        <stp>JPY</stp>
        <tr r="D15" s="3"/>
      </tp>
      <tp>
        <v>3812753216</v>
        <stp/>
        <stp>##V3_BDPV12</stp>
        <stp>6952    JP Equity</stp>
        <stp>INTERVAL_AVG</stp>
        <stp>[Asia Presentation.xlsx]Intervals!R15C3</stp>
        <stp>CALC_INTERVAL</stp>
        <stp>1w</stp>
        <stp>MARKET_DATA_OVERRIDE</stp>
        <stp>turnover</stp>
        <stp>CRNCY</stp>
        <stp>JPY</stp>
        <tr r="C15" s="3"/>
      </tp>
      <tp>
        <v>2321830336</v>
        <stp/>
        <stp>##V3_BDPV12</stp>
        <stp>6703    JP Equity</stp>
        <stp>INTERVAL_AVG</stp>
        <stp>[Asia Presentation.xlsx]Intervals!R17C3</stp>
        <stp>CALC_INTERVAL</stp>
        <stp>1w</stp>
        <stp>MARKET_DATA_OVERRIDE</stp>
        <stp>turnover</stp>
        <stp>CRNCY</stp>
        <stp>JPY</stp>
        <tr r="C17" s="3"/>
      </tp>
      <tp>
        <v>19261591552</v>
        <stp/>
        <stp>##V3_BDPV12</stp>
        <stp>6758    JP Equity</stp>
        <stp>INTERVAL_AVG</stp>
        <stp>[Asia Presentation.xlsx]Intervals!R10C3</stp>
        <stp>CALC_INTERVAL</stp>
        <stp>1w</stp>
        <stp>MARKET_DATA_OVERRIDE</stp>
        <stp>turnover</stp>
        <stp>CRNCY</stp>
        <stp>JPY</stp>
        <tr r="C10" s="3"/>
      </tp>
      <tp>
        <v>13077964288</v>
        <stp/>
        <stp>##V3_BDPV12</stp>
        <stp>6752    JP Equity</stp>
        <stp>INTERVAL_AVG</stp>
        <stp>[Asia Presentation.xlsx]Intervals!R13C3</stp>
        <stp>CALC_INTERVAL</stp>
        <stp>1w</stp>
        <stp>MARKET_DATA_OVERRIDE</stp>
        <stp>turnover</stp>
        <stp>CRNCY</stp>
        <stp>JPY</stp>
        <tr r="C13" s="3"/>
      </tp>
      <tp>
        <v>6196343264</v>
        <stp/>
        <stp>##V3_BDPV12</stp>
        <stp>6753    JP Equity</stp>
        <stp>INTERVAL_AVG</stp>
        <stp>[Asia Presentation.xlsx]Intervals!R11C3</stp>
        <stp>CALC_INTERVAL</stp>
        <stp>1w</stp>
        <stp>MARKET_DATA_OVERRIDE</stp>
        <stp>turnover</stp>
        <stp>CRNCY</stp>
        <stp>JPY</stp>
        <tr r="C11" s="3"/>
      </tp>
      <tp>
        <v>2247859905.0666671</v>
        <stp/>
        <stp>##V3_BDPV12</stp>
        <stp>6703    JP Equity</stp>
        <stp>INTERVAL_AVG</stp>
        <stp>[Asia Presentation.xlsx]Intervals!R17C4</stp>
        <stp>CALC_INTERVAL</stp>
        <stp>3m</stp>
        <stp>MARKET_DATA_OVERRIDE</stp>
        <stp>turnover</stp>
        <stp>CRNCY</stp>
        <stp>JPY</stp>
        <tr r="D17" s="3"/>
      </tp>
      <tp>
        <v>31650932770.133339</v>
        <stp/>
        <stp>##V3_BDPV12</stp>
        <stp>6758    JP Equity</stp>
        <stp>INTERVAL_AVG</stp>
        <stp>[Asia Presentation.xlsx]Intervals!R10C4</stp>
        <stp>CALC_INTERVAL</stp>
        <stp>3m</stp>
        <stp>MARKET_DATA_OVERRIDE</stp>
        <stp>turnover</stp>
        <stp>CRNCY</stp>
        <stp>JPY</stp>
        <tr r="D10" s="3"/>
      </tp>
      <tp>
        <v>12919723656.533333</v>
        <stp/>
        <stp>##V3_BDPV12</stp>
        <stp>6752    JP Equity</stp>
        <stp>INTERVAL_AVG</stp>
        <stp>[Asia Presentation.xlsx]Intervals!R13C4</stp>
        <stp>CALC_INTERVAL</stp>
        <stp>3m</stp>
        <stp>MARKET_DATA_OVERRIDE</stp>
        <stp>turnover</stp>
        <stp>CRNCY</stp>
        <stp>JPY</stp>
        <tr r="D13" s="3"/>
      </tp>
      <tp>
        <v>4715881881.5999975</v>
        <stp/>
        <stp>##V3_BDPV12</stp>
        <stp>6753    JP Equity</stp>
        <stp>INTERVAL_AVG</stp>
        <stp>[Asia Presentation.xlsx]Intervals!R11C4</stp>
        <stp>CALC_INTERVAL</stp>
        <stp>3m</stp>
        <stp>MARKET_DATA_OVERRIDE</stp>
        <stp>turnover</stp>
        <stp>CRNCY</stp>
        <stp>JPY</stp>
        <tr r="D11" s="3"/>
      </tp>
      <tp>
        <v>-0.23780000000000001</v>
        <stp/>
        <stp>##V3_BDPV12</stp>
        <stp>CNY Curncy</stp>
        <stp>INTERVAL_PERCENT_CHANGE</stp>
        <stp>[Asia Presentation.xlsx]Historical Interval!R22C4</stp>
        <stp>CALC_INTERVAL=mtd</stp>
        <stp>END_DATE_OVERRIDE=20141014</stp>
        <tr r="D22" s="4"/>
      </tp>
      <tp>
        <v>-0.39929999999999999</v>
        <stp/>
        <stp>##V3_BDPV12</stp>
        <stp>TRY Curncy</stp>
        <stp>INTERVAL_PERCENT_CHANGE</stp>
        <stp>[Asia Presentation.xlsx]Historical Interval!R31C4</stp>
        <stp>CALC_INTERVAL=mtd</stp>
        <stp>END_DATE_OVERRIDE=20141014</stp>
        <tr r="D31" s="4"/>
      </tp>
      <tp>
        <v>-0.1227</v>
        <stp/>
        <stp>##V3_BDPV12</stp>
        <stp>CNY Curncy</stp>
        <stp>INTERVAL_PERCENT_CHANGE</stp>
        <stp>[Asia Presentation.xlsx]Historical Interval!R22C3</stp>
        <stp>CALC_INTERVAL=mtd</stp>
        <stp>END_DATE_OVERRIDE=20151014</stp>
        <tr r="C22" s="4"/>
      </tp>
      <tp>
        <v>-3.6217000000000001</v>
        <stp/>
        <stp>##V3_BDPV12</stp>
        <stp>TRY Curncy</stp>
        <stp>INTERVAL_PERCENT_CHANGE</stp>
        <stp>[Asia Presentation.xlsx]Historical Interval!R31C3</stp>
        <stp>CALC_INTERVAL=mtd</stp>
        <stp>END_DATE_OVERRIDE=20151014</stp>
        <tr r="C31" s="4"/>
      </tp>
      <tp>
        <v>13287941708.799995</v>
        <stp/>
        <stp>##V3_BDPV12</stp>
        <stp>4901    JP Equity</stp>
        <stp>INTERVAL_AVG</stp>
        <stp>[Asia Presentation.xlsx]Intervals!R19C4</stp>
        <stp>CALC_INTERVAL</stp>
        <stp>3m</stp>
        <stp>MARKET_DATA_OVERRIDE</stp>
        <stp>turnover</stp>
        <stp>CRNCY</stp>
        <stp>JPY</stp>
        <tr r="D19" s="3"/>
      </tp>
      <tp>
        <v>8826994048</v>
        <stp/>
        <stp>##V3_BDPV12</stp>
        <stp>4901    JP Equity</stp>
        <stp>INTERVAL_AVG</stp>
        <stp>[Asia Presentation.xlsx]Intervals!R19C3</stp>
        <stp>CALC_INTERVAL</stp>
        <stp>1w</stp>
        <stp>MARKET_DATA_OVERRIDE</stp>
        <stp>turnover</stp>
        <stp>CRNCY</stp>
        <stp>JPY</stp>
        <tr r="C19" s="3"/>
      </tp>
      <tp>
        <v>13659316126.350523</v>
        <stp/>
        <stp>##V3_BDPV12</stp>
        <stp>6752    JP Equity</stp>
        <stp>INTERVAL_AVG</stp>
        <stp>[Asia Presentation.xlsx]Intervals!R13C5</stp>
        <stp>CALC_INTERVAL</stp>
        <stp>ytd</stp>
        <stp>MARKET_DATA_OVERRIDE</stp>
        <stp>turnover</stp>
        <stp>CRNCY</stp>
        <stp>JPY</stp>
        <tr r="E13" s="3"/>
      </tp>
      <tp>
        <v>7651971502.5154638</v>
        <stp/>
        <stp>##V3_BDPV12</stp>
        <stp>6753    JP Equity</stp>
        <stp>INTERVAL_AVG</stp>
        <stp>[Asia Presentation.xlsx]Intervals!R11C5</stp>
        <stp>CALC_INTERVAL</stp>
        <stp>ytd</stp>
        <stp>MARKET_DATA_OVERRIDE</stp>
        <stp>turnover</stp>
        <stp>CRNCY</stp>
        <stp>JPY</stp>
        <tr r="E11" s="3"/>
      </tp>
      <tp>
        <v>35878552597.113419</v>
        <stp/>
        <stp>##V3_BDPV12</stp>
        <stp>6758    JP Equity</stp>
        <stp>INTERVAL_AVG</stp>
        <stp>[Asia Presentation.xlsx]Intervals!R10C5</stp>
        <stp>CALC_INTERVAL</stp>
        <stp>ytd</stp>
        <stp>MARKET_DATA_OVERRIDE</stp>
        <stp>turnover</stp>
        <stp>CRNCY</stp>
        <stp>JPY</stp>
        <tr r="E10" s="3"/>
      </tp>
      <tp>
        <v>2313755877.7731948</v>
        <stp/>
        <stp>##V3_BDPV12</stp>
        <stp>6703    JP Equity</stp>
        <stp>INTERVAL_AVG</stp>
        <stp>[Asia Presentation.xlsx]Intervals!R17C5</stp>
        <stp>CALC_INTERVAL</stp>
        <stp>ytd</stp>
        <stp>MARKET_DATA_OVERRIDE</stp>
        <stp>turnover</stp>
        <stp>CRNCY</stp>
        <stp>JPY</stp>
        <tr r="E17" s="3"/>
      </tp>
      <tp>
        <v>1795778101.773196</v>
        <stp/>
        <stp>##V3_BDPV12</stp>
        <stp>8036    JP Equity</stp>
        <stp>INTERVAL_AVG</stp>
        <stp>[Asia Presentation.xlsx]Intervals!R16C5</stp>
        <stp>CALC_INTERVAL</stp>
        <stp>ytd</stp>
        <stp>MARKET_DATA_OVERRIDE</stp>
        <stp>turnover</stp>
        <stp>CRNCY</stp>
        <stp>JPY</stp>
        <tr r="E16" s="3"/>
      </tp>
      <tp t="s">
        <v>FY1 2010</v>
        <stp/>
        <stp>##V3_BDHV12</stp>
        <stp>6758 jp equity</stp>
        <stp>SALES_REV_TURN_x0002_EBITDA_x0002_NET_INCOME_x0002_CF_FREE_CASH_FLOW_x0002_BS_TOT_ASSET_x0002_TOT_COMMON_EQY_x0002_is oper inc</stp>
        <stp>ED-5FY</stp>
        <stp/>
        <stp>[Asia Presentation.xlsx]Company Data!R18C2</stp>
        <stp>Period</stp>
        <stp>FY</stp>
        <stp>DateFormat</stp>
        <stp>P</stp>
        <stp>cols=8;rows=6</stp>
        <tr r="B18" s="5"/>
      </tp>
      <tp>
        <v>0.53400000000000003</v>
        <stp/>
        <stp>##V3_BDPV12</stp>
        <stp>ARS Curncy</stp>
        <stp>INTERVAL_PERCENT_CHANGE</stp>
        <stp>[Asia Presentation.xlsx]Historical Interval!R20C4</stp>
        <stp>CALC_INTERVAL=mtd</stp>
        <stp>END_DATE_OVERRIDE=20141014</stp>
        <tr r="D20" s="4"/>
      </tp>
      <tp>
        <v>1.4173</v>
        <stp/>
        <stp>##V3_BDPV12</stp>
        <stp>ILS Curncy</stp>
        <stp>INTERVAL_PERCENT_CHANGE</stp>
        <stp>[Asia Presentation.xlsx]Historical Interval!R23C4</stp>
        <stp>CALC_INTERVAL=mtd</stp>
        <stp>END_DATE_OVERRIDE=20141014</stp>
        <tr r="D23" s="4"/>
      </tp>
      <tp>
        <v>0.63070000000000004</v>
        <stp/>
        <stp>##V3_BDPV12</stp>
        <stp>ARS Curncy</stp>
        <stp>INTERVAL_PERCENT_CHANGE</stp>
        <stp>[Asia Presentation.xlsx]Historical Interval!R20C3</stp>
        <stp>CALC_INTERVAL=mtd</stp>
        <stp>END_DATE_OVERRIDE=20151014</stp>
        <tr r="C20" s="4"/>
      </tp>
      <tp>
        <v>-2.1741000000000001</v>
        <stp/>
        <stp>##V3_BDPV12</stp>
        <stp>ILS Curncy</stp>
        <stp>INTERVAL_PERCENT_CHANGE</stp>
        <stp>[Asia Presentation.xlsx]Historical Interval!R23C3</stp>
        <stp>CALC_INTERVAL=mtd</stp>
        <stp>END_DATE_OVERRIDE=20151014</stp>
        <tr r="C23" s="4"/>
      </tp>
      <tp>
        <v>0.2455</v>
        <stp/>
        <stp>##V3_BDPV12</stp>
        <stp>EUR Curncy</stp>
        <stp>INTERVAL_PERCENT_CHANGE</stp>
        <stp>[Asia Presentation.xlsx]Historical Interval!R11C4</stp>
        <stp>CALC_INTERVAL=mtd</stp>
        <stp>END_DATE_OVERRIDE=20141014</stp>
        <tr r="D11" s="4"/>
      </tp>
      <tp>
        <v>-0.39629999999999999</v>
        <stp/>
        <stp>##V3_BDPV12</stp>
        <stp>MYR Curncy</stp>
        <stp>INTERVAL_PERCENT_CHANGE</stp>
        <stp>[Asia Presentation.xlsx]Historical Interval!R36C4</stp>
        <stp>CALC_INTERVAL=mtd</stp>
        <stp>END_DATE_OVERRIDE=20141014</stp>
        <tr r="D36" s="4"/>
      </tp>
      <tp>
        <v>-0.54449999999999998</v>
        <stp/>
        <stp>##V3_BDPV12</stp>
        <stp>INR Curncy</stp>
        <stp>INTERVAL_PERCENT_CHANGE</stp>
        <stp>[Asia Presentation.xlsx]Historical Interval!R16C4</stp>
        <stp>CALC_INTERVAL=mtd</stp>
        <stp>END_DATE_OVERRIDE=20141014</stp>
        <tr r="D16" s="4"/>
      </tp>
      <tp>
        <v>0.1477</v>
        <stp/>
        <stp>##V3_BDPV12</stp>
        <stp>IDR Curncy</stp>
        <stp>INTERVAL_PERCENT_CHANGE</stp>
        <stp>[Asia Presentation.xlsx]Historical Interval!R17C4</stp>
        <stp>CALC_INTERVAL=mtd</stp>
        <stp>END_DATE_OVERRIDE=20141014</stp>
        <tr r="D17" s="4"/>
      </tp>
      <tp>
        <v>-2.1555</v>
        <stp/>
        <stp>##V3_BDPV12</stp>
        <stp>ZAR Curncy</stp>
        <stp>INTERVAL_PERCENT_CHANGE</stp>
        <stp>[Asia Presentation.xlsx]Historical Interval!R33C4</stp>
        <stp>CALC_INTERVAL=mtd</stp>
        <stp>END_DATE_OVERRIDE=20141014</stp>
        <tr r="D33" s="4"/>
      </tp>
      <tp>
        <v>2.3519999999999999</v>
        <stp/>
        <stp>##V3_BDPV12</stp>
        <stp>EUR Curncy</stp>
        <stp>INTERVAL_PERCENT_CHANGE</stp>
        <stp>[Asia Presentation.xlsx]Historical Interval!R11C3</stp>
        <stp>CALC_INTERVAL=mtd</stp>
        <stp>END_DATE_OVERRIDE=20151014</stp>
        <tr r="C11" s="4"/>
      </tp>
      <tp>
        <v>-4.4824000000000002</v>
        <stp/>
        <stp>##V3_BDPV12</stp>
        <stp>MYR Curncy</stp>
        <stp>INTERVAL_PERCENT_CHANGE</stp>
        <stp>[Asia Presentation.xlsx]Historical Interval!R36C3</stp>
        <stp>CALC_INTERVAL=mtd</stp>
        <stp>END_DATE_OVERRIDE=20151014</stp>
        <tr r="C36" s="4"/>
      </tp>
      <tp>
        <v>-0.84240000000000004</v>
        <stp/>
        <stp>##V3_BDPV12</stp>
        <stp>INR Curncy</stp>
        <stp>INTERVAL_PERCENT_CHANGE</stp>
        <stp>[Asia Presentation.xlsx]Historical Interval!R16C3</stp>
        <stp>CALC_INTERVAL=mtd</stp>
        <stp>END_DATE_OVERRIDE=20151014</stp>
        <tr r="C16" s="4"/>
      </tp>
      <tp>
        <v>-7.077</v>
        <stp/>
        <stp>##V3_BDPV12</stp>
        <stp>IDR Curncy</stp>
        <stp>INTERVAL_PERCENT_CHANGE</stp>
        <stp>[Asia Presentation.xlsx]Historical Interval!R17C3</stp>
        <stp>CALC_INTERVAL=mtd</stp>
        <stp>END_DATE_OVERRIDE=20151014</stp>
        <tr r="C17" s="4"/>
      </tp>
      <tp>
        <v>-4.0597000000000003</v>
        <stp/>
        <stp>##V3_BDPV12</stp>
        <stp>ZAR Curncy</stp>
        <stp>INTERVAL_PERCENT_CHANGE</stp>
        <stp>[Asia Presentation.xlsx]Historical Interval!R33C3</stp>
        <stp>CALC_INTERVAL=mtd</stp>
        <stp>END_DATE_OVERRIDE=20151014</stp>
        <tr r="C33" s="4"/>
      </tp>
    </main>
    <main first="bloomberg.rtd">
      <tp>
        <v>-1.7198</v>
        <stp/>
        <stp>##V3_BDPV12</stp>
        <stp>CLP Curncy</stp>
        <stp>INTERVAL_PERCENT_CHANGE</stp>
        <stp>[Asia Presentation.xlsx]Historical Interval!R18C4</stp>
        <stp>CALC_INTERVAL=mtd</stp>
        <stp>END_DATE_OVERRIDE=20141014</stp>
        <tr r="D18" s="4"/>
      </tp>
      <tp>
        <v>1.1941999999999999</v>
        <stp/>
        <stp>##V3_BDPV12</stp>
        <stp>COP Curncy</stp>
        <stp>INTERVAL_PERCENT_CHANGE</stp>
        <stp>[Asia Presentation.xlsx]Historical Interval!R19C4</stp>
        <stp>CALC_INTERVAL=mtd</stp>
        <stp>END_DATE_OVERRIDE=20141014</stp>
        <tr r="D19" s="4"/>
      </tp>
      <tp>
        <v>-2.1267</v>
        <stp/>
        <stp>##V3_BDPV12</stp>
        <stp>CLP Curncy</stp>
        <stp>INTERVAL_PERCENT_CHANGE</stp>
        <stp>[Asia Presentation.xlsx]Historical Interval!R18C3</stp>
        <stp>CALC_INTERVAL=mtd</stp>
        <stp>END_DATE_OVERRIDE=20151014</stp>
        <tr r="C18" s="4"/>
      </tp>
      <tp>
        <v>-5.2289000000000003</v>
        <stp/>
        <stp>##V3_BDPV12</stp>
        <stp>COP Curncy</stp>
        <stp>INTERVAL_PERCENT_CHANGE</stp>
        <stp>[Asia Presentation.xlsx]Historical Interval!R19C3</stp>
        <stp>CALC_INTERVAL=mtd</stp>
        <stp>END_DATE_OVERRIDE=20151014</stp>
        <tr r="C19" s="4"/>
      </tp>
      <tp>
        <v>0.88990000000000002</v>
        <stp/>
        <stp>##V3_BDPV12</stp>
        <stp>KRW Curncy</stp>
        <stp>INTERVAL_PERCENT_CHANGE</stp>
        <stp>[Asia Presentation.xlsx]Historical Interval!R29C4</stp>
        <stp>CALC_INTERVAL=mtd</stp>
        <stp>END_DATE_OVERRIDE=20141014</stp>
        <tr r="D29" s="4"/>
      </tp>
      <tp>
        <v>-3.2343999999999999</v>
        <stp/>
        <stp>##V3_BDPV12</stp>
        <stp>KRW Curncy</stp>
        <stp>INTERVAL_PERCENT_CHANGE</stp>
        <stp>[Asia Presentation.xlsx]Historical Interval!R29C3</stp>
        <stp>CALC_INTERVAL=mtd</stp>
        <stp>END_DATE_OVERRIDE=20151014</stp>
        <tr r="C29" s="4"/>
      </tp>
      <tp>
        <v>5423727118.5154676</v>
        <stp/>
        <stp>##V3_BDPV12</stp>
        <stp>6952    JP Equity</stp>
        <stp>INTERVAL_AVG</stp>
        <stp>[Asia Presentation.xlsx]Intervals!R15C5</stp>
        <stp>CALC_INTERVAL</stp>
        <stp>ytd</stp>
        <stp>MARKET_DATA_OVERRIDE</stp>
        <stp>turnover</stp>
        <stp>CRNCY</stp>
        <stp>JPY</stp>
        <tr r="E15" s="3"/>
      </tp>
      <tp>
        <v>11719018889.237122</v>
        <stp/>
        <stp>##V3_BDPV12</stp>
        <stp>4901    JP Equity</stp>
        <stp>INTERVAL_AVG</stp>
        <stp>[Asia Presentation.xlsx]Intervals!R19C5</stp>
        <stp>CALC_INTERVAL</stp>
        <stp>ytd</stp>
        <stp>MARKET_DATA_OVERRIDE</stp>
        <stp>turnover</stp>
        <stp>CRNCY</stp>
        <stp>JPY</stp>
        <tr r="E19" s="3"/>
      </tp>
      <tp>
        <v>1880342710.4000003</v>
        <stp/>
        <stp>##V3_BDPV12</stp>
        <stp>8036    JP Equity</stp>
        <stp>INTERVAL_AVG</stp>
        <stp>[Asia Presentation.xlsx]Intervals!R16C4</stp>
        <stp>CALC_INTERVAL</stp>
        <stp>3m</stp>
        <stp>MARKET_DATA_OVERRIDE</stp>
        <stp>turnover</stp>
        <stp>CRNCY</stp>
        <stp>JPY</stp>
        <tr r="D16" s="3"/>
      </tp>
      <tp>
        <v>1936370944</v>
        <stp/>
        <stp>##V3_BDPV12</stp>
        <stp>8036    JP Equity</stp>
        <stp>INTERVAL_AVG</stp>
        <stp>[Asia Presentation.xlsx]Intervals!R16C3</stp>
        <stp>CALC_INTERVAL</stp>
        <stp>1w</stp>
        <stp>MARKET_DATA_OVERRIDE</stp>
        <stp>turnover</stp>
        <stp>CRNCY</stp>
        <stp>JPY</stp>
        <tr r="C16" s="3"/>
      </tp>
      <tp t="s">
        <v>Operating Income or Losses</v>
        <stp/>
        <stp>##V3_BFIELDINFOV12</stp>
        <stp>[Asia Presentation.xlsx]Company Data!R16C9</stp>
        <stp>is oper inc</stp>
        <tr r="I16" s="5"/>
      </tp>
      <tp>
        <v>-2.3620999999999999</v>
        <stp/>
        <stp>##V3_BDPV12</stp>
        <stp>JPY Curncy</stp>
        <stp>INTERVAL_PERCENT_CHANGE</stp>
        <stp>[Asia Presentation.xlsx]Historical Interval!R7C4</stp>
        <stp>CALC_INTERVAL=mtd</stp>
        <stp>END_DATE_OVERRIDE=20141014</stp>
        <tr r="D7" s="4"/>
      </tp>
      <tp>
        <v>-0.40949999999999998</v>
        <stp/>
        <stp>##V3_BDPV12</stp>
        <stp>JPY Curncy</stp>
        <stp>INTERVAL_PERCENT_CHANGE</stp>
        <stp>[Asia Presentation.xlsx]Historical Interval!R7C3</stp>
        <stp>CALC_INTERVAL=mtd</stp>
        <stp>END_DATE_OVERRIDE=20151014</stp>
        <tr r="C7" s="4"/>
      </tp>
      <tp>
        <v>-6.8000000000000005E-2</v>
        <stp/>
        <stp>##V3_BDPV12</stp>
        <stp>CZK Curncy</stp>
        <stp>INTERVAL_PERCENT_CHANGE</stp>
        <stp>[Asia Presentation.xlsx]Historical Interval!R9C4</stp>
        <stp>CALC_INTERVAL=mtd</stp>
        <stp>END_DATE_OVERRIDE=20141014</stp>
        <tr r="D9" s="4"/>
      </tp>
      <tp>
        <v>-2.6646000000000001</v>
        <stp/>
        <stp>##V3_BDPV12</stp>
        <stp>CZK Curncy</stp>
        <stp>INTERVAL_PERCENT_CHANGE</stp>
        <stp>[Asia Presentation.xlsx]Historical Interval!R9C3</stp>
        <stp>CALC_INTERVAL=mtd</stp>
        <stp>END_DATE_OVERRIDE=20151014</stp>
        <tr r="C9" s="4"/>
      </tp>
      <tp>
        <v>1406.4</v>
        <stp/>
        <stp>##V3_BDHV12</stp>
        <stp>6752 JP Equity</stp>
        <stp>PX_LAST</stp>
        <stp>12/31/2014</stp>
        <stp/>
        <stp>[Asia Presentation.xlsx]Multi-sec History!R9C6</stp>
        <stp>CDR=5D</stp>
        <stp>Dir=V</stp>
        <stp>Dts=H</stp>
        <stp>Sort=A</stp>
        <stp>Quote=C</stp>
        <stp>QtTyp=Y</stp>
        <stp>Days=W</stp>
        <stp>Per=cd</stp>
        <stp>DtFmt=D</stp>
        <stp>Fill=P</stp>
        <stp>UseDPDF=Y</stp>
        <stp>cols=1;rows=209</stp>
        <tr r="F9" s="2"/>
      </tp>
      <tp>
        <v>268</v>
        <stp/>
        <stp>##V3_BDHV12</stp>
        <stp>6753 JP Equity</stp>
        <stp>PX_LAST</stp>
        <stp>12/31/2014</stp>
        <stp/>
        <stp>[Asia Presentation.xlsx]Multi-sec History!R9C4</stp>
        <stp>CDR=5D</stp>
        <stp>Dir=V</stp>
        <stp>Dts=H</stp>
        <stp>Sort=A</stp>
        <stp>Quote=C</stp>
        <stp>QtTyp=Y</stp>
        <stp>Days=W</stp>
        <stp>Per=cd</stp>
        <stp>DtFmt=D</stp>
        <stp>Fill=P</stp>
        <stp>UseDPDF=Y</stp>
        <stp>cols=1;rows=209</stp>
        <tr r="D9" s="2"/>
      </tp>
      <tp>
        <v>541907772535.15265</v>
        <stp/>
        <stp>##V3_BDPV12</stp>
        <stp>AAPL    US Equity</stp>
        <stp>INTERVAL_AVG</stp>
        <stp>[Asia Presentation.xlsx]Intervals!R20C6</stp>
        <stp>CALC_INTERVAL</stp>
        <stp>10y</stp>
        <stp>MARKET_DATA_OVERRIDE</stp>
        <stp>turnover</stp>
        <stp>CRNCY</stp>
        <stp>JPY</stp>
        <tr r="F20" s="3"/>
      </tp>
      <tp>
        <v>-1.8311999999999999</v>
        <stp/>
        <stp>##V3_BDPV12</stp>
        <stp>GBP Curncy</stp>
        <stp>INTERVAL_PERCENT_CHANGE</stp>
        <stp>[Asia Presentation.xlsx]Historical Interval!R8C4</stp>
        <stp>CALC_INTERVAL=mtd</stp>
        <stp>END_DATE_OVERRIDE=20141014</stp>
        <tr r="D8" s="4"/>
      </tp>
      <tp>
        <v>2.1345000000000001</v>
        <stp/>
        <stp>##V3_BDPV12</stp>
        <stp>GBP Curncy</stp>
        <stp>INTERVAL_PERCENT_CHANGE</stp>
        <stp>[Asia Presentation.xlsx]Historical Interval!R8C3</stp>
        <stp>CALC_INTERVAL=mtd</stp>
        <stp>END_DATE_OVERRIDE=20151014</stp>
        <tr r="C8" s="4"/>
      </tp>
      <tp>
        <v>-2.8792</v>
        <stp/>
        <stp>##V3_BDPV12</stp>
        <stp>SGD Curncy</stp>
        <stp>INTERVAL_PERCENT_CHANGE</stp>
        <stp>[Asia Presentation.xlsx]Historical Interval!R6C3</stp>
        <stp>CALC_INTERVAL=mtd</stp>
        <stp>END_DATE_OVERRIDE=20151014</stp>
        <tr r="C6" s="4"/>
      </tp>
      <tp>
        <v>-5.4899999999999997E-2</v>
        <stp/>
        <stp>##V3_BDPV12</stp>
        <stp>SGD Curncy</stp>
        <stp>INTERVAL_PERCENT_CHANGE</stp>
        <stp>[Asia Presentation.xlsx]Historical Interval!R6C4</stp>
        <stp>CALC_INTERVAL=mtd</stp>
        <stp>END_DATE_OVERRIDE=20141014</stp>
        <tr r="D6" s="4"/>
      </tp>
      <tp t="s">
        <v>Total Assets</v>
        <stp/>
        <stp>##V3_BFIELDINFOV12</stp>
        <stp>[Asia Presentation.xlsx]Company Data!R16C7</stp>
        <stp>BS_TOT_ASSET</stp>
        <tr r="G16" s="5"/>
      </tp>
      <tp t="s">
        <v>Net Income/Net Profit (Losses)</v>
        <stp/>
        <stp>##V3_BFIELDINFOV12</stp>
        <stp>[Asia Presentation.xlsx]Company Data!R16C5</stp>
        <stp>NET_INCOME</stp>
        <tr r="E16" s="5"/>
      </tp>
      <tp>
        <v>58899730638.917511</v>
        <stp/>
        <stp>##V3_BDPV12</stp>
        <stp>HPQ     US Equity</stp>
        <stp>INTERVAL_AVG</stp>
        <stp>[Asia Presentation.xlsx]Intervals!R18C6</stp>
        <stp>CALC_INTERVAL</stp>
        <stp>10y</stp>
        <stp>MARKET_DATA_OVERRIDE</stp>
        <stp>turnover</stp>
        <stp>CRNCY</stp>
        <stp>JPY</stp>
        <tr r="F18" s="3"/>
      </tp>
      <tp>
        <v>42004</v>
        <stp/>
        <stp>##V3_BDHV12</stp>
        <stp>6758 JP Equity</stp>
        <stp>PX_LAST</stp>
        <stp>12/31/2014</stp>
        <stp/>
        <stp>[Asia Presentation.xlsx]Multi-sec History!R9C2</stp>
        <stp>CDR=5D</stp>
        <stp>Dir=V</stp>
        <stp>Dts=S</stp>
        <stp>Sort=A</stp>
        <stp>Quote=C</stp>
        <stp>QtTyp=Y</stp>
        <stp>Days=W</stp>
        <stp>Per=cd</stp>
        <stp>DtFmt=D</stp>
        <stp>Fill=P</stp>
        <stp>UseDPDF=Y</stp>
        <stp>cols=2;rows=209</stp>
        <tr r="B9" s="2"/>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volatileDependencies" Target="volatileDependenci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5</xdr:row>
      <xdr:rowOff>1</xdr:rowOff>
    </xdr:from>
    <xdr:to>
      <xdr:col>17</xdr:col>
      <xdr:colOff>0</xdr:colOff>
      <xdr:row>29</xdr:row>
      <xdr:rowOff>188780</xdr:rowOff>
    </xdr:to>
    <xdr:pic>
      <xdr:nvPicPr>
        <xdr:cNvPr id="2" name="Picture 1" descr="C:\Users\MWILLI~1\AppData\Local\Temp\SNAGHTML6f17c25.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2775" y="1143001"/>
          <a:ext cx="7315200" cy="4760779"/>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371475</xdr:colOff>
      <xdr:row>6</xdr:row>
      <xdr:rowOff>9525</xdr:rowOff>
    </xdr:from>
    <xdr:to>
      <xdr:col>11</xdr:col>
      <xdr:colOff>295275</xdr:colOff>
      <xdr:row>23</xdr:row>
      <xdr:rowOff>160153</xdr:rowOff>
    </xdr:to>
    <xdr:pic>
      <xdr:nvPicPr>
        <xdr:cNvPr id="2" name="Picture 1" descr="C:\Users\MWILLI~1\AppData\Local\Temp\SNAGHTML6f56b44.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0" y="962025"/>
          <a:ext cx="4572000" cy="33891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381000</xdr:colOff>
      <xdr:row>23</xdr:row>
      <xdr:rowOff>161925</xdr:rowOff>
    </xdr:from>
    <xdr:to>
      <xdr:col>11</xdr:col>
      <xdr:colOff>304800</xdr:colOff>
      <xdr:row>41</xdr:row>
      <xdr:rowOff>122053</xdr:rowOff>
    </xdr:to>
    <xdr:pic>
      <xdr:nvPicPr>
        <xdr:cNvPr id="3" name="Picture 2" descr="C:\Users\MWILLI~1\AppData\Local\Temp\SNAGHTML6f7a7e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38775" y="4352925"/>
          <a:ext cx="4572000" cy="33891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12</xdr:col>
      <xdr:colOff>295603</xdr:colOff>
      <xdr:row>19</xdr:row>
      <xdr:rowOff>71438</xdr:rowOff>
    </xdr:to>
    <xdr:pic>
      <xdr:nvPicPr>
        <xdr:cNvPr id="2" name="Picture 1"/>
        <xdr:cNvPicPr>
          <a:picLocks noChangeAspect="1"/>
        </xdr:cNvPicPr>
      </xdr:nvPicPr>
      <xdr:blipFill>
        <a:blip xmlns:r="http://schemas.openxmlformats.org/officeDocument/2006/relationships" r:embed="rId1"/>
        <a:stretch>
          <a:fillRect/>
        </a:stretch>
      </xdr:blipFill>
      <xdr:spPr>
        <a:xfrm>
          <a:off x="3225362" y="1143000"/>
          <a:ext cx="4572000" cy="2738438"/>
        </a:xfrm>
        <a:prstGeom prst="rect">
          <a:avLst/>
        </a:prstGeom>
        <a:ln>
          <a:solidFill>
            <a:schemeClr val="bg1"/>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20</xdr:row>
      <xdr:rowOff>0</xdr:rowOff>
    </xdr:from>
    <xdr:to>
      <xdr:col>5</xdr:col>
      <xdr:colOff>405458</xdr:colOff>
      <xdr:row>44</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605118" y="3810000"/>
          <a:ext cx="7633252" cy="4572000"/>
        </a:xfrm>
        <a:prstGeom prst="rect">
          <a:avLst/>
        </a:prstGeom>
      </xdr:spPr>
    </xdr:pic>
    <xdr:clientData/>
  </xdr:twoCellAnchor>
  <xdr:twoCellAnchor editAs="oneCell">
    <xdr:from>
      <xdr:col>3</xdr:col>
      <xdr:colOff>0</xdr:colOff>
      <xdr:row>49</xdr:row>
      <xdr:rowOff>0</xdr:rowOff>
    </xdr:from>
    <xdr:to>
      <xdr:col>8</xdr:col>
      <xdr:colOff>472693</xdr:colOff>
      <xdr:row>73</xdr:row>
      <xdr:rowOff>0</xdr:rowOff>
    </xdr:to>
    <xdr:pic>
      <xdr:nvPicPr>
        <xdr:cNvPr id="3" name="Picture 2"/>
        <xdr:cNvPicPr>
          <a:picLocks noChangeAspect="1"/>
        </xdr:cNvPicPr>
      </xdr:nvPicPr>
      <xdr:blipFill>
        <a:blip xmlns:r="http://schemas.openxmlformats.org/officeDocument/2006/relationships" r:embed="rId2"/>
        <a:stretch>
          <a:fillRect/>
        </a:stretch>
      </xdr:blipFill>
      <xdr:spPr>
        <a:xfrm>
          <a:off x="2835088" y="9334500"/>
          <a:ext cx="7633252" cy="4572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7</xdr:row>
      <xdr:rowOff>190495</xdr:rowOff>
    </xdr:from>
    <xdr:to>
      <xdr:col>10</xdr:col>
      <xdr:colOff>295604</xdr:colOff>
      <xdr:row>22</xdr:row>
      <xdr:rowOff>71435</xdr:rowOff>
    </xdr:to>
    <xdr:pic>
      <xdr:nvPicPr>
        <xdr:cNvPr id="2" name="Picture 1"/>
        <xdr:cNvPicPr>
          <a:picLocks noChangeAspect="1"/>
        </xdr:cNvPicPr>
      </xdr:nvPicPr>
      <xdr:blipFill>
        <a:blip xmlns:r="http://schemas.openxmlformats.org/officeDocument/2006/relationships" r:embed="rId1"/>
        <a:stretch>
          <a:fillRect/>
        </a:stretch>
      </xdr:blipFill>
      <xdr:spPr>
        <a:xfrm>
          <a:off x="2561897" y="1523995"/>
          <a:ext cx="4572000" cy="27384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494"/>
  <sheetViews>
    <sheetView tabSelected="1" workbookViewId="0"/>
  </sheetViews>
  <sheetFormatPr defaultRowHeight="15" x14ac:dyDescent="0.25"/>
  <cols>
    <col min="2" max="2" width="10.7109375" bestFit="1" customWidth="1"/>
  </cols>
  <sheetData>
    <row r="2" spans="2:17" ht="23.25" x14ac:dyDescent="0.35">
      <c r="B2" s="2" t="s">
        <v>1911</v>
      </c>
      <c r="C2" s="2"/>
      <c r="D2" s="2"/>
      <c r="E2" s="2"/>
      <c r="F2" s="2"/>
      <c r="G2" s="2"/>
      <c r="H2" s="2"/>
      <c r="I2" s="2"/>
      <c r="J2" s="2"/>
      <c r="K2" s="2"/>
      <c r="L2" s="2"/>
      <c r="M2" s="2"/>
      <c r="N2" s="2"/>
      <c r="O2" s="2"/>
      <c r="P2" s="2"/>
      <c r="Q2" s="2"/>
    </row>
    <row r="4" spans="2:17" x14ac:dyDescent="0.25">
      <c r="B4" s="16" t="s">
        <v>1908</v>
      </c>
    </row>
    <row r="6" spans="2:17" x14ac:dyDescent="0.25">
      <c r="B6" s="1">
        <f>_xll.BDH("7203 JT EQUITY","PX_LAST, PE_RATIO","ED-1AY","","Currency","GBP","Period","W","cols=3;rows=52")</f>
        <v>41936</v>
      </c>
      <c r="C6">
        <v>34.899209999999997</v>
      </c>
      <c r="D6">
        <v>9.8474000000000004</v>
      </c>
    </row>
    <row r="7" spans="2:17" x14ac:dyDescent="0.25">
      <c r="B7" s="1">
        <v>41943</v>
      </c>
      <c r="C7">
        <v>35.703189999999999</v>
      </c>
      <c r="D7">
        <v>10.402900000000001</v>
      </c>
    </row>
    <row r="8" spans="2:17" x14ac:dyDescent="0.25">
      <c r="B8" s="1">
        <v>41950</v>
      </c>
      <c r="C8">
        <v>36.962870000000002</v>
      </c>
      <c r="D8">
        <v>10.913600000000001</v>
      </c>
    </row>
    <row r="9" spans="2:17" x14ac:dyDescent="0.25">
      <c r="B9" s="1">
        <v>41957</v>
      </c>
      <c r="C9">
        <v>37.698349999999998</v>
      </c>
      <c r="D9">
        <v>11.1569</v>
      </c>
    </row>
    <row r="10" spans="2:17" x14ac:dyDescent="0.25">
      <c r="B10" s="1">
        <v>41964</v>
      </c>
      <c r="C10">
        <v>37.898000000000003</v>
      </c>
      <c r="D10">
        <v>11.3491</v>
      </c>
    </row>
    <row r="11" spans="2:17" x14ac:dyDescent="0.25">
      <c r="B11" s="1">
        <v>41971</v>
      </c>
      <c r="C11">
        <v>38.864060000000002</v>
      </c>
      <c r="D11">
        <v>11.709300000000001</v>
      </c>
    </row>
    <row r="12" spans="2:17" x14ac:dyDescent="0.25">
      <c r="B12" s="1">
        <v>41978</v>
      </c>
      <c r="C12">
        <v>40.268790000000003</v>
      </c>
      <c r="D12">
        <v>12.394500000000001</v>
      </c>
    </row>
    <row r="13" spans="2:17" x14ac:dyDescent="0.25">
      <c r="B13" s="1">
        <v>41985</v>
      </c>
      <c r="C13">
        <v>39.719470000000001</v>
      </c>
      <c r="D13">
        <v>12.007</v>
      </c>
    </row>
    <row r="14" spans="2:17" x14ac:dyDescent="0.25">
      <c r="B14" s="1">
        <v>41992</v>
      </c>
      <c r="C14">
        <v>39.924660000000003</v>
      </c>
      <c r="D14">
        <v>12.106299999999999</v>
      </c>
    </row>
    <row r="15" spans="2:17" x14ac:dyDescent="0.25">
      <c r="B15" s="1">
        <v>41999</v>
      </c>
      <c r="C15">
        <v>40.498739999999998</v>
      </c>
      <c r="D15">
        <v>12.3208</v>
      </c>
    </row>
    <row r="16" spans="2:17" x14ac:dyDescent="0.25">
      <c r="B16" s="1">
        <v>42006</v>
      </c>
      <c r="C16">
        <v>40.075189999999999</v>
      </c>
      <c r="D16">
        <v>11.644600000000001</v>
      </c>
    </row>
    <row r="17" spans="2:4" x14ac:dyDescent="0.25">
      <c r="B17" s="1">
        <v>42013</v>
      </c>
      <c r="C17">
        <v>41.7652</v>
      </c>
      <c r="D17">
        <v>11.723100000000001</v>
      </c>
    </row>
    <row r="18" spans="2:4" x14ac:dyDescent="0.25">
      <c r="B18" s="1">
        <v>42020</v>
      </c>
      <c r="C18">
        <v>41.585149999999999</v>
      </c>
      <c r="D18">
        <v>11.5768</v>
      </c>
    </row>
    <row r="19" spans="2:4" x14ac:dyDescent="0.25">
      <c r="B19" s="1">
        <v>42027</v>
      </c>
      <c r="C19">
        <v>42.794110000000003</v>
      </c>
      <c r="D19">
        <v>11.840199999999999</v>
      </c>
    </row>
    <row r="20" spans="2:4" x14ac:dyDescent="0.25">
      <c r="B20" s="1">
        <v>42034</v>
      </c>
      <c r="C20">
        <v>42.717959999999998</v>
      </c>
      <c r="D20">
        <v>11.778600000000001</v>
      </c>
    </row>
    <row r="21" spans="2:4" x14ac:dyDescent="0.25">
      <c r="B21" s="1">
        <v>42041</v>
      </c>
      <c r="C21">
        <v>41.366379999999999</v>
      </c>
      <c r="D21">
        <v>11.7447</v>
      </c>
    </row>
    <row r="22" spans="2:4" x14ac:dyDescent="0.25">
      <c r="B22" s="1">
        <v>42048</v>
      </c>
      <c r="C22">
        <v>42.093339999999998</v>
      </c>
      <c r="D22">
        <v>12.0297</v>
      </c>
    </row>
    <row r="23" spans="2:4" x14ac:dyDescent="0.25">
      <c r="B23" s="1">
        <v>42055</v>
      </c>
      <c r="C23">
        <v>43.520429999999998</v>
      </c>
      <c r="D23">
        <v>12.4457</v>
      </c>
    </row>
    <row r="24" spans="2:4" x14ac:dyDescent="0.25">
      <c r="B24" s="1">
        <v>42062</v>
      </c>
      <c r="C24">
        <v>42.978879999999997</v>
      </c>
      <c r="D24">
        <v>12.422599999999999</v>
      </c>
    </row>
    <row r="25" spans="2:4" x14ac:dyDescent="0.25">
      <c r="B25" s="1">
        <v>42069</v>
      </c>
      <c r="C25">
        <v>44.319890000000001</v>
      </c>
      <c r="D25">
        <v>12.6183</v>
      </c>
    </row>
    <row r="26" spans="2:4" x14ac:dyDescent="0.25">
      <c r="B26" s="1">
        <v>42076</v>
      </c>
      <c r="C26">
        <v>45.561669999999999</v>
      </c>
      <c r="D26">
        <v>12.721500000000001</v>
      </c>
    </row>
    <row r="27" spans="2:4" x14ac:dyDescent="0.25">
      <c r="B27" s="1">
        <v>42083</v>
      </c>
      <c r="C27">
        <v>47.176549999999999</v>
      </c>
      <c r="D27">
        <v>13.2469</v>
      </c>
    </row>
    <row r="28" spans="2:4" x14ac:dyDescent="0.25">
      <c r="B28" s="1">
        <v>42090</v>
      </c>
      <c r="C28">
        <v>47.83146</v>
      </c>
      <c r="D28">
        <v>13.2592</v>
      </c>
    </row>
    <row r="29" spans="2:4" x14ac:dyDescent="0.25">
      <c r="B29" s="1">
        <v>42097</v>
      </c>
      <c r="C29">
        <v>47.518880000000003</v>
      </c>
      <c r="D29">
        <v>12.2499</v>
      </c>
    </row>
    <row r="30" spans="2:4" x14ac:dyDescent="0.25">
      <c r="B30" s="1">
        <v>42104</v>
      </c>
      <c r="C30">
        <v>47.257129999999997</v>
      </c>
      <c r="D30">
        <v>12.1046</v>
      </c>
    </row>
    <row r="31" spans="2:4" x14ac:dyDescent="0.25">
      <c r="B31" s="1">
        <v>42111</v>
      </c>
      <c r="C31">
        <v>46.691209999999998</v>
      </c>
      <c r="D31">
        <v>12.0624</v>
      </c>
    </row>
    <row r="32" spans="2:4" x14ac:dyDescent="0.25">
      <c r="B32" s="1">
        <v>42118</v>
      </c>
      <c r="C32">
        <v>46.603180000000002</v>
      </c>
      <c r="D32">
        <v>12.231</v>
      </c>
    </row>
    <row r="33" spans="2:4" x14ac:dyDescent="0.25">
      <c r="B33" s="1">
        <v>42125</v>
      </c>
      <c r="C33">
        <v>45.740070000000003</v>
      </c>
      <c r="D33">
        <v>12.0886</v>
      </c>
    </row>
    <row r="34" spans="2:4" x14ac:dyDescent="0.25">
      <c r="B34" s="1">
        <v>42132</v>
      </c>
      <c r="C34">
        <v>44.759239999999998</v>
      </c>
      <c r="D34">
        <v>12.036199999999999</v>
      </c>
    </row>
    <row r="35" spans="2:4" x14ac:dyDescent="0.25">
      <c r="B35" s="1">
        <v>42139</v>
      </c>
      <c r="C35">
        <v>44.077480000000001</v>
      </c>
      <c r="D35">
        <v>12.0609</v>
      </c>
    </row>
    <row r="36" spans="2:4" x14ac:dyDescent="0.25">
      <c r="B36" s="1">
        <v>42146</v>
      </c>
      <c r="C36">
        <v>44.35915</v>
      </c>
      <c r="D36">
        <v>12.133599999999999</v>
      </c>
    </row>
    <row r="37" spans="2:4" x14ac:dyDescent="0.25">
      <c r="B37" s="1">
        <v>42153</v>
      </c>
      <c r="C37">
        <v>45.396889999999999</v>
      </c>
      <c r="D37">
        <v>12.508699999999999</v>
      </c>
    </row>
    <row r="38" spans="2:4" x14ac:dyDescent="0.25">
      <c r="B38" s="1">
        <v>42160</v>
      </c>
      <c r="C38">
        <v>44.179180000000002</v>
      </c>
      <c r="D38">
        <v>12.3139</v>
      </c>
    </row>
    <row r="39" spans="2:4" x14ac:dyDescent="0.25">
      <c r="B39" s="1">
        <v>42167</v>
      </c>
      <c r="C39">
        <v>43.741070000000001</v>
      </c>
      <c r="D39">
        <v>12.2034</v>
      </c>
    </row>
    <row r="40" spans="2:4" x14ac:dyDescent="0.25">
      <c r="B40" s="1">
        <v>42174</v>
      </c>
      <c r="C40">
        <v>42.304099999999998</v>
      </c>
      <c r="D40">
        <v>11.970800000000001</v>
      </c>
    </row>
    <row r="41" spans="2:4" x14ac:dyDescent="0.25">
      <c r="B41" s="1">
        <v>42181</v>
      </c>
      <c r="C41">
        <v>42.756639999999997</v>
      </c>
      <c r="D41">
        <v>12.114699999999999</v>
      </c>
    </row>
    <row r="42" spans="2:4" x14ac:dyDescent="0.25">
      <c r="B42" s="1">
        <v>42188</v>
      </c>
      <c r="C42">
        <v>42.759279999999997</v>
      </c>
      <c r="D42">
        <v>11.5594</v>
      </c>
    </row>
    <row r="43" spans="2:4" x14ac:dyDescent="0.25">
      <c r="B43" s="1">
        <v>42195</v>
      </c>
      <c r="C43">
        <v>41.670850000000002</v>
      </c>
      <c r="D43">
        <v>11.196300000000001</v>
      </c>
    </row>
    <row r="44" spans="2:4" x14ac:dyDescent="0.25">
      <c r="B44" s="1">
        <v>42202</v>
      </c>
      <c r="C44">
        <v>43.051569999999998</v>
      </c>
      <c r="D44">
        <v>11.7897</v>
      </c>
    </row>
    <row r="45" spans="2:4" x14ac:dyDescent="0.25">
      <c r="B45" s="1">
        <v>42209</v>
      </c>
      <c r="C45">
        <v>43.129959999999997</v>
      </c>
      <c r="D45">
        <v>11.6937</v>
      </c>
    </row>
    <row r="46" spans="2:4" x14ac:dyDescent="0.25">
      <c r="B46" s="1">
        <v>42216</v>
      </c>
      <c r="C46">
        <v>42.603000000000002</v>
      </c>
      <c r="D46">
        <v>11.659700000000001</v>
      </c>
    </row>
    <row r="47" spans="2:4" x14ac:dyDescent="0.25">
      <c r="B47" s="1">
        <v>42223</v>
      </c>
      <c r="C47">
        <v>42.212179999999996</v>
      </c>
      <c r="D47">
        <v>11.468999999999999</v>
      </c>
    </row>
    <row r="48" spans="2:4" x14ac:dyDescent="0.25">
      <c r="B48" s="1">
        <v>42230</v>
      </c>
      <c r="C48">
        <v>40.877630000000003</v>
      </c>
      <c r="D48">
        <v>11.224600000000001</v>
      </c>
    </row>
    <row r="49" spans="2:4" x14ac:dyDescent="0.25">
      <c r="B49" s="1">
        <v>42237</v>
      </c>
      <c r="C49">
        <v>39.180280000000003</v>
      </c>
      <c r="D49">
        <v>10.5959</v>
      </c>
    </row>
    <row r="50" spans="2:4" x14ac:dyDescent="0.25">
      <c r="B50" s="1">
        <v>42244</v>
      </c>
      <c r="C50">
        <v>39.32723</v>
      </c>
      <c r="D50">
        <v>10.378299999999999</v>
      </c>
    </row>
    <row r="51" spans="2:4" x14ac:dyDescent="0.25">
      <c r="B51" s="1">
        <v>42251</v>
      </c>
      <c r="C51">
        <v>38.750399999999999</v>
      </c>
      <c r="D51">
        <v>9.8951999999999991</v>
      </c>
    </row>
    <row r="52" spans="2:4" x14ac:dyDescent="0.25">
      <c r="B52" s="1">
        <v>42258</v>
      </c>
      <c r="C52">
        <v>37.981929999999998</v>
      </c>
      <c r="D52">
        <v>9.9911999999999992</v>
      </c>
    </row>
    <row r="53" spans="2:4" x14ac:dyDescent="0.25">
      <c r="B53" s="1">
        <v>42265</v>
      </c>
      <c r="C53">
        <v>38.74194</v>
      </c>
      <c r="D53">
        <v>10.2201</v>
      </c>
    </row>
    <row r="54" spans="2:4" x14ac:dyDescent="0.25">
      <c r="B54" s="1">
        <v>42272</v>
      </c>
      <c r="C54">
        <v>39.263919999999999</v>
      </c>
      <c r="D54">
        <v>10.164999999999999</v>
      </c>
    </row>
    <row r="55" spans="2:4" x14ac:dyDescent="0.25">
      <c r="B55" s="1">
        <v>42279</v>
      </c>
      <c r="C55">
        <v>39.854019999999998</v>
      </c>
      <c r="D55">
        <v>10.252599999999999</v>
      </c>
    </row>
    <row r="56" spans="2:4" x14ac:dyDescent="0.25">
      <c r="B56" s="1">
        <v>42286</v>
      </c>
      <c r="C56">
        <v>40.680129999999998</v>
      </c>
      <c r="D56">
        <v>10.5959</v>
      </c>
    </row>
    <row r="57" spans="2:4" x14ac:dyDescent="0.25">
      <c r="B57" s="1">
        <v>42293</v>
      </c>
      <c r="C57">
        <v>40.119459999999997</v>
      </c>
      <c r="D57">
        <v>10.454599999999999</v>
      </c>
    </row>
    <row r="58" spans="2:4" x14ac:dyDescent="0.25">
      <c r="B58" s="1"/>
    </row>
    <row r="59" spans="2:4" x14ac:dyDescent="0.25">
      <c r="B59" s="1"/>
    </row>
    <row r="60" spans="2:4" x14ac:dyDescent="0.25">
      <c r="B60" s="1"/>
    </row>
    <row r="61" spans="2:4" x14ac:dyDescent="0.25">
      <c r="B61" s="1"/>
    </row>
    <row r="62" spans="2:4" x14ac:dyDescent="0.25">
      <c r="B62" s="1"/>
    </row>
    <row r="63" spans="2:4" x14ac:dyDescent="0.25">
      <c r="B63" s="1"/>
    </row>
    <row r="64" spans="2:4" x14ac:dyDescent="0.25">
      <c r="B64" s="1"/>
    </row>
    <row r="65" spans="2:2" x14ac:dyDescent="0.25">
      <c r="B65" s="1"/>
    </row>
    <row r="66" spans="2:2" x14ac:dyDescent="0.25">
      <c r="B66" s="1"/>
    </row>
    <row r="67" spans="2:2" x14ac:dyDescent="0.25">
      <c r="B67" s="1"/>
    </row>
    <row r="68" spans="2:2" x14ac:dyDescent="0.25">
      <c r="B68" s="1"/>
    </row>
    <row r="69" spans="2:2" x14ac:dyDescent="0.25">
      <c r="B69" s="1"/>
    </row>
    <row r="70" spans="2:2" x14ac:dyDescent="0.25">
      <c r="B70" s="1"/>
    </row>
    <row r="71" spans="2:2" x14ac:dyDescent="0.25">
      <c r="B71" s="1"/>
    </row>
    <row r="72" spans="2:2" x14ac:dyDescent="0.25">
      <c r="B72" s="1"/>
    </row>
    <row r="73" spans="2:2" x14ac:dyDescent="0.25">
      <c r="B73" s="1"/>
    </row>
    <row r="74" spans="2:2" x14ac:dyDescent="0.25">
      <c r="B74" s="1"/>
    </row>
    <row r="75" spans="2:2" x14ac:dyDescent="0.25">
      <c r="B75" s="1"/>
    </row>
    <row r="76" spans="2:2" x14ac:dyDescent="0.25">
      <c r="B76" s="1"/>
    </row>
    <row r="77" spans="2:2" x14ac:dyDescent="0.25">
      <c r="B77" s="1"/>
    </row>
    <row r="78" spans="2:2" x14ac:dyDescent="0.25">
      <c r="B78" s="1"/>
    </row>
    <row r="79" spans="2:2" x14ac:dyDescent="0.25">
      <c r="B79" s="1"/>
    </row>
    <row r="80" spans="2:2" x14ac:dyDescent="0.25">
      <c r="B80" s="1"/>
    </row>
    <row r="81" spans="2:2" x14ac:dyDescent="0.25">
      <c r="B81" s="1"/>
    </row>
    <row r="82" spans="2:2" x14ac:dyDescent="0.25">
      <c r="B82" s="1"/>
    </row>
    <row r="83" spans="2:2" x14ac:dyDescent="0.25">
      <c r="B83" s="1"/>
    </row>
    <row r="84" spans="2:2" x14ac:dyDescent="0.25">
      <c r="B84" s="1"/>
    </row>
    <row r="85" spans="2:2" x14ac:dyDescent="0.25">
      <c r="B85" s="1"/>
    </row>
    <row r="86" spans="2:2" x14ac:dyDescent="0.25">
      <c r="B86" s="1"/>
    </row>
    <row r="87" spans="2:2" x14ac:dyDescent="0.25">
      <c r="B87" s="1"/>
    </row>
    <row r="88" spans="2:2" x14ac:dyDescent="0.25">
      <c r="B88" s="1"/>
    </row>
    <row r="89" spans="2:2" x14ac:dyDescent="0.25">
      <c r="B89" s="1"/>
    </row>
    <row r="90" spans="2:2" x14ac:dyDescent="0.25">
      <c r="B90" s="1"/>
    </row>
    <row r="91" spans="2:2" x14ac:dyDescent="0.25">
      <c r="B91" s="1"/>
    </row>
    <row r="92" spans="2:2" x14ac:dyDescent="0.25">
      <c r="B92" s="1"/>
    </row>
    <row r="93" spans="2:2" x14ac:dyDescent="0.25">
      <c r="B93" s="1"/>
    </row>
    <row r="94" spans="2:2" x14ac:dyDescent="0.25">
      <c r="B94" s="1"/>
    </row>
    <row r="95" spans="2:2" x14ac:dyDescent="0.25">
      <c r="B95" s="1"/>
    </row>
    <row r="96" spans="2:2" x14ac:dyDescent="0.25">
      <c r="B96" s="1"/>
    </row>
    <row r="97" spans="2:2" x14ac:dyDescent="0.25">
      <c r="B97" s="1"/>
    </row>
    <row r="98" spans="2:2" x14ac:dyDescent="0.25">
      <c r="B98" s="1"/>
    </row>
    <row r="99" spans="2:2" x14ac:dyDescent="0.25">
      <c r="B99" s="1"/>
    </row>
    <row r="100" spans="2:2" x14ac:dyDescent="0.25">
      <c r="B100" s="1"/>
    </row>
    <row r="101" spans="2:2" x14ac:dyDescent="0.25">
      <c r="B101" s="1"/>
    </row>
    <row r="102" spans="2:2" x14ac:dyDescent="0.25">
      <c r="B102" s="1"/>
    </row>
    <row r="103" spans="2:2" x14ac:dyDescent="0.25">
      <c r="B103" s="1"/>
    </row>
    <row r="104" spans="2:2" x14ac:dyDescent="0.25">
      <c r="B104" s="1"/>
    </row>
    <row r="105" spans="2:2" x14ac:dyDescent="0.25">
      <c r="B105" s="1"/>
    </row>
    <row r="106" spans="2:2" x14ac:dyDescent="0.25">
      <c r="B106" s="1"/>
    </row>
    <row r="107" spans="2:2" x14ac:dyDescent="0.25">
      <c r="B107" s="1"/>
    </row>
    <row r="108" spans="2:2" x14ac:dyDescent="0.25">
      <c r="B108" s="1"/>
    </row>
    <row r="109" spans="2:2" x14ac:dyDescent="0.25">
      <c r="B109" s="1"/>
    </row>
    <row r="110" spans="2:2" x14ac:dyDescent="0.25">
      <c r="B110" s="1"/>
    </row>
    <row r="111" spans="2:2" x14ac:dyDescent="0.25">
      <c r="B111" s="1"/>
    </row>
    <row r="112" spans="2:2" x14ac:dyDescent="0.25">
      <c r="B112" s="1"/>
    </row>
    <row r="113" spans="2:2" x14ac:dyDescent="0.25">
      <c r="B113" s="1"/>
    </row>
    <row r="114" spans="2:2" x14ac:dyDescent="0.25">
      <c r="B114" s="1"/>
    </row>
    <row r="115" spans="2:2" x14ac:dyDescent="0.25">
      <c r="B115" s="1"/>
    </row>
    <row r="116" spans="2:2" x14ac:dyDescent="0.25">
      <c r="B116" s="1"/>
    </row>
    <row r="117" spans="2:2" x14ac:dyDescent="0.25">
      <c r="B117" s="1"/>
    </row>
    <row r="118" spans="2:2" x14ac:dyDescent="0.25">
      <c r="B118" s="1"/>
    </row>
    <row r="119" spans="2:2" x14ac:dyDescent="0.25">
      <c r="B119" s="1"/>
    </row>
    <row r="120" spans="2:2" x14ac:dyDescent="0.25">
      <c r="B120" s="1"/>
    </row>
    <row r="121" spans="2:2" x14ac:dyDescent="0.25">
      <c r="B121" s="1"/>
    </row>
    <row r="122" spans="2:2" x14ac:dyDescent="0.25">
      <c r="B122" s="1"/>
    </row>
    <row r="123" spans="2:2" x14ac:dyDescent="0.25">
      <c r="B123" s="1"/>
    </row>
    <row r="124" spans="2:2" x14ac:dyDescent="0.25">
      <c r="B124" s="1"/>
    </row>
    <row r="125" spans="2:2" x14ac:dyDescent="0.25">
      <c r="B125" s="1"/>
    </row>
    <row r="126" spans="2:2" x14ac:dyDescent="0.25">
      <c r="B126" s="1"/>
    </row>
    <row r="127" spans="2:2" x14ac:dyDescent="0.25">
      <c r="B127" s="1"/>
    </row>
    <row r="128" spans="2:2" x14ac:dyDescent="0.25">
      <c r="B128" s="1"/>
    </row>
    <row r="129" spans="2:2" x14ac:dyDescent="0.25">
      <c r="B129" s="1"/>
    </row>
    <row r="130" spans="2:2" x14ac:dyDescent="0.25">
      <c r="B130" s="1"/>
    </row>
    <row r="131" spans="2:2" x14ac:dyDescent="0.25">
      <c r="B131" s="1"/>
    </row>
    <row r="132" spans="2:2" x14ac:dyDescent="0.25">
      <c r="B132" s="1"/>
    </row>
    <row r="133" spans="2:2" x14ac:dyDescent="0.25">
      <c r="B133" s="1"/>
    </row>
    <row r="134" spans="2:2" x14ac:dyDescent="0.25">
      <c r="B134" s="1"/>
    </row>
    <row r="135" spans="2:2" x14ac:dyDescent="0.25">
      <c r="B135" s="1"/>
    </row>
    <row r="136" spans="2:2" x14ac:dyDescent="0.25">
      <c r="B136" s="1"/>
    </row>
    <row r="137" spans="2:2" x14ac:dyDescent="0.25">
      <c r="B137" s="1"/>
    </row>
    <row r="138" spans="2:2" x14ac:dyDescent="0.25">
      <c r="B138" s="1"/>
    </row>
    <row r="139" spans="2:2" x14ac:dyDescent="0.25">
      <c r="B139" s="1"/>
    </row>
    <row r="140" spans="2:2" x14ac:dyDescent="0.25">
      <c r="B140" s="1"/>
    </row>
    <row r="141" spans="2:2" x14ac:dyDescent="0.25">
      <c r="B141" s="1"/>
    </row>
    <row r="142" spans="2:2" x14ac:dyDescent="0.25">
      <c r="B142" s="1"/>
    </row>
    <row r="143" spans="2:2" x14ac:dyDescent="0.25">
      <c r="B143" s="1"/>
    </row>
    <row r="144" spans="2:2" x14ac:dyDescent="0.25">
      <c r="B144" s="1"/>
    </row>
    <row r="145" spans="2:2" x14ac:dyDescent="0.25">
      <c r="B145" s="1"/>
    </row>
    <row r="146" spans="2:2" x14ac:dyDescent="0.25">
      <c r="B146" s="1"/>
    </row>
    <row r="147" spans="2:2" x14ac:dyDescent="0.25">
      <c r="B147" s="1"/>
    </row>
    <row r="148" spans="2:2" x14ac:dyDescent="0.25">
      <c r="B148" s="1"/>
    </row>
    <row r="149" spans="2:2" x14ac:dyDescent="0.25">
      <c r="B149" s="1"/>
    </row>
    <row r="150" spans="2:2" x14ac:dyDescent="0.25">
      <c r="B150" s="1"/>
    </row>
    <row r="151" spans="2:2" x14ac:dyDescent="0.25">
      <c r="B151" s="1"/>
    </row>
    <row r="152" spans="2:2" x14ac:dyDescent="0.25">
      <c r="B152" s="1"/>
    </row>
    <row r="153" spans="2:2" x14ac:dyDescent="0.25">
      <c r="B153" s="1"/>
    </row>
    <row r="154" spans="2:2" x14ac:dyDescent="0.25">
      <c r="B154" s="1"/>
    </row>
    <row r="155" spans="2:2" x14ac:dyDescent="0.25">
      <c r="B155" s="1"/>
    </row>
    <row r="156" spans="2:2" x14ac:dyDescent="0.25">
      <c r="B156" s="1"/>
    </row>
    <row r="157" spans="2:2" x14ac:dyDescent="0.25">
      <c r="B157" s="1"/>
    </row>
    <row r="158" spans="2:2" x14ac:dyDescent="0.25">
      <c r="B158" s="1"/>
    </row>
    <row r="159" spans="2:2" x14ac:dyDescent="0.25">
      <c r="B159" s="1"/>
    </row>
    <row r="160" spans="2:2" x14ac:dyDescent="0.25">
      <c r="B160" s="1"/>
    </row>
    <row r="161" spans="2:2" x14ac:dyDescent="0.25">
      <c r="B161" s="1"/>
    </row>
    <row r="162" spans="2:2" x14ac:dyDescent="0.25">
      <c r="B162" s="1"/>
    </row>
    <row r="163" spans="2:2" x14ac:dyDescent="0.25">
      <c r="B163" s="1"/>
    </row>
    <row r="164" spans="2:2" x14ac:dyDescent="0.25">
      <c r="B164" s="1"/>
    </row>
    <row r="165" spans="2:2" x14ac:dyDescent="0.25">
      <c r="B165" s="1"/>
    </row>
    <row r="166" spans="2:2" x14ac:dyDescent="0.25">
      <c r="B166" s="1"/>
    </row>
    <row r="167" spans="2:2" x14ac:dyDescent="0.25">
      <c r="B167" s="1"/>
    </row>
    <row r="168" spans="2:2" x14ac:dyDescent="0.25">
      <c r="B168" s="1"/>
    </row>
    <row r="169" spans="2:2" x14ac:dyDescent="0.25">
      <c r="B169" s="1"/>
    </row>
    <row r="170" spans="2:2" x14ac:dyDescent="0.25">
      <c r="B170" s="1"/>
    </row>
    <row r="171" spans="2:2" x14ac:dyDescent="0.25">
      <c r="B171" s="1"/>
    </row>
    <row r="172" spans="2:2" x14ac:dyDescent="0.25">
      <c r="B172" s="1"/>
    </row>
    <row r="173" spans="2:2" x14ac:dyDescent="0.25">
      <c r="B173" s="1"/>
    </row>
    <row r="174" spans="2:2" x14ac:dyDescent="0.25">
      <c r="B174" s="1"/>
    </row>
    <row r="175" spans="2:2" x14ac:dyDescent="0.25">
      <c r="B175" s="1"/>
    </row>
    <row r="176" spans="2:2" x14ac:dyDescent="0.25">
      <c r="B176" s="1"/>
    </row>
    <row r="177" spans="2:2" x14ac:dyDescent="0.25">
      <c r="B177" s="1"/>
    </row>
    <row r="178" spans="2:2" x14ac:dyDescent="0.25">
      <c r="B178" s="1"/>
    </row>
    <row r="179" spans="2:2" x14ac:dyDescent="0.25">
      <c r="B179" s="1"/>
    </row>
    <row r="180" spans="2:2" x14ac:dyDescent="0.25">
      <c r="B180" s="1"/>
    </row>
    <row r="181" spans="2:2" x14ac:dyDescent="0.25">
      <c r="B181" s="1"/>
    </row>
    <row r="182" spans="2:2" x14ac:dyDescent="0.25">
      <c r="B182" s="1"/>
    </row>
    <row r="183" spans="2:2" x14ac:dyDescent="0.25">
      <c r="B183" s="1"/>
    </row>
    <row r="184" spans="2:2" x14ac:dyDescent="0.25">
      <c r="B184" s="1"/>
    </row>
    <row r="185" spans="2:2" x14ac:dyDescent="0.25">
      <c r="B185" s="1"/>
    </row>
    <row r="186" spans="2:2" x14ac:dyDescent="0.25">
      <c r="B186" s="1"/>
    </row>
    <row r="187" spans="2:2" x14ac:dyDescent="0.25">
      <c r="B187" s="1"/>
    </row>
    <row r="188" spans="2:2" x14ac:dyDescent="0.25">
      <c r="B188" s="1"/>
    </row>
    <row r="189" spans="2:2" x14ac:dyDescent="0.25">
      <c r="B189" s="1"/>
    </row>
    <row r="190" spans="2:2" x14ac:dyDescent="0.25">
      <c r="B190" s="1"/>
    </row>
    <row r="191" spans="2:2" x14ac:dyDescent="0.25">
      <c r="B191" s="1"/>
    </row>
    <row r="192" spans="2:2" x14ac:dyDescent="0.25">
      <c r="B192" s="1"/>
    </row>
    <row r="193" spans="2:2" x14ac:dyDescent="0.25">
      <c r="B193" s="1"/>
    </row>
    <row r="194" spans="2:2" x14ac:dyDescent="0.25">
      <c r="B194" s="1"/>
    </row>
    <row r="195" spans="2:2" x14ac:dyDescent="0.25">
      <c r="B195" s="1"/>
    </row>
    <row r="196" spans="2:2" x14ac:dyDescent="0.25">
      <c r="B196" s="1"/>
    </row>
    <row r="197" spans="2:2" x14ac:dyDescent="0.25">
      <c r="B197" s="1"/>
    </row>
    <row r="198" spans="2:2" x14ac:dyDescent="0.25">
      <c r="B198" s="1"/>
    </row>
    <row r="199" spans="2:2" x14ac:dyDescent="0.25">
      <c r="B199" s="1"/>
    </row>
    <row r="200" spans="2:2" x14ac:dyDescent="0.25">
      <c r="B200" s="1"/>
    </row>
    <row r="201" spans="2:2" x14ac:dyDescent="0.25">
      <c r="B201" s="1"/>
    </row>
    <row r="202" spans="2:2" x14ac:dyDescent="0.25">
      <c r="B202" s="1"/>
    </row>
    <row r="203" spans="2:2" x14ac:dyDescent="0.25">
      <c r="B203" s="1"/>
    </row>
    <row r="204" spans="2:2" x14ac:dyDescent="0.25">
      <c r="B204" s="1"/>
    </row>
    <row r="205" spans="2:2" x14ac:dyDescent="0.25">
      <c r="B205" s="1"/>
    </row>
    <row r="206" spans="2:2" x14ac:dyDescent="0.25">
      <c r="B206" s="1"/>
    </row>
    <row r="207" spans="2:2" x14ac:dyDescent="0.25">
      <c r="B207" s="1"/>
    </row>
    <row r="208" spans="2:2" x14ac:dyDescent="0.25">
      <c r="B208" s="1"/>
    </row>
    <row r="209" spans="2:2" x14ac:dyDescent="0.25">
      <c r="B209" s="1"/>
    </row>
    <row r="210" spans="2:2" x14ac:dyDescent="0.25">
      <c r="B210" s="1"/>
    </row>
    <row r="211" spans="2:2" x14ac:dyDescent="0.25">
      <c r="B211" s="1"/>
    </row>
    <row r="212" spans="2:2" x14ac:dyDescent="0.25">
      <c r="B212" s="1"/>
    </row>
    <row r="213" spans="2:2" x14ac:dyDescent="0.25">
      <c r="B213" s="1"/>
    </row>
    <row r="214" spans="2:2" x14ac:dyDescent="0.25">
      <c r="B214" s="1"/>
    </row>
    <row r="215" spans="2:2" x14ac:dyDescent="0.25">
      <c r="B215" s="1"/>
    </row>
    <row r="216" spans="2:2" x14ac:dyDescent="0.25">
      <c r="B216" s="1"/>
    </row>
    <row r="217" spans="2:2" x14ac:dyDescent="0.25">
      <c r="B217" s="1"/>
    </row>
    <row r="218" spans="2:2" x14ac:dyDescent="0.25">
      <c r="B218" s="1"/>
    </row>
    <row r="219" spans="2:2" x14ac:dyDescent="0.25">
      <c r="B219" s="1"/>
    </row>
    <row r="220" spans="2:2" x14ac:dyDescent="0.25">
      <c r="B220" s="1"/>
    </row>
    <row r="221" spans="2:2" x14ac:dyDescent="0.25">
      <c r="B221" s="1"/>
    </row>
    <row r="222" spans="2:2" x14ac:dyDescent="0.25">
      <c r="B222" s="1"/>
    </row>
    <row r="223" spans="2:2" x14ac:dyDescent="0.25">
      <c r="B223" s="1"/>
    </row>
    <row r="224" spans="2:2" x14ac:dyDescent="0.25">
      <c r="B224" s="1"/>
    </row>
    <row r="225" spans="2:2" x14ac:dyDescent="0.25">
      <c r="B225" s="1"/>
    </row>
    <row r="226" spans="2:2" x14ac:dyDescent="0.25">
      <c r="B226" s="1"/>
    </row>
    <row r="227" spans="2:2" x14ac:dyDescent="0.25">
      <c r="B227" s="1"/>
    </row>
    <row r="228" spans="2:2" x14ac:dyDescent="0.25">
      <c r="B228" s="1"/>
    </row>
    <row r="229" spans="2:2" x14ac:dyDescent="0.25">
      <c r="B229" s="1"/>
    </row>
    <row r="230" spans="2:2" x14ac:dyDescent="0.25">
      <c r="B230" s="1"/>
    </row>
    <row r="231" spans="2:2" x14ac:dyDescent="0.25">
      <c r="B231" s="1"/>
    </row>
    <row r="232" spans="2:2" x14ac:dyDescent="0.25">
      <c r="B232" s="1"/>
    </row>
    <row r="233" spans="2:2" x14ac:dyDescent="0.25">
      <c r="B233" s="1"/>
    </row>
    <row r="234" spans="2:2" x14ac:dyDescent="0.25">
      <c r="B234" s="1"/>
    </row>
    <row r="235" spans="2:2" x14ac:dyDescent="0.25">
      <c r="B235" s="1"/>
    </row>
    <row r="236" spans="2:2" x14ac:dyDescent="0.25">
      <c r="B236" s="1"/>
    </row>
    <row r="237" spans="2:2" x14ac:dyDescent="0.25">
      <c r="B237" s="1"/>
    </row>
    <row r="238" spans="2:2" x14ac:dyDescent="0.25">
      <c r="B238" s="1"/>
    </row>
    <row r="239" spans="2:2" x14ac:dyDescent="0.25">
      <c r="B239" s="1"/>
    </row>
    <row r="240" spans="2:2" x14ac:dyDescent="0.25">
      <c r="B240" s="1"/>
    </row>
    <row r="241" spans="2:2" x14ac:dyDescent="0.25">
      <c r="B241" s="1"/>
    </row>
    <row r="242" spans="2:2" x14ac:dyDescent="0.25">
      <c r="B242" s="1"/>
    </row>
    <row r="243" spans="2:2" x14ac:dyDescent="0.25">
      <c r="B243" s="1"/>
    </row>
    <row r="244" spans="2:2" x14ac:dyDescent="0.25">
      <c r="B244" s="1"/>
    </row>
    <row r="245" spans="2:2" x14ac:dyDescent="0.25">
      <c r="B245" s="1"/>
    </row>
    <row r="246" spans="2:2" x14ac:dyDescent="0.25">
      <c r="B246" s="1"/>
    </row>
    <row r="247" spans="2:2" x14ac:dyDescent="0.25">
      <c r="B247" s="1"/>
    </row>
    <row r="248" spans="2:2" x14ac:dyDescent="0.25">
      <c r="B248" s="1"/>
    </row>
    <row r="249" spans="2:2" x14ac:dyDescent="0.25">
      <c r="B249" s="1"/>
    </row>
    <row r="250" spans="2:2" x14ac:dyDescent="0.25">
      <c r="B250" s="1"/>
    </row>
    <row r="251" spans="2:2" x14ac:dyDescent="0.25">
      <c r="B251" s="1"/>
    </row>
    <row r="252" spans="2:2" x14ac:dyDescent="0.25">
      <c r="B252" s="1"/>
    </row>
    <row r="253" spans="2:2" x14ac:dyDescent="0.25">
      <c r="B253" s="1"/>
    </row>
    <row r="254" spans="2:2" x14ac:dyDescent="0.25">
      <c r="B254" s="1"/>
    </row>
    <row r="255" spans="2:2" x14ac:dyDescent="0.25">
      <c r="B255" s="1"/>
    </row>
    <row r="256" spans="2:2" x14ac:dyDescent="0.25">
      <c r="B256" s="1"/>
    </row>
    <row r="257" spans="2:2" x14ac:dyDescent="0.25">
      <c r="B257" s="1"/>
    </row>
    <row r="258" spans="2:2" x14ac:dyDescent="0.25">
      <c r="B258" s="1"/>
    </row>
    <row r="259" spans="2:2" x14ac:dyDescent="0.25">
      <c r="B259" s="1"/>
    </row>
    <row r="260" spans="2:2" x14ac:dyDescent="0.25">
      <c r="B260" s="1"/>
    </row>
    <row r="261" spans="2:2" x14ac:dyDescent="0.25">
      <c r="B261" s="1"/>
    </row>
    <row r="262" spans="2:2" x14ac:dyDescent="0.25">
      <c r="B262" s="1"/>
    </row>
    <row r="263" spans="2:2" x14ac:dyDescent="0.25">
      <c r="B263" s="1"/>
    </row>
    <row r="264" spans="2:2" x14ac:dyDescent="0.25">
      <c r="B264" s="1"/>
    </row>
    <row r="265" spans="2:2" x14ac:dyDescent="0.25">
      <c r="B265" s="1"/>
    </row>
    <row r="266" spans="2:2" x14ac:dyDescent="0.25">
      <c r="B266" s="1"/>
    </row>
    <row r="267" spans="2:2" x14ac:dyDescent="0.25">
      <c r="B267" s="1"/>
    </row>
    <row r="268" spans="2:2" x14ac:dyDescent="0.25">
      <c r="B268" s="1"/>
    </row>
    <row r="269" spans="2:2" x14ac:dyDescent="0.25">
      <c r="B269" s="1"/>
    </row>
    <row r="270" spans="2:2" x14ac:dyDescent="0.25">
      <c r="B270" s="1"/>
    </row>
    <row r="271" spans="2:2" x14ac:dyDescent="0.25">
      <c r="B271" s="1"/>
    </row>
    <row r="272" spans="2:2" x14ac:dyDescent="0.25">
      <c r="B272" s="1"/>
    </row>
    <row r="273" spans="2:2" x14ac:dyDescent="0.25">
      <c r="B273" s="1"/>
    </row>
    <row r="274" spans="2:2" x14ac:dyDescent="0.25">
      <c r="B274" s="1"/>
    </row>
    <row r="275" spans="2:2" x14ac:dyDescent="0.25">
      <c r="B275" s="1"/>
    </row>
    <row r="276" spans="2:2" x14ac:dyDescent="0.25">
      <c r="B276" s="1"/>
    </row>
    <row r="277" spans="2:2" x14ac:dyDescent="0.25">
      <c r="B277" s="1"/>
    </row>
    <row r="278" spans="2:2" x14ac:dyDescent="0.25">
      <c r="B278" s="1"/>
    </row>
    <row r="279" spans="2:2" x14ac:dyDescent="0.25">
      <c r="B279" s="1"/>
    </row>
    <row r="280" spans="2:2" x14ac:dyDescent="0.25">
      <c r="B280" s="1"/>
    </row>
    <row r="281" spans="2:2" x14ac:dyDescent="0.25">
      <c r="B281" s="1"/>
    </row>
    <row r="282" spans="2:2" x14ac:dyDescent="0.25">
      <c r="B282" s="1"/>
    </row>
    <row r="283" spans="2:2" x14ac:dyDescent="0.25">
      <c r="B283" s="1"/>
    </row>
    <row r="284" spans="2:2" x14ac:dyDescent="0.25">
      <c r="B284" s="1"/>
    </row>
    <row r="285" spans="2:2" x14ac:dyDescent="0.25">
      <c r="B285" s="1"/>
    </row>
    <row r="286" spans="2:2" x14ac:dyDescent="0.25">
      <c r="B286" s="1"/>
    </row>
    <row r="287" spans="2:2" x14ac:dyDescent="0.25">
      <c r="B287" s="1"/>
    </row>
    <row r="288" spans="2:2" x14ac:dyDescent="0.25">
      <c r="B288" s="1"/>
    </row>
    <row r="289" spans="2:2" x14ac:dyDescent="0.25">
      <c r="B289" s="1"/>
    </row>
    <row r="290" spans="2:2" x14ac:dyDescent="0.25">
      <c r="B290" s="1"/>
    </row>
    <row r="291" spans="2:2" x14ac:dyDescent="0.25">
      <c r="B291" s="1"/>
    </row>
    <row r="292" spans="2:2" x14ac:dyDescent="0.25">
      <c r="B292" s="1"/>
    </row>
    <row r="293" spans="2:2" x14ac:dyDescent="0.25">
      <c r="B293" s="1"/>
    </row>
    <row r="294" spans="2:2" x14ac:dyDescent="0.25">
      <c r="B294" s="1"/>
    </row>
    <row r="295" spans="2:2" x14ac:dyDescent="0.25">
      <c r="B295" s="1"/>
    </row>
    <row r="296" spans="2:2" x14ac:dyDescent="0.25">
      <c r="B296" s="1"/>
    </row>
    <row r="297" spans="2:2" x14ac:dyDescent="0.25">
      <c r="B297" s="1"/>
    </row>
    <row r="298" spans="2:2" x14ac:dyDescent="0.25">
      <c r="B298" s="1"/>
    </row>
    <row r="299" spans="2:2" x14ac:dyDescent="0.25">
      <c r="B299" s="1"/>
    </row>
    <row r="300" spans="2:2" x14ac:dyDescent="0.25">
      <c r="B300" s="1"/>
    </row>
    <row r="301" spans="2:2" x14ac:dyDescent="0.25">
      <c r="B301" s="1"/>
    </row>
    <row r="302" spans="2:2" x14ac:dyDescent="0.25">
      <c r="B302" s="1"/>
    </row>
    <row r="303" spans="2:2" x14ac:dyDescent="0.25">
      <c r="B303" s="1"/>
    </row>
    <row r="304" spans="2:2" x14ac:dyDescent="0.25">
      <c r="B304" s="1"/>
    </row>
    <row r="305" spans="2:2" x14ac:dyDescent="0.25">
      <c r="B305" s="1"/>
    </row>
    <row r="306" spans="2:2" x14ac:dyDescent="0.25">
      <c r="B306" s="1"/>
    </row>
    <row r="307" spans="2:2" x14ac:dyDescent="0.25">
      <c r="B307" s="1"/>
    </row>
    <row r="308" spans="2:2" x14ac:dyDescent="0.25">
      <c r="B308" s="1"/>
    </row>
    <row r="309" spans="2:2" x14ac:dyDescent="0.25">
      <c r="B309" s="1"/>
    </row>
    <row r="310" spans="2:2" x14ac:dyDescent="0.25">
      <c r="B310" s="1"/>
    </row>
    <row r="311" spans="2:2" x14ac:dyDescent="0.25">
      <c r="B311" s="1"/>
    </row>
    <row r="312" spans="2:2" x14ac:dyDescent="0.25">
      <c r="B312" s="1"/>
    </row>
    <row r="313" spans="2:2" x14ac:dyDescent="0.25">
      <c r="B313" s="1"/>
    </row>
    <row r="314" spans="2:2" x14ac:dyDescent="0.25">
      <c r="B314" s="1"/>
    </row>
    <row r="315" spans="2:2" x14ac:dyDescent="0.25">
      <c r="B315" s="1"/>
    </row>
    <row r="316" spans="2:2" x14ac:dyDescent="0.25">
      <c r="B316" s="1"/>
    </row>
    <row r="317" spans="2:2" x14ac:dyDescent="0.25">
      <c r="B317" s="1"/>
    </row>
    <row r="318" spans="2:2" x14ac:dyDescent="0.25">
      <c r="B318" s="1"/>
    </row>
    <row r="319" spans="2:2" x14ac:dyDescent="0.25">
      <c r="B319" s="1"/>
    </row>
    <row r="320" spans="2:2" x14ac:dyDescent="0.25">
      <c r="B320" s="1"/>
    </row>
    <row r="321" spans="2:2" x14ac:dyDescent="0.25">
      <c r="B321" s="1"/>
    </row>
    <row r="322" spans="2:2" x14ac:dyDescent="0.25">
      <c r="B322" s="1"/>
    </row>
    <row r="323" spans="2:2" x14ac:dyDescent="0.25">
      <c r="B323" s="1"/>
    </row>
    <row r="324" spans="2:2" x14ac:dyDescent="0.25">
      <c r="B324" s="1"/>
    </row>
    <row r="325" spans="2:2" x14ac:dyDescent="0.25">
      <c r="B325" s="1"/>
    </row>
    <row r="326" spans="2:2" x14ac:dyDescent="0.25">
      <c r="B326" s="1"/>
    </row>
    <row r="327" spans="2:2" x14ac:dyDescent="0.25">
      <c r="B327" s="1"/>
    </row>
    <row r="328" spans="2:2" x14ac:dyDescent="0.25">
      <c r="B328" s="1"/>
    </row>
    <row r="329" spans="2:2" x14ac:dyDescent="0.25">
      <c r="B329" s="1"/>
    </row>
    <row r="330" spans="2:2" x14ac:dyDescent="0.25">
      <c r="B330" s="1"/>
    </row>
    <row r="331" spans="2:2" x14ac:dyDescent="0.25">
      <c r="B331" s="1"/>
    </row>
    <row r="332" spans="2:2" x14ac:dyDescent="0.25">
      <c r="B332" s="1"/>
    </row>
    <row r="333" spans="2:2" x14ac:dyDescent="0.25">
      <c r="B333" s="1"/>
    </row>
    <row r="334" spans="2:2" x14ac:dyDescent="0.25">
      <c r="B334" s="1"/>
    </row>
    <row r="335" spans="2:2" x14ac:dyDescent="0.25">
      <c r="B335" s="1"/>
    </row>
    <row r="336" spans="2:2" x14ac:dyDescent="0.25">
      <c r="B336" s="1"/>
    </row>
    <row r="337" spans="2:2" x14ac:dyDescent="0.25">
      <c r="B337" s="1"/>
    </row>
    <row r="338" spans="2:2" x14ac:dyDescent="0.25">
      <c r="B338" s="1"/>
    </row>
    <row r="339" spans="2:2" x14ac:dyDescent="0.25">
      <c r="B339" s="1"/>
    </row>
    <row r="340" spans="2:2" x14ac:dyDescent="0.25">
      <c r="B340" s="1"/>
    </row>
    <row r="341" spans="2:2" x14ac:dyDescent="0.25">
      <c r="B341" s="1"/>
    </row>
    <row r="342" spans="2:2" x14ac:dyDescent="0.25">
      <c r="B342" s="1"/>
    </row>
    <row r="343" spans="2:2" x14ac:dyDescent="0.25">
      <c r="B343" s="1"/>
    </row>
    <row r="344" spans="2:2" x14ac:dyDescent="0.25">
      <c r="B344" s="1"/>
    </row>
    <row r="345" spans="2:2" x14ac:dyDescent="0.25">
      <c r="B345" s="1"/>
    </row>
    <row r="346" spans="2:2" x14ac:dyDescent="0.25">
      <c r="B346" s="1"/>
    </row>
    <row r="347" spans="2:2" x14ac:dyDescent="0.25">
      <c r="B347" s="1"/>
    </row>
    <row r="348" spans="2:2" x14ac:dyDescent="0.25">
      <c r="B348" s="1"/>
    </row>
    <row r="349" spans="2:2" x14ac:dyDescent="0.25">
      <c r="B349" s="1"/>
    </row>
    <row r="350" spans="2:2" x14ac:dyDescent="0.25">
      <c r="B350" s="1"/>
    </row>
    <row r="351" spans="2:2" x14ac:dyDescent="0.25">
      <c r="B351" s="1"/>
    </row>
    <row r="352" spans="2:2" x14ac:dyDescent="0.25">
      <c r="B352" s="1"/>
    </row>
    <row r="353" spans="2:2" x14ac:dyDescent="0.25">
      <c r="B353" s="1"/>
    </row>
    <row r="354" spans="2:2" x14ac:dyDescent="0.25">
      <c r="B354" s="1"/>
    </row>
    <row r="355" spans="2:2" x14ac:dyDescent="0.25">
      <c r="B355" s="1"/>
    </row>
    <row r="356" spans="2:2" x14ac:dyDescent="0.25">
      <c r="B356" s="1"/>
    </row>
    <row r="357" spans="2:2" x14ac:dyDescent="0.25">
      <c r="B357" s="1"/>
    </row>
    <row r="358" spans="2:2" x14ac:dyDescent="0.25">
      <c r="B358" s="1"/>
    </row>
    <row r="359" spans="2:2" x14ac:dyDescent="0.25">
      <c r="B359" s="1"/>
    </row>
    <row r="360" spans="2:2" x14ac:dyDescent="0.25">
      <c r="B360" s="1"/>
    </row>
    <row r="361" spans="2:2" x14ac:dyDescent="0.25">
      <c r="B361" s="1"/>
    </row>
    <row r="362" spans="2:2" x14ac:dyDescent="0.25">
      <c r="B362" s="1"/>
    </row>
    <row r="363" spans="2:2" x14ac:dyDescent="0.25">
      <c r="B363" s="1"/>
    </row>
    <row r="364" spans="2:2" x14ac:dyDescent="0.25">
      <c r="B364" s="1"/>
    </row>
    <row r="365" spans="2:2" x14ac:dyDescent="0.25">
      <c r="B365" s="1"/>
    </row>
    <row r="366" spans="2:2" x14ac:dyDescent="0.25">
      <c r="B366" s="1"/>
    </row>
    <row r="367" spans="2:2" x14ac:dyDescent="0.25">
      <c r="B367" s="1"/>
    </row>
    <row r="368" spans="2:2" x14ac:dyDescent="0.25">
      <c r="B368" s="1"/>
    </row>
    <row r="369" spans="2:2" x14ac:dyDescent="0.25">
      <c r="B369" s="1"/>
    </row>
    <row r="370" spans="2:2" x14ac:dyDescent="0.25">
      <c r="B370" s="1"/>
    </row>
    <row r="371" spans="2:2" x14ac:dyDescent="0.25">
      <c r="B371" s="1"/>
    </row>
    <row r="372" spans="2:2" x14ac:dyDescent="0.25">
      <c r="B372" s="1"/>
    </row>
    <row r="373" spans="2:2" x14ac:dyDescent="0.25">
      <c r="B373" s="1"/>
    </row>
    <row r="374" spans="2:2" x14ac:dyDescent="0.25">
      <c r="B374" s="1"/>
    </row>
    <row r="375" spans="2:2" x14ac:dyDescent="0.25">
      <c r="B375" s="1"/>
    </row>
    <row r="376" spans="2:2" x14ac:dyDescent="0.25">
      <c r="B376" s="1"/>
    </row>
    <row r="377" spans="2:2" x14ac:dyDescent="0.25">
      <c r="B377" s="1"/>
    </row>
    <row r="378" spans="2:2" x14ac:dyDescent="0.25">
      <c r="B378" s="1"/>
    </row>
    <row r="379" spans="2:2" x14ac:dyDescent="0.25">
      <c r="B379" s="1"/>
    </row>
    <row r="380" spans="2:2" x14ac:dyDescent="0.25">
      <c r="B380" s="1"/>
    </row>
    <row r="381" spans="2:2" x14ac:dyDescent="0.25">
      <c r="B381" s="1"/>
    </row>
    <row r="382" spans="2:2" x14ac:dyDescent="0.25">
      <c r="B382" s="1"/>
    </row>
    <row r="383" spans="2:2" x14ac:dyDescent="0.25">
      <c r="B383" s="1"/>
    </row>
    <row r="384" spans="2:2" x14ac:dyDescent="0.25">
      <c r="B384" s="1"/>
    </row>
    <row r="385" spans="2:2" x14ac:dyDescent="0.25">
      <c r="B385" s="1"/>
    </row>
    <row r="386" spans="2:2" x14ac:dyDescent="0.25">
      <c r="B386" s="1"/>
    </row>
    <row r="387" spans="2:2" x14ac:dyDescent="0.25">
      <c r="B387" s="1"/>
    </row>
    <row r="388" spans="2:2" x14ac:dyDescent="0.25">
      <c r="B388" s="1"/>
    </row>
    <row r="389" spans="2:2" x14ac:dyDescent="0.25">
      <c r="B389" s="1"/>
    </row>
    <row r="390" spans="2:2" x14ac:dyDescent="0.25">
      <c r="B390" s="1"/>
    </row>
    <row r="391" spans="2:2" x14ac:dyDescent="0.25">
      <c r="B391" s="1"/>
    </row>
    <row r="392" spans="2:2" x14ac:dyDescent="0.25">
      <c r="B392" s="1"/>
    </row>
    <row r="393" spans="2:2" x14ac:dyDescent="0.25">
      <c r="B393" s="1"/>
    </row>
    <row r="394" spans="2:2" x14ac:dyDescent="0.25">
      <c r="B394" s="1"/>
    </row>
    <row r="395" spans="2:2" x14ac:dyDescent="0.25">
      <c r="B395" s="1"/>
    </row>
    <row r="396" spans="2:2" x14ac:dyDescent="0.25">
      <c r="B396" s="1"/>
    </row>
    <row r="397" spans="2:2" x14ac:dyDescent="0.25">
      <c r="B397" s="1"/>
    </row>
    <row r="398" spans="2:2" x14ac:dyDescent="0.25">
      <c r="B398" s="1"/>
    </row>
    <row r="399" spans="2:2" x14ac:dyDescent="0.25">
      <c r="B399" s="1"/>
    </row>
    <row r="400" spans="2:2" x14ac:dyDescent="0.25">
      <c r="B400" s="1"/>
    </row>
    <row r="401" spans="2:2" x14ac:dyDescent="0.25">
      <c r="B401" s="1"/>
    </row>
    <row r="402" spans="2:2" x14ac:dyDescent="0.25">
      <c r="B402" s="1"/>
    </row>
    <row r="403" spans="2:2" x14ac:dyDescent="0.25">
      <c r="B403" s="1"/>
    </row>
    <row r="404" spans="2:2" x14ac:dyDescent="0.25">
      <c r="B404" s="1"/>
    </row>
    <row r="405" spans="2:2" x14ac:dyDescent="0.25">
      <c r="B405" s="1"/>
    </row>
    <row r="406" spans="2:2" x14ac:dyDescent="0.25">
      <c r="B406" s="1"/>
    </row>
    <row r="407" spans="2:2" x14ac:dyDescent="0.25">
      <c r="B407" s="1"/>
    </row>
    <row r="408" spans="2:2" x14ac:dyDescent="0.25">
      <c r="B408" s="1"/>
    </row>
    <row r="409" spans="2:2" x14ac:dyDescent="0.25">
      <c r="B409" s="1"/>
    </row>
    <row r="410" spans="2:2" x14ac:dyDescent="0.25">
      <c r="B410" s="1"/>
    </row>
    <row r="411" spans="2:2" x14ac:dyDescent="0.25">
      <c r="B411" s="1"/>
    </row>
    <row r="412" spans="2:2" x14ac:dyDescent="0.25">
      <c r="B412" s="1"/>
    </row>
    <row r="413" spans="2:2" x14ac:dyDescent="0.25">
      <c r="B413" s="1"/>
    </row>
    <row r="414" spans="2:2" x14ac:dyDescent="0.25">
      <c r="B414" s="1"/>
    </row>
    <row r="415" spans="2:2" x14ac:dyDescent="0.25">
      <c r="B415" s="1"/>
    </row>
    <row r="416" spans="2:2" x14ac:dyDescent="0.25">
      <c r="B416" s="1"/>
    </row>
    <row r="417" spans="2:2" x14ac:dyDescent="0.25">
      <c r="B417" s="1"/>
    </row>
    <row r="418" spans="2:2" x14ac:dyDescent="0.25">
      <c r="B418" s="1"/>
    </row>
    <row r="419" spans="2:2" x14ac:dyDescent="0.25">
      <c r="B419" s="1"/>
    </row>
    <row r="420" spans="2:2" x14ac:dyDescent="0.25">
      <c r="B420" s="1"/>
    </row>
    <row r="421" spans="2:2" x14ac:dyDescent="0.25">
      <c r="B421" s="1"/>
    </row>
    <row r="422" spans="2:2" x14ac:dyDescent="0.25">
      <c r="B422" s="1"/>
    </row>
    <row r="423" spans="2:2" x14ac:dyDescent="0.25">
      <c r="B423" s="1"/>
    </row>
    <row r="424" spans="2:2" x14ac:dyDescent="0.25">
      <c r="B424" s="1"/>
    </row>
    <row r="425" spans="2:2" x14ac:dyDescent="0.25">
      <c r="B425" s="1"/>
    </row>
    <row r="426" spans="2:2" x14ac:dyDescent="0.25">
      <c r="B426" s="1"/>
    </row>
    <row r="427" spans="2:2" x14ac:dyDescent="0.25">
      <c r="B427" s="1"/>
    </row>
    <row r="428" spans="2:2" x14ac:dyDescent="0.25">
      <c r="B428" s="1"/>
    </row>
    <row r="429" spans="2:2" x14ac:dyDescent="0.25">
      <c r="B429" s="1"/>
    </row>
    <row r="430" spans="2:2" x14ac:dyDescent="0.25">
      <c r="B430" s="1"/>
    </row>
    <row r="431" spans="2:2" x14ac:dyDescent="0.25">
      <c r="B431" s="1"/>
    </row>
    <row r="432" spans="2:2" x14ac:dyDescent="0.25">
      <c r="B432" s="1"/>
    </row>
    <row r="433" spans="2:2" x14ac:dyDescent="0.25">
      <c r="B433" s="1"/>
    </row>
    <row r="434" spans="2:2" x14ac:dyDescent="0.25">
      <c r="B434" s="1"/>
    </row>
    <row r="435" spans="2:2" x14ac:dyDescent="0.25">
      <c r="B435" s="1"/>
    </row>
    <row r="436" spans="2:2" x14ac:dyDescent="0.25">
      <c r="B436" s="1"/>
    </row>
    <row r="437" spans="2:2" x14ac:dyDescent="0.25">
      <c r="B437" s="1"/>
    </row>
    <row r="438" spans="2:2" x14ac:dyDescent="0.25">
      <c r="B438" s="1"/>
    </row>
    <row r="439" spans="2:2" x14ac:dyDescent="0.25">
      <c r="B439" s="1"/>
    </row>
    <row r="440" spans="2:2" x14ac:dyDescent="0.25">
      <c r="B440" s="1"/>
    </row>
    <row r="441" spans="2:2" x14ac:dyDescent="0.25">
      <c r="B441" s="1"/>
    </row>
    <row r="442" spans="2:2" x14ac:dyDescent="0.25">
      <c r="B442" s="1"/>
    </row>
    <row r="443" spans="2:2" x14ac:dyDescent="0.25">
      <c r="B443" s="1"/>
    </row>
    <row r="444" spans="2:2" x14ac:dyDescent="0.25">
      <c r="B444" s="1"/>
    </row>
    <row r="445" spans="2:2" x14ac:dyDescent="0.25">
      <c r="B445" s="1"/>
    </row>
    <row r="446" spans="2:2" x14ac:dyDescent="0.25">
      <c r="B446" s="1"/>
    </row>
    <row r="447" spans="2:2" x14ac:dyDescent="0.25">
      <c r="B447" s="1"/>
    </row>
    <row r="448" spans="2:2" x14ac:dyDescent="0.25">
      <c r="B448" s="1"/>
    </row>
    <row r="449" spans="2:2" x14ac:dyDescent="0.25">
      <c r="B449" s="1"/>
    </row>
    <row r="450" spans="2:2" x14ac:dyDescent="0.25">
      <c r="B450" s="1"/>
    </row>
    <row r="451" spans="2:2" x14ac:dyDescent="0.25">
      <c r="B451" s="1"/>
    </row>
    <row r="452" spans="2:2" x14ac:dyDescent="0.25">
      <c r="B452" s="1"/>
    </row>
    <row r="453" spans="2:2" x14ac:dyDescent="0.25">
      <c r="B453" s="1"/>
    </row>
    <row r="454" spans="2:2" x14ac:dyDescent="0.25">
      <c r="B454" s="1"/>
    </row>
    <row r="455" spans="2:2" x14ac:dyDescent="0.25">
      <c r="B455" s="1"/>
    </row>
    <row r="456" spans="2:2" x14ac:dyDescent="0.25">
      <c r="B456" s="1"/>
    </row>
    <row r="457" spans="2:2" x14ac:dyDescent="0.25">
      <c r="B457" s="1"/>
    </row>
    <row r="458" spans="2:2" x14ac:dyDescent="0.25">
      <c r="B458" s="1"/>
    </row>
    <row r="459" spans="2:2" x14ac:dyDescent="0.25">
      <c r="B459" s="1"/>
    </row>
    <row r="460" spans="2:2" x14ac:dyDescent="0.25">
      <c r="B460" s="1"/>
    </row>
    <row r="461" spans="2:2" x14ac:dyDescent="0.25">
      <c r="B461" s="1"/>
    </row>
    <row r="462" spans="2:2" x14ac:dyDescent="0.25">
      <c r="B462" s="1"/>
    </row>
    <row r="463" spans="2:2" x14ac:dyDescent="0.25">
      <c r="B463" s="1"/>
    </row>
    <row r="464" spans="2:2" x14ac:dyDescent="0.25">
      <c r="B464" s="1"/>
    </row>
    <row r="465" spans="2:2" x14ac:dyDescent="0.25">
      <c r="B465" s="1"/>
    </row>
    <row r="466" spans="2:2" x14ac:dyDescent="0.25">
      <c r="B466" s="1"/>
    </row>
    <row r="467" spans="2:2" x14ac:dyDescent="0.25">
      <c r="B467" s="1"/>
    </row>
    <row r="468" spans="2:2" x14ac:dyDescent="0.25">
      <c r="B468" s="1"/>
    </row>
    <row r="469" spans="2:2" x14ac:dyDescent="0.25">
      <c r="B469" s="1"/>
    </row>
    <row r="470" spans="2:2" x14ac:dyDescent="0.25">
      <c r="B470" s="1"/>
    </row>
    <row r="471" spans="2:2" x14ac:dyDescent="0.25">
      <c r="B471" s="1"/>
    </row>
    <row r="472" spans="2:2" x14ac:dyDescent="0.25">
      <c r="B472" s="1"/>
    </row>
    <row r="473" spans="2:2" x14ac:dyDescent="0.25">
      <c r="B473" s="1"/>
    </row>
    <row r="474" spans="2:2" x14ac:dyDescent="0.25">
      <c r="B474" s="1"/>
    </row>
    <row r="475" spans="2:2" x14ac:dyDescent="0.25">
      <c r="B475" s="1"/>
    </row>
    <row r="476" spans="2:2" x14ac:dyDescent="0.25">
      <c r="B476" s="1"/>
    </row>
    <row r="477" spans="2:2" x14ac:dyDescent="0.25">
      <c r="B477" s="1"/>
    </row>
    <row r="478" spans="2:2" x14ac:dyDescent="0.25">
      <c r="B478" s="1"/>
    </row>
    <row r="479" spans="2:2" x14ac:dyDescent="0.25">
      <c r="B479" s="1"/>
    </row>
    <row r="480" spans="2:2" x14ac:dyDescent="0.25">
      <c r="B480" s="1"/>
    </row>
    <row r="481" spans="2:2" x14ac:dyDescent="0.25">
      <c r="B481" s="1"/>
    </row>
    <row r="482" spans="2:2" x14ac:dyDescent="0.25">
      <c r="B482" s="1"/>
    </row>
    <row r="483" spans="2:2" x14ac:dyDescent="0.25">
      <c r="B483" s="1"/>
    </row>
    <row r="484" spans="2:2" x14ac:dyDescent="0.25">
      <c r="B484" s="1"/>
    </row>
    <row r="485" spans="2:2" x14ac:dyDescent="0.25">
      <c r="B485" s="1"/>
    </row>
    <row r="486" spans="2:2" x14ac:dyDescent="0.25">
      <c r="B486" s="1"/>
    </row>
    <row r="487" spans="2:2" x14ac:dyDescent="0.25">
      <c r="B487" s="1"/>
    </row>
    <row r="488" spans="2:2" x14ac:dyDescent="0.25">
      <c r="B488" s="1"/>
    </row>
    <row r="489" spans="2:2" x14ac:dyDescent="0.25">
      <c r="B489" s="1"/>
    </row>
    <row r="490" spans="2:2" x14ac:dyDescent="0.25">
      <c r="B490" s="1"/>
    </row>
    <row r="491" spans="2:2" x14ac:dyDescent="0.25">
      <c r="B491" s="1"/>
    </row>
    <row r="492" spans="2:2" x14ac:dyDescent="0.25">
      <c r="B492" s="1"/>
    </row>
    <row r="493" spans="2:2" x14ac:dyDescent="0.25">
      <c r="B493" s="1"/>
    </row>
    <row r="494" spans="2:2" x14ac:dyDescent="0.25">
      <c r="B494" s="1"/>
    </row>
  </sheetData>
  <mergeCells count="1">
    <mergeCell ref="B2:Q2"/>
  </mergeCell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7"/>
  <sheetViews>
    <sheetView zoomScaleNormal="100" workbookViewId="0"/>
  </sheetViews>
  <sheetFormatPr defaultRowHeight="15" x14ac:dyDescent="0.25"/>
  <cols>
    <col min="2" max="2" width="10.7109375" bestFit="1" customWidth="1"/>
    <col min="3" max="4" width="13.42578125" bestFit="1" customWidth="1"/>
    <col min="5" max="5" width="15.7109375" bestFit="1" customWidth="1"/>
    <col min="6" max="6" width="13.42578125" bestFit="1" customWidth="1"/>
    <col min="7" max="7" width="15.7109375" bestFit="1" customWidth="1"/>
    <col min="8" max="10" width="13.42578125" bestFit="1" customWidth="1"/>
    <col min="11" max="11" width="13.7109375" bestFit="1" customWidth="1"/>
    <col min="12" max="12" width="13.42578125" bestFit="1" customWidth="1"/>
    <col min="13" max="13" width="14.42578125" bestFit="1" customWidth="1"/>
  </cols>
  <sheetData>
    <row r="2" spans="2:12" ht="23.25" x14ac:dyDescent="0.35">
      <c r="B2" s="2" t="s">
        <v>1909</v>
      </c>
      <c r="C2" s="2"/>
      <c r="D2" s="2"/>
      <c r="E2" s="2"/>
      <c r="F2" s="2"/>
      <c r="G2" s="2"/>
      <c r="H2" s="2"/>
      <c r="I2" s="2"/>
      <c r="J2" s="2"/>
      <c r="K2" s="2"/>
      <c r="L2" s="2"/>
    </row>
    <row r="3" spans="2:12" x14ac:dyDescent="0.25">
      <c r="B3" s="3" t="s">
        <v>1910</v>
      </c>
      <c r="C3" s="3"/>
      <c r="D3" s="3"/>
      <c r="E3" s="3"/>
      <c r="F3" s="3"/>
      <c r="G3" s="3"/>
      <c r="H3" s="3"/>
      <c r="I3" s="3"/>
      <c r="J3" s="3"/>
      <c r="K3" s="3"/>
      <c r="L3" s="3"/>
    </row>
    <row r="4" spans="2:12" x14ac:dyDescent="0.25">
      <c r="B4" s="3"/>
      <c r="C4" s="3"/>
      <c r="D4" s="3"/>
      <c r="E4" s="3"/>
      <c r="F4" s="3"/>
      <c r="G4" s="3"/>
      <c r="H4" s="3"/>
      <c r="I4" s="3"/>
      <c r="J4" s="3"/>
      <c r="K4" s="3"/>
      <c r="L4" s="3"/>
    </row>
    <row r="5" spans="2:12" x14ac:dyDescent="0.25">
      <c r="B5" s="3"/>
      <c r="C5" s="3"/>
      <c r="D5" s="3"/>
      <c r="E5" s="3"/>
      <c r="F5" s="3"/>
      <c r="G5" s="3"/>
      <c r="H5" s="3"/>
      <c r="I5" s="3"/>
      <c r="J5" s="3"/>
      <c r="K5" s="3"/>
      <c r="L5" s="3"/>
    </row>
    <row r="7" spans="2:12" x14ac:dyDescent="0.25">
      <c r="C7" t="s">
        <v>0</v>
      </c>
      <c r="D7" t="s">
        <v>3</v>
      </c>
      <c r="E7" t="s">
        <v>4</v>
      </c>
      <c r="F7" t="s">
        <v>5</v>
      </c>
    </row>
    <row r="8" spans="2:12" x14ac:dyDescent="0.25">
      <c r="B8" t="s">
        <v>1</v>
      </c>
      <c r="C8" t="s">
        <v>2</v>
      </c>
      <c r="D8" t="s">
        <v>2</v>
      </c>
      <c r="E8" t="s">
        <v>2</v>
      </c>
      <c r="F8" t="s">
        <v>2</v>
      </c>
    </row>
    <row r="9" spans="2:12" x14ac:dyDescent="0.25">
      <c r="B9" s="1">
        <f>_xll.BDH($C$7,$C$8:$C$8,"12/31/2014","","CDR=5D","Dir=V","Dts=S","Sort=A","Quote=C","QtTyp=Y","Days=W","Per=cd","DtFmt=D","Fill=P","UseDPDF=Y","cols=2;rows=209")</f>
        <v>42004</v>
      </c>
      <c r="C9">
        <v>2464.5</v>
      </c>
      <c r="D9">
        <f>_xll.BDH($D$7,$D$8:$D$8,"12/31/2014","","CDR=5D","Dir=V","Dts=H","Sort=A","Quote=C","QtTyp=Y","Days=W","Per=cd","DtFmt=D","Fill=P","UseDPDF=Y","cols=1;rows=209")</f>
        <v>268</v>
      </c>
      <c r="E9">
        <f>_xll.BDH($E$7,$E$8:$E$8,"12/31/2014","","CDR=5D","Dir=V","Dts=H","Sort=A","Quote=C","QtTyp=Y","Days=W","Per=cd","DtFmt=D","Fill=P","UseDPDF=Y","cols=1;rows=209")</f>
        <v>59100</v>
      </c>
      <c r="F9">
        <f>_xll.BDH($F$7,$F$8:$F$8,"12/31/2014","","CDR=5D","Dir=V","Dts=H","Sort=A","Quote=C","QtTyp=Y","Days=W","Per=cd","DtFmt=D","Fill=P","UseDPDF=Y","cols=1;rows=209")</f>
        <v>1406.4</v>
      </c>
    </row>
    <row r="10" spans="2:12" x14ac:dyDescent="0.25">
      <c r="B10" s="1">
        <v>42005</v>
      </c>
      <c r="C10">
        <v>2464.5</v>
      </c>
      <c r="D10">
        <v>268</v>
      </c>
      <c r="E10">
        <v>59100</v>
      </c>
      <c r="F10">
        <v>1406.4</v>
      </c>
    </row>
    <row r="11" spans="2:12" x14ac:dyDescent="0.25">
      <c r="B11" s="1">
        <v>42006</v>
      </c>
      <c r="C11">
        <v>2464.5</v>
      </c>
      <c r="D11">
        <v>268</v>
      </c>
      <c r="E11">
        <v>58800</v>
      </c>
      <c r="F11">
        <v>1406.4</v>
      </c>
    </row>
    <row r="12" spans="2:12" x14ac:dyDescent="0.25">
      <c r="B12" s="1">
        <v>42009</v>
      </c>
      <c r="C12">
        <v>2460.6</v>
      </c>
      <c r="D12">
        <v>267</v>
      </c>
      <c r="E12">
        <v>58400</v>
      </c>
      <c r="F12">
        <v>1405.4</v>
      </c>
    </row>
    <row r="13" spans="2:12" x14ac:dyDescent="0.25">
      <c r="B13" s="1">
        <v>42010</v>
      </c>
      <c r="C13">
        <v>2431.6</v>
      </c>
      <c r="D13">
        <v>263</v>
      </c>
      <c r="E13">
        <v>60100</v>
      </c>
      <c r="F13">
        <v>1362.1</v>
      </c>
    </row>
    <row r="14" spans="2:12" x14ac:dyDescent="0.25">
      <c r="B14" s="1">
        <v>42011</v>
      </c>
      <c r="C14">
        <v>2544.3000000000002</v>
      </c>
      <c r="D14">
        <v>263</v>
      </c>
      <c r="E14">
        <v>60000</v>
      </c>
      <c r="F14">
        <v>1344.3</v>
      </c>
    </row>
    <row r="15" spans="2:12" x14ac:dyDescent="0.25">
      <c r="B15" s="1">
        <v>42012</v>
      </c>
      <c r="C15">
        <v>2556.6999999999998</v>
      </c>
      <c r="D15">
        <v>263</v>
      </c>
      <c r="E15">
        <v>62200</v>
      </c>
      <c r="F15">
        <v>1367</v>
      </c>
    </row>
    <row r="16" spans="2:12" x14ac:dyDescent="0.25">
      <c r="B16" s="1">
        <v>42013</v>
      </c>
      <c r="C16">
        <v>2590.6</v>
      </c>
      <c r="D16">
        <v>261</v>
      </c>
      <c r="E16">
        <v>61700</v>
      </c>
      <c r="F16">
        <v>1365.5</v>
      </c>
    </row>
    <row r="17" spans="2:6" x14ac:dyDescent="0.25">
      <c r="B17" s="1">
        <v>42016</v>
      </c>
      <c r="C17">
        <v>2590.6</v>
      </c>
      <c r="D17">
        <v>261</v>
      </c>
      <c r="E17">
        <v>62100</v>
      </c>
      <c r="F17">
        <v>1365.5</v>
      </c>
    </row>
    <row r="18" spans="2:6" x14ac:dyDescent="0.25">
      <c r="B18" s="1">
        <v>42017</v>
      </c>
      <c r="C18">
        <v>2511.9</v>
      </c>
      <c r="D18">
        <v>259</v>
      </c>
      <c r="E18">
        <v>61500</v>
      </c>
      <c r="F18">
        <v>1350.2</v>
      </c>
    </row>
    <row r="19" spans="2:6" x14ac:dyDescent="0.25">
      <c r="B19" s="1">
        <v>42018</v>
      </c>
      <c r="C19">
        <v>2425.6999999999998</v>
      </c>
      <c r="D19">
        <v>256</v>
      </c>
      <c r="E19">
        <v>62100</v>
      </c>
      <c r="F19">
        <v>1320.2</v>
      </c>
    </row>
    <row r="20" spans="2:6" x14ac:dyDescent="0.25">
      <c r="B20" s="1">
        <v>42019</v>
      </c>
      <c r="C20">
        <v>2492</v>
      </c>
      <c r="D20">
        <v>257</v>
      </c>
      <c r="E20">
        <v>60900</v>
      </c>
      <c r="F20">
        <v>1324.1</v>
      </c>
    </row>
    <row r="21" spans="2:6" x14ac:dyDescent="0.25">
      <c r="B21" s="1">
        <v>42020</v>
      </c>
      <c r="C21">
        <v>2376.3000000000002</v>
      </c>
      <c r="D21">
        <v>252</v>
      </c>
      <c r="E21">
        <v>60800</v>
      </c>
      <c r="F21">
        <v>1319.2</v>
      </c>
    </row>
    <row r="22" spans="2:6" x14ac:dyDescent="0.25">
      <c r="B22" s="1">
        <v>42023</v>
      </c>
      <c r="C22">
        <v>2435.6</v>
      </c>
      <c r="D22">
        <v>230</v>
      </c>
      <c r="E22">
        <v>60800</v>
      </c>
      <c r="F22">
        <v>1306.4000000000001</v>
      </c>
    </row>
    <row r="23" spans="2:6" x14ac:dyDescent="0.25">
      <c r="B23" s="1">
        <v>42024</v>
      </c>
      <c r="C23">
        <v>2454.6</v>
      </c>
      <c r="D23">
        <v>227</v>
      </c>
      <c r="E23">
        <v>60500</v>
      </c>
      <c r="F23">
        <v>1356.2</v>
      </c>
    </row>
    <row r="24" spans="2:6" x14ac:dyDescent="0.25">
      <c r="B24" s="1">
        <v>42025</v>
      </c>
      <c r="C24">
        <v>2589.1</v>
      </c>
      <c r="D24">
        <v>221</v>
      </c>
      <c r="E24">
        <v>60000</v>
      </c>
      <c r="F24">
        <v>1319.7</v>
      </c>
    </row>
    <row r="25" spans="2:6" x14ac:dyDescent="0.25">
      <c r="B25" s="1">
        <v>42026</v>
      </c>
      <c r="C25">
        <v>2602.1</v>
      </c>
      <c r="D25">
        <v>224</v>
      </c>
      <c r="E25">
        <v>61800</v>
      </c>
      <c r="F25">
        <v>1305.9000000000001</v>
      </c>
    </row>
    <row r="26" spans="2:6" x14ac:dyDescent="0.25">
      <c r="B26" s="1">
        <v>42027</v>
      </c>
      <c r="C26">
        <v>2728.2</v>
      </c>
      <c r="D26">
        <v>226</v>
      </c>
      <c r="E26">
        <v>62000</v>
      </c>
      <c r="F26">
        <v>1314.3</v>
      </c>
    </row>
    <row r="27" spans="2:6" x14ac:dyDescent="0.25">
      <c r="B27" s="1">
        <v>42030</v>
      </c>
      <c r="C27">
        <v>2745.6</v>
      </c>
      <c r="D27">
        <v>223</v>
      </c>
      <c r="E27">
        <v>62800</v>
      </c>
      <c r="F27">
        <v>1309.8</v>
      </c>
    </row>
    <row r="28" spans="2:6" x14ac:dyDescent="0.25">
      <c r="B28" s="1">
        <v>42031</v>
      </c>
      <c r="C28">
        <v>2740.1</v>
      </c>
      <c r="D28">
        <v>226</v>
      </c>
      <c r="E28">
        <v>64300</v>
      </c>
      <c r="F28">
        <v>1352.7</v>
      </c>
    </row>
    <row r="29" spans="2:6" x14ac:dyDescent="0.25">
      <c r="B29" s="1">
        <v>42032</v>
      </c>
      <c r="C29">
        <v>2814.9</v>
      </c>
      <c r="D29">
        <v>236</v>
      </c>
      <c r="E29">
        <v>63500</v>
      </c>
      <c r="F29">
        <v>1379.8</v>
      </c>
    </row>
    <row r="30" spans="2:6" x14ac:dyDescent="0.25">
      <c r="B30" s="1">
        <v>42033</v>
      </c>
      <c r="C30">
        <v>2766.1</v>
      </c>
      <c r="D30">
        <v>231</v>
      </c>
      <c r="E30">
        <v>62600</v>
      </c>
      <c r="F30">
        <v>1350.7</v>
      </c>
    </row>
    <row r="31" spans="2:6" x14ac:dyDescent="0.25">
      <c r="B31" s="1">
        <v>42034</v>
      </c>
      <c r="C31">
        <v>2765.1</v>
      </c>
      <c r="D31">
        <v>232</v>
      </c>
      <c r="E31">
        <v>60800</v>
      </c>
      <c r="F31">
        <v>1332.5</v>
      </c>
    </row>
    <row r="32" spans="2:6" x14ac:dyDescent="0.25">
      <c r="B32" s="1">
        <v>42037</v>
      </c>
      <c r="C32">
        <v>2689.8</v>
      </c>
      <c r="D32">
        <v>232</v>
      </c>
      <c r="E32">
        <v>60500</v>
      </c>
      <c r="F32">
        <v>1328.1</v>
      </c>
    </row>
    <row r="33" spans="2:6" x14ac:dyDescent="0.25">
      <c r="B33" s="1">
        <v>42038</v>
      </c>
      <c r="C33">
        <v>2688.8</v>
      </c>
      <c r="D33">
        <v>245</v>
      </c>
      <c r="E33">
        <v>60300</v>
      </c>
      <c r="F33">
        <v>1337.9</v>
      </c>
    </row>
    <row r="34" spans="2:6" x14ac:dyDescent="0.25">
      <c r="B34" s="1">
        <v>42039</v>
      </c>
      <c r="C34">
        <v>2760.1</v>
      </c>
      <c r="D34">
        <v>234</v>
      </c>
      <c r="E34">
        <v>61300</v>
      </c>
      <c r="F34">
        <v>1311.3</v>
      </c>
    </row>
    <row r="35" spans="2:6" x14ac:dyDescent="0.25">
      <c r="B35" s="1">
        <v>42040</v>
      </c>
      <c r="C35">
        <v>3091.5</v>
      </c>
      <c r="D35">
        <v>228</v>
      </c>
      <c r="E35">
        <v>60600</v>
      </c>
      <c r="F35">
        <v>1283.7</v>
      </c>
    </row>
    <row r="36" spans="2:6" x14ac:dyDescent="0.25">
      <c r="B36" s="1">
        <v>42041</v>
      </c>
      <c r="C36">
        <v>3128.4</v>
      </c>
      <c r="D36">
        <v>228</v>
      </c>
      <c r="E36">
        <v>60300</v>
      </c>
      <c r="F36">
        <v>1303.9000000000001</v>
      </c>
    </row>
    <row r="37" spans="2:6" x14ac:dyDescent="0.25">
      <c r="B37" s="1">
        <v>42044</v>
      </c>
      <c r="C37">
        <v>3054.1</v>
      </c>
      <c r="D37">
        <v>238</v>
      </c>
      <c r="E37">
        <v>60100</v>
      </c>
      <c r="F37">
        <v>1299.5</v>
      </c>
    </row>
    <row r="38" spans="2:6" x14ac:dyDescent="0.25">
      <c r="B38" s="1">
        <v>42045</v>
      </c>
      <c r="C38">
        <v>3063.6</v>
      </c>
      <c r="D38">
        <v>240</v>
      </c>
      <c r="E38">
        <v>59300</v>
      </c>
      <c r="F38">
        <v>1299.5</v>
      </c>
    </row>
    <row r="39" spans="2:6" x14ac:dyDescent="0.25">
      <c r="B39" s="1">
        <v>42046</v>
      </c>
      <c r="C39">
        <v>3063.6</v>
      </c>
      <c r="D39">
        <v>240</v>
      </c>
      <c r="E39">
        <v>60000</v>
      </c>
      <c r="F39">
        <v>1299.5</v>
      </c>
    </row>
    <row r="40" spans="2:6" x14ac:dyDescent="0.25">
      <c r="B40" s="1">
        <v>42047</v>
      </c>
      <c r="C40">
        <v>3221.1</v>
      </c>
      <c r="D40">
        <v>242</v>
      </c>
      <c r="E40">
        <v>59900</v>
      </c>
      <c r="F40">
        <v>1352.7</v>
      </c>
    </row>
    <row r="41" spans="2:6" x14ac:dyDescent="0.25">
      <c r="B41" s="1">
        <v>42048</v>
      </c>
      <c r="C41">
        <v>3210.1</v>
      </c>
      <c r="D41">
        <v>246</v>
      </c>
      <c r="E41">
        <v>60000</v>
      </c>
      <c r="F41">
        <v>1361.6</v>
      </c>
    </row>
    <row r="42" spans="2:6" x14ac:dyDescent="0.25">
      <c r="B42" s="1">
        <v>42051</v>
      </c>
      <c r="C42">
        <v>3133.9</v>
      </c>
      <c r="D42">
        <v>248</v>
      </c>
      <c r="E42">
        <v>59500</v>
      </c>
      <c r="F42">
        <v>1360.1</v>
      </c>
    </row>
    <row r="43" spans="2:6" x14ac:dyDescent="0.25">
      <c r="B43" s="1">
        <v>42052</v>
      </c>
      <c r="C43">
        <v>3114.9</v>
      </c>
      <c r="D43">
        <v>251</v>
      </c>
      <c r="E43">
        <v>60600</v>
      </c>
      <c r="F43">
        <v>1384.2</v>
      </c>
    </row>
    <row r="44" spans="2:6" x14ac:dyDescent="0.25">
      <c r="B44" s="1">
        <v>42053</v>
      </c>
      <c r="C44">
        <v>3164.3</v>
      </c>
      <c r="D44">
        <v>253</v>
      </c>
      <c r="E44">
        <v>60600</v>
      </c>
      <c r="F44">
        <v>1432.5</v>
      </c>
    </row>
    <row r="45" spans="2:6" x14ac:dyDescent="0.25">
      <c r="B45" s="1">
        <v>42054</v>
      </c>
      <c r="C45">
        <v>3216.6</v>
      </c>
      <c r="D45">
        <v>250</v>
      </c>
      <c r="E45">
        <v>60600</v>
      </c>
      <c r="F45">
        <v>1444.4</v>
      </c>
    </row>
    <row r="46" spans="2:6" x14ac:dyDescent="0.25">
      <c r="B46" s="1">
        <v>42055</v>
      </c>
      <c r="C46">
        <v>3190.7</v>
      </c>
      <c r="D46">
        <v>245</v>
      </c>
      <c r="E46">
        <v>60600</v>
      </c>
      <c r="F46">
        <v>1437</v>
      </c>
    </row>
    <row r="47" spans="2:6" x14ac:dyDescent="0.25">
      <c r="B47" s="1">
        <v>42058</v>
      </c>
      <c r="C47">
        <v>3195.2</v>
      </c>
      <c r="D47">
        <v>244</v>
      </c>
      <c r="E47">
        <v>60900</v>
      </c>
      <c r="F47">
        <v>1421.7</v>
      </c>
    </row>
    <row r="48" spans="2:6" x14ac:dyDescent="0.25">
      <c r="B48" s="1">
        <v>42059</v>
      </c>
      <c r="C48">
        <v>3265.5</v>
      </c>
      <c r="D48">
        <v>248</v>
      </c>
      <c r="E48">
        <v>61200</v>
      </c>
      <c r="F48">
        <v>1423.2</v>
      </c>
    </row>
    <row r="49" spans="2:6" x14ac:dyDescent="0.25">
      <c r="B49" s="1">
        <v>42060</v>
      </c>
      <c r="C49">
        <v>3269.4</v>
      </c>
      <c r="D49">
        <v>252</v>
      </c>
      <c r="E49">
        <v>61500</v>
      </c>
      <c r="F49">
        <v>1426.1</v>
      </c>
    </row>
    <row r="50" spans="2:6" x14ac:dyDescent="0.25">
      <c r="B50" s="1">
        <v>42061</v>
      </c>
      <c r="C50">
        <v>3335.7</v>
      </c>
      <c r="D50">
        <v>251</v>
      </c>
      <c r="E50">
        <v>61100</v>
      </c>
      <c r="F50">
        <v>1436</v>
      </c>
    </row>
    <row r="51" spans="2:6" x14ac:dyDescent="0.25">
      <c r="B51" s="1">
        <v>42062</v>
      </c>
      <c r="C51">
        <v>3403.5</v>
      </c>
      <c r="D51">
        <v>254</v>
      </c>
      <c r="E51">
        <v>61800</v>
      </c>
      <c r="F51">
        <v>1473.4</v>
      </c>
    </row>
    <row r="52" spans="2:6" x14ac:dyDescent="0.25">
      <c r="B52" s="1">
        <v>42065</v>
      </c>
      <c r="C52">
        <v>3334.7</v>
      </c>
      <c r="D52">
        <v>254</v>
      </c>
      <c r="E52">
        <v>60500</v>
      </c>
      <c r="F52">
        <v>1495.6</v>
      </c>
    </row>
    <row r="53" spans="2:6" x14ac:dyDescent="0.25">
      <c r="B53" s="1">
        <v>42066</v>
      </c>
      <c r="C53">
        <v>3334.2</v>
      </c>
      <c r="D53">
        <v>245</v>
      </c>
      <c r="E53">
        <v>60600</v>
      </c>
      <c r="F53">
        <v>1484.8</v>
      </c>
    </row>
    <row r="54" spans="2:6" x14ac:dyDescent="0.25">
      <c r="B54" s="1">
        <v>42067</v>
      </c>
      <c r="C54">
        <v>3314.3</v>
      </c>
      <c r="D54">
        <v>232</v>
      </c>
      <c r="E54">
        <v>60900</v>
      </c>
      <c r="F54">
        <v>1487.2</v>
      </c>
    </row>
    <row r="55" spans="2:6" x14ac:dyDescent="0.25">
      <c r="B55" s="1">
        <v>42068</v>
      </c>
      <c r="C55">
        <v>3333.2</v>
      </c>
      <c r="D55">
        <v>234</v>
      </c>
      <c r="E55">
        <v>60600</v>
      </c>
      <c r="F55">
        <v>1478.4</v>
      </c>
    </row>
    <row r="56" spans="2:6" x14ac:dyDescent="0.25">
      <c r="B56" s="1">
        <v>42069</v>
      </c>
      <c r="C56">
        <v>3326.3</v>
      </c>
      <c r="D56">
        <v>238</v>
      </c>
      <c r="E56">
        <v>60400</v>
      </c>
      <c r="F56">
        <v>1507.9</v>
      </c>
    </row>
    <row r="57" spans="2:6" x14ac:dyDescent="0.25">
      <c r="B57" s="1">
        <v>42072</v>
      </c>
      <c r="C57">
        <v>3272.9</v>
      </c>
      <c r="D57">
        <v>236</v>
      </c>
      <c r="E57">
        <v>60100</v>
      </c>
      <c r="F57">
        <v>1493.6</v>
      </c>
    </row>
    <row r="58" spans="2:6" x14ac:dyDescent="0.25">
      <c r="B58" s="1">
        <v>42073</v>
      </c>
      <c r="C58">
        <v>3234.6</v>
      </c>
      <c r="D58">
        <v>240</v>
      </c>
      <c r="E58">
        <v>60200</v>
      </c>
      <c r="F58">
        <v>1488.2</v>
      </c>
    </row>
    <row r="59" spans="2:6" x14ac:dyDescent="0.25">
      <c r="B59" s="1">
        <v>42074</v>
      </c>
      <c r="C59">
        <v>3246</v>
      </c>
      <c r="D59">
        <v>243</v>
      </c>
      <c r="E59">
        <v>59900</v>
      </c>
      <c r="F59">
        <v>1484.3</v>
      </c>
    </row>
    <row r="60" spans="2:6" x14ac:dyDescent="0.25">
      <c r="B60" s="1">
        <v>42075</v>
      </c>
      <c r="C60">
        <v>3252</v>
      </c>
      <c r="D60">
        <v>245</v>
      </c>
      <c r="E60">
        <v>59700</v>
      </c>
      <c r="F60">
        <v>1504.5</v>
      </c>
    </row>
    <row r="61" spans="2:6" x14ac:dyDescent="0.25">
      <c r="B61" s="1">
        <v>42076</v>
      </c>
      <c r="C61">
        <v>3212.6</v>
      </c>
      <c r="D61">
        <v>242</v>
      </c>
      <c r="E61">
        <v>59500</v>
      </c>
      <c r="F61">
        <v>1506.5</v>
      </c>
    </row>
    <row r="62" spans="2:6" x14ac:dyDescent="0.25">
      <c r="B62" s="1">
        <v>42079</v>
      </c>
      <c r="C62">
        <v>3092</v>
      </c>
      <c r="D62">
        <v>237</v>
      </c>
      <c r="E62">
        <v>59600</v>
      </c>
      <c r="F62">
        <v>1505.5</v>
      </c>
    </row>
    <row r="63" spans="2:6" x14ac:dyDescent="0.25">
      <c r="B63" s="1">
        <v>42080</v>
      </c>
      <c r="C63">
        <v>3224.6</v>
      </c>
      <c r="D63">
        <v>232</v>
      </c>
      <c r="E63">
        <v>60200</v>
      </c>
      <c r="F63">
        <v>1536</v>
      </c>
    </row>
    <row r="64" spans="2:6" x14ac:dyDescent="0.25">
      <c r="B64" s="1">
        <v>42081</v>
      </c>
      <c r="C64">
        <v>3399</v>
      </c>
      <c r="D64">
        <v>233</v>
      </c>
      <c r="E64">
        <v>60100</v>
      </c>
      <c r="F64">
        <v>1535.5</v>
      </c>
    </row>
    <row r="65" spans="2:6" x14ac:dyDescent="0.25">
      <c r="B65" s="1">
        <v>42082</v>
      </c>
      <c r="C65">
        <v>3370.1</v>
      </c>
      <c r="D65">
        <v>238</v>
      </c>
      <c r="E65">
        <v>60100</v>
      </c>
      <c r="F65">
        <v>1541.9</v>
      </c>
    </row>
    <row r="66" spans="2:6" x14ac:dyDescent="0.25">
      <c r="B66" s="1">
        <v>42083</v>
      </c>
      <c r="C66">
        <v>3348.7</v>
      </c>
      <c r="D66">
        <v>238</v>
      </c>
      <c r="E66">
        <v>59800</v>
      </c>
      <c r="F66">
        <v>1544.9</v>
      </c>
    </row>
    <row r="67" spans="2:6" x14ac:dyDescent="0.25">
      <c r="B67" s="1">
        <v>42086</v>
      </c>
      <c r="C67">
        <v>3334.2</v>
      </c>
      <c r="D67">
        <v>249</v>
      </c>
      <c r="E67">
        <v>60000</v>
      </c>
      <c r="F67">
        <v>1538</v>
      </c>
    </row>
    <row r="68" spans="2:6" x14ac:dyDescent="0.25">
      <c r="B68" s="1">
        <v>42087</v>
      </c>
      <c r="C68">
        <v>3295.9</v>
      </c>
      <c r="D68">
        <v>254</v>
      </c>
      <c r="E68">
        <v>60400</v>
      </c>
      <c r="F68">
        <v>1526.2</v>
      </c>
    </row>
    <row r="69" spans="2:6" x14ac:dyDescent="0.25">
      <c r="B69" s="1">
        <v>42088</v>
      </c>
      <c r="C69">
        <v>3262.5</v>
      </c>
      <c r="D69">
        <v>249</v>
      </c>
      <c r="E69">
        <v>59600</v>
      </c>
      <c r="F69">
        <v>1524.2</v>
      </c>
    </row>
    <row r="70" spans="2:6" x14ac:dyDescent="0.25">
      <c r="B70" s="1">
        <v>42089</v>
      </c>
      <c r="C70">
        <v>3154.8</v>
      </c>
      <c r="D70">
        <v>243</v>
      </c>
      <c r="E70">
        <v>59400</v>
      </c>
      <c r="F70">
        <v>1505.5</v>
      </c>
    </row>
    <row r="71" spans="2:6" x14ac:dyDescent="0.25">
      <c r="B71" s="1">
        <v>42090</v>
      </c>
      <c r="C71">
        <v>3186.2</v>
      </c>
      <c r="D71">
        <v>238</v>
      </c>
      <c r="E71">
        <v>58900</v>
      </c>
      <c r="F71">
        <v>1564</v>
      </c>
    </row>
    <row r="72" spans="2:6" x14ac:dyDescent="0.25">
      <c r="B72" s="1">
        <v>42093</v>
      </c>
      <c r="C72">
        <v>3200.2</v>
      </c>
      <c r="D72">
        <v>238</v>
      </c>
      <c r="E72">
        <v>58800</v>
      </c>
      <c r="F72">
        <v>1565.5</v>
      </c>
    </row>
    <row r="73" spans="2:6" x14ac:dyDescent="0.25">
      <c r="B73" s="1">
        <v>42094</v>
      </c>
      <c r="C73">
        <v>3179.7</v>
      </c>
      <c r="D73">
        <v>235</v>
      </c>
      <c r="E73">
        <v>58900</v>
      </c>
      <c r="F73">
        <v>1564.5</v>
      </c>
    </row>
    <row r="74" spans="2:6" x14ac:dyDescent="0.25">
      <c r="B74" s="1">
        <v>42095</v>
      </c>
      <c r="C74">
        <v>3224.6</v>
      </c>
      <c r="D74">
        <v>231</v>
      </c>
      <c r="E74">
        <v>58600</v>
      </c>
      <c r="F74">
        <v>1562.5</v>
      </c>
    </row>
    <row r="75" spans="2:6" x14ac:dyDescent="0.25">
      <c r="B75" s="1">
        <v>42096</v>
      </c>
      <c r="C75">
        <v>3325.3</v>
      </c>
      <c r="D75">
        <v>231</v>
      </c>
      <c r="E75">
        <v>58000</v>
      </c>
      <c r="F75">
        <v>1558.1</v>
      </c>
    </row>
    <row r="76" spans="2:6" x14ac:dyDescent="0.25">
      <c r="B76" s="1">
        <v>42097</v>
      </c>
      <c r="C76">
        <v>3438.9</v>
      </c>
      <c r="D76">
        <v>231</v>
      </c>
      <c r="E76">
        <v>58000</v>
      </c>
      <c r="F76">
        <v>1553.1</v>
      </c>
    </row>
    <row r="77" spans="2:6" x14ac:dyDescent="0.25">
      <c r="B77" s="1">
        <v>42100</v>
      </c>
      <c r="C77">
        <v>3471.3</v>
      </c>
      <c r="D77">
        <v>245</v>
      </c>
      <c r="E77">
        <v>57700</v>
      </c>
      <c r="F77">
        <v>1563</v>
      </c>
    </row>
    <row r="78" spans="2:6" x14ac:dyDescent="0.25">
      <c r="B78" s="1">
        <v>42101</v>
      </c>
      <c r="C78">
        <v>3478.8</v>
      </c>
      <c r="D78">
        <v>251</v>
      </c>
      <c r="E78">
        <v>58200</v>
      </c>
      <c r="F78">
        <v>1580.4</v>
      </c>
    </row>
    <row r="79" spans="2:6" x14ac:dyDescent="0.25">
      <c r="B79" s="1">
        <v>42102</v>
      </c>
      <c r="C79">
        <v>3513.7</v>
      </c>
      <c r="D79">
        <v>248</v>
      </c>
      <c r="E79">
        <v>57600</v>
      </c>
      <c r="F79">
        <v>1579.4</v>
      </c>
    </row>
    <row r="80" spans="2:6" x14ac:dyDescent="0.25">
      <c r="B80" s="1">
        <v>42103</v>
      </c>
      <c r="C80">
        <v>3607.8</v>
      </c>
      <c r="D80">
        <v>243</v>
      </c>
      <c r="E80">
        <v>59200</v>
      </c>
      <c r="F80">
        <v>1576.4</v>
      </c>
    </row>
    <row r="81" spans="2:6" x14ac:dyDescent="0.25">
      <c r="B81" s="1">
        <v>42104</v>
      </c>
      <c r="C81">
        <v>3665.7</v>
      </c>
      <c r="D81">
        <v>244</v>
      </c>
      <c r="E81">
        <v>59100</v>
      </c>
      <c r="F81">
        <v>1561.5</v>
      </c>
    </row>
    <row r="82" spans="2:6" x14ac:dyDescent="0.25">
      <c r="B82" s="1">
        <v>42107</v>
      </c>
      <c r="C82">
        <v>3658.2</v>
      </c>
      <c r="D82">
        <v>250</v>
      </c>
      <c r="E82">
        <v>59400</v>
      </c>
      <c r="F82">
        <v>1549.1</v>
      </c>
    </row>
    <row r="83" spans="2:6" x14ac:dyDescent="0.25">
      <c r="B83" s="1">
        <v>42108</v>
      </c>
      <c r="C83">
        <v>3737.9</v>
      </c>
      <c r="D83">
        <v>264</v>
      </c>
      <c r="E83">
        <v>59700</v>
      </c>
      <c r="F83">
        <v>1545.6</v>
      </c>
    </row>
    <row r="84" spans="2:6" x14ac:dyDescent="0.25">
      <c r="B84" s="1">
        <v>42109</v>
      </c>
      <c r="C84">
        <v>3767.3</v>
      </c>
      <c r="D84">
        <v>265</v>
      </c>
      <c r="E84">
        <v>60000</v>
      </c>
      <c r="F84">
        <v>1545.2</v>
      </c>
    </row>
    <row r="85" spans="2:6" x14ac:dyDescent="0.25">
      <c r="B85" s="1">
        <v>42110</v>
      </c>
      <c r="C85">
        <v>3680.1</v>
      </c>
      <c r="D85">
        <v>277</v>
      </c>
      <c r="E85">
        <v>60300</v>
      </c>
      <c r="F85">
        <v>1557.1</v>
      </c>
    </row>
    <row r="86" spans="2:6" x14ac:dyDescent="0.25">
      <c r="B86" s="1">
        <v>42111</v>
      </c>
      <c r="C86">
        <v>3544.1</v>
      </c>
      <c r="D86">
        <v>261</v>
      </c>
      <c r="E86">
        <v>60400</v>
      </c>
      <c r="F86">
        <v>1545.2</v>
      </c>
    </row>
    <row r="87" spans="2:6" x14ac:dyDescent="0.25">
      <c r="B87" s="1">
        <v>42114</v>
      </c>
      <c r="C87">
        <v>3604.4</v>
      </c>
      <c r="D87">
        <v>257</v>
      </c>
      <c r="E87">
        <v>59900</v>
      </c>
      <c r="F87">
        <v>1575.4</v>
      </c>
    </row>
    <row r="88" spans="2:6" x14ac:dyDescent="0.25">
      <c r="B88" s="1">
        <v>42115</v>
      </c>
      <c r="C88">
        <v>3668.7</v>
      </c>
      <c r="D88">
        <v>259</v>
      </c>
      <c r="E88">
        <v>59300</v>
      </c>
      <c r="F88">
        <v>1633.9</v>
      </c>
    </row>
    <row r="89" spans="2:6" x14ac:dyDescent="0.25">
      <c r="B89" s="1">
        <v>42116</v>
      </c>
      <c r="C89">
        <v>3663.7</v>
      </c>
      <c r="D89">
        <v>264</v>
      </c>
      <c r="E89">
        <v>59200</v>
      </c>
      <c r="F89">
        <v>1657.3</v>
      </c>
    </row>
    <row r="90" spans="2:6" x14ac:dyDescent="0.25">
      <c r="B90" s="1">
        <v>42117</v>
      </c>
      <c r="C90">
        <v>3604.4</v>
      </c>
      <c r="D90">
        <v>272</v>
      </c>
      <c r="E90">
        <v>61900</v>
      </c>
      <c r="F90">
        <v>1694.5</v>
      </c>
    </row>
    <row r="91" spans="2:6" x14ac:dyDescent="0.25">
      <c r="B91" s="1">
        <v>42118</v>
      </c>
      <c r="C91">
        <v>3727</v>
      </c>
      <c r="D91">
        <v>268</v>
      </c>
      <c r="E91">
        <v>62300</v>
      </c>
      <c r="F91">
        <v>1671.6</v>
      </c>
    </row>
    <row r="92" spans="2:6" x14ac:dyDescent="0.25">
      <c r="B92" s="1">
        <v>42121</v>
      </c>
      <c r="C92">
        <v>3717</v>
      </c>
      <c r="D92">
        <v>265</v>
      </c>
      <c r="E92">
        <v>61300</v>
      </c>
      <c r="F92">
        <v>1685</v>
      </c>
    </row>
    <row r="93" spans="2:6" x14ac:dyDescent="0.25">
      <c r="B93" s="1">
        <v>42122</v>
      </c>
      <c r="C93">
        <v>3679.1</v>
      </c>
      <c r="D93">
        <v>262</v>
      </c>
      <c r="E93">
        <v>61000</v>
      </c>
      <c r="F93">
        <v>1702.4</v>
      </c>
    </row>
    <row r="94" spans="2:6" x14ac:dyDescent="0.25">
      <c r="B94" s="1">
        <v>42123</v>
      </c>
      <c r="C94">
        <v>3679.1</v>
      </c>
      <c r="D94">
        <v>262</v>
      </c>
      <c r="E94">
        <v>61200</v>
      </c>
      <c r="F94">
        <v>1702.4</v>
      </c>
    </row>
    <row r="95" spans="2:6" x14ac:dyDescent="0.25">
      <c r="B95" s="1">
        <v>42124</v>
      </c>
      <c r="C95">
        <v>3632.8</v>
      </c>
      <c r="D95">
        <v>260</v>
      </c>
      <c r="E95">
        <v>60400</v>
      </c>
      <c r="F95">
        <v>1710.3</v>
      </c>
    </row>
    <row r="96" spans="2:6" x14ac:dyDescent="0.25">
      <c r="B96" s="1">
        <v>42125</v>
      </c>
      <c r="C96">
        <v>3616.8</v>
      </c>
      <c r="D96">
        <v>260</v>
      </c>
      <c r="E96">
        <v>60400</v>
      </c>
      <c r="F96">
        <v>1682.6</v>
      </c>
    </row>
    <row r="97" spans="2:6" x14ac:dyDescent="0.25">
      <c r="B97" s="1">
        <v>42128</v>
      </c>
      <c r="C97">
        <v>3616.8</v>
      </c>
      <c r="D97">
        <v>260</v>
      </c>
      <c r="E97">
        <v>59700</v>
      </c>
      <c r="F97">
        <v>1682.6</v>
      </c>
    </row>
    <row r="98" spans="2:6" x14ac:dyDescent="0.25">
      <c r="B98" s="1">
        <v>42129</v>
      </c>
      <c r="C98">
        <v>3616.8</v>
      </c>
      <c r="D98">
        <v>260</v>
      </c>
      <c r="E98">
        <v>59700</v>
      </c>
      <c r="F98">
        <v>1682.6</v>
      </c>
    </row>
    <row r="99" spans="2:6" x14ac:dyDescent="0.25">
      <c r="B99" s="1">
        <v>42130</v>
      </c>
      <c r="C99">
        <v>3616.8</v>
      </c>
      <c r="D99">
        <v>260</v>
      </c>
      <c r="E99">
        <v>58800</v>
      </c>
      <c r="F99">
        <v>1682.6</v>
      </c>
    </row>
    <row r="100" spans="2:6" x14ac:dyDescent="0.25">
      <c r="B100" s="1">
        <v>42131</v>
      </c>
      <c r="C100">
        <v>3597.9</v>
      </c>
      <c r="D100">
        <v>257</v>
      </c>
      <c r="E100">
        <v>58500</v>
      </c>
      <c r="F100">
        <v>1647.8</v>
      </c>
    </row>
    <row r="101" spans="2:6" x14ac:dyDescent="0.25">
      <c r="B101" s="1">
        <v>42132</v>
      </c>
      <c r="C101">
        <v>3611.3</v>
      </c>
      <c r="D101">
        <v>258</v>
      </c>
      <c r="E101">
        <v>58400</v>
      </c>
      <c r="F101">
        <v>1647.8</v>
      </c>
    </row>
    <row r="102" spans="2:6" x14ac:dyDescent="0.25">
      <c r="B102" s="1">
        <v>42135</v>
      </c>
      <c r="C102">
        <v>3715</v>
      </c>
      <c r="D102">
        <v>190</v>
      </c>
      <c r="E102">
        <v>58600</v>
      </c>
      <c r="F102">
        <v>1687.5</v>
      </c>
    </row>
    <row r="103" spans="2:6" x14ac:dyDescent="0.25">
      <c r="B103" s="1">
        <v>42136</v>
      </c>
      <c r="C103">
        <v>3820.7</v>
      </c>
      <c r="D103">
        <v>211</v>
      </c>
      <c r="E103">
        <v>58100</v>
      </c>
      <c r="F103">
        <v>1675.1</v>
      </c>
    </row>
    <row r="104" spans="2:6" x14ac:dyDescent="0.25">
      <c r="B104" s="1">
        <v>42137</v>
      </c>
      <c r="C104">
        <v>3868.5</v>
      </c>
      <c r="D104">
        <v>202</v>
      </c>
      <c r="E104">
        <v>58000</v>
      </c>
      <c r="F104">
        <v>1686</v>
      </c>
    </row>
    <row r="105" spans="2:6" x14ac:dyDescent="0.25">
      <c r="B105" s="1">
        <v>42138</v>
      </c>
      <c r="C105">
        <v>3803.7</v>
      </c>
      <c r="D105">
        <v>200</v>
      </c>
      <c r="E105">
        <v>58200</v>
      </c>
      <c r="F105">
        <v>1653.3</v>
      </c>
    </row>
    <row r="106" spans="2:6" x14ac:dyDescent="0.25">
      <c r="B106" s="1">
        <v>42139</v>
      </c>
      <c r="C106">
        <v>3879.5</v>
      </c>
      <c r="D106">
        <v>186</v>
      </c>
      <c r="E106">
        <v>57900</v>
      </c>
      <c r="F106">
        <v>1663.2</v>
      </c>
    </row>
    <row r="107" spans="2:6" x14ac:dyDescent="0.25">
      <c r="B107" s="1">
        <v>42142</v>
      </c>
      <c r="C107">
        <v>3887.4</v>
      </c>
      <c r="D107">
        <v>169</v>
      </c>
      <c r="E107">
        <v>57000</v>
      </c>
      <c r="F107">
        <v>1689</v>
      </c>
    </row>
    <row r="108" spans="2:6" x14ac:dyDescent="0.25">
      <c r="B108" s="1">
        <v>42143</v>
      </c>
      <c r="C108">
        <v>3944.3</v>
      </c>
      <c r="D108">
        <v>171</v>
      </c>
      <c r="E108">
        <v>57100</v>
      </c>
      <c r="F108">
        <v>1704.9</v>
      </c>
    </row>
    <row r="109" spans="2:6" x14ac:dyDescent="0.25">
      <c r="B109" s="1">
        <v>42144</v>
      </c>
      <c r="C109">
        <v>3893.9</v>
      </c>
      <c r="D109">
        <v>167</v>
      </c>
      <c r="E109">
        <v>57100</v>
      </c>
      <c r="F109">
        <v>1738.1</v>
      </c>
    </row>
    <row r="110" spans="2:6" x14ac:dyDescent="0.25">
      <c r="B110" s="1">
        <v>42145</v>
      </c>
      <c r="C110">
        <v>3841.1</v>
      </c>
      <c r="D110">
        <v>165</v>
      </c>
      <c r="E110">
        <v>56200</v>
      </c>
      <c r="F110">
        <v>1777.8</v>
      </c>
    </row>
    <row r="111" spans="2:6" x14ac:dyDescent="0.25">
      <c r="B111" s="1">
        <v>42146</v>
      </c>
      <c r="C111">
        <v>3829.6</v>
      </c>
      <c r="D111">
        <v>166</v>
      </c>
      <c r="E111">
        <v>56900</v>
      </c>
      <c r="F111">
        <v>1783.7</v>
      </c>
    </row>
    <row r="112" spans="2:6" x14ac:dyDescent="0.25">
      <c r="B112" s="1">
        <v>42149</v>
      </c>
      <c r="C112">
        <v>3916.8</v>
      </c>
      <c r="D112">
        <v>173</v>
      </c>
      <c r="E112">
        <v>56900</v>
      </c>
      <c r="F112">
        <v>1818.5</v>
      </c>
    </row>
    <row r="113" spans="2:6" x14ac:dyDescent="0.25">
      <c r="B113" s="1">
        <v>42150</v>
      </c>
      <c r="C113">
        <v>3895.4</v>
      </c>
      <c r="D113">
        <v>174</v>
      </c>
      <c r="E113">
        <v>56500</v>
      </c>
      <c r="F113">
        <v>1807.1</v>
      </c>
    </row>
    <row r="114" spans="2:6" x14ac:dyDescent="0.25">
      <c r="B114" s="1">
        <v>42151</v>
      </c>
      <c r="C114">
        <v>3816.2</v>
      </c>
      <c r="D114">
        <v>172</v>
      </c>
      <c r="E114">
        <v>56100</v>
      </c>
      <c r="F114">
        <v>1820</v>
      </c>
    </row>
    <row r="115" spans="2:6" x14ac:dyDescent="0.25">
      <c r="B115" s="1">
        <v>42152</v>
      </c>
      <c r="C115">
        <v>3824.6</v>
      </c>
      <c r="D115">
        <v>170</v>
      </c>
      <c r="E115">
        <v>56100</v>
      </c>
      <c r="F115">
        <v>1828.4</v>
      </c>
    </row>
    <row r="116" spans="2:6" x14ac:dyDescent="0.25">
      <c r="B116" s="1">
        <v>42153</v>
      </c>
      <c r="C116">
        <v>3849.6</v>
      </c>
      <c r="D116">
        <v>174</v>
      </c>
      <c r="E116">
        <v>55300</v>
      </c>
      <c r="F116">
        <v>1816.5</v>
      </c>
    </row>
    <row r="117" spans="2:6" x14ac:dyDescent="0.25">
      <c r="B117" s="1">
        <v>42156</v>
      </c>
      <c r="C117">
        <v>3810.2</v>
      </c>
      <c r="D117">
        <v>173</v>
      </c>
      <c r="E117">
        <v>55400</v>
      </c>
      <c r="F117">
        <v>1802.1</v>
      </c>
    </row>
    <row r="118" spans="2:6" x14ac:dyDescent="0.25">
      <c r="B118" s="1">
        <v>42157</v>
      </c>
      <c r="C118">
        <v>3794.2</v>
      </c>
      <c r="D118">
        <v>172</v>
      </c>
      <c r="E118">
        <v>55400</v>
      </c>
      <c r="F118">
        <v>1792.2</v>
      </c>
    </row>
    <row r="119" spans="2:6" x14ac:dyDescent="0.25">
      <c r="B119" s="1">
        <v>42158</v>
      </c>
      <c r="C119">
        <v>3742.4</v>
      </c>
      <c r="D119">
        <v>172</v>
      </c>
      <c r="E119">
        <v>55000</v>
      </c>
      <c r="F119">
        <v>1831.9</v>
      </c>
    </row>
    <row r="120" spans="2:6" x14ac:dyDescent="0.25">
      <c r="B120" s="1">
        <v>42159</v>
      </c>
      <c r="C120">
        <v>3760.9</v>
      </c>
      <c r="D120">
        <v>172</v>
      </c>
      <c r="E120">
        <v>55100</v>
      </c>
      <c r="F120">
        <v>1769.9</v>
      </c>
    </row>
    <row r="121" spans="2:6" x14ac:dyDescent="0.25">
      <c r="B121" s="1">
        <v>42160</v>
      </c>
      <c r="C121">
        <v>3721.5</v>
      </c>
      <c r="D121">
        <v>171</v>
      </c>
      <c r="E121">
        <v>54200</v>
      </c>
      <c r="F121">
        <v>1744.1</v>
      </c>
    </row>
    <row r="122" spans="2:6" x14ac:dyDescent="0.25">
      <c r="B122" s="1">
        <v>42163</v>
      </c>
      <c r="C122">
        <v>3682.1</v>
      </c>
      <c r="D122">
        <v>169</v>
      </c>
      <c r="E122">
        <v>53500</v>
      </c>
      <c r="F122">
        <v>1722.2</v>
      </c>
    </row>
    <row r="123" spans="2:6" x14ac:dyDescent="0.25">
      <c r="B123" s="1">
        <v>42164</v>
      </c>
      <c r="C123">
        <v>3595.4</v>
      </c>
      <c r="D123">
        <v>168</v>
      </c>
      <c r="E123">
        <v>53200</v>
      </c>
      <c r="F123">
        <v>1683.1</v>
      </c>
    </row>
    <row r="124" spans="2:6" x14ac:dyDescent="0.25">
      <c r="B124" s="1">
        <v>42165</v>
      </c>
      <c r="C124">
        <v>3641.2</v>
      </c>
      <c r="D124">
        <v>169</v>
      </c>
      <c r="E124">
        <v>52800</v>
      </c>
      <c r="F124">
        <v>1700.4</v>
      </c>
    </row>
    <row r="125" spans="2:6" x14ac:dyDescent="0.25">
      <c r="B125" s="1">
        <v>42166</v>
      </c>
      <c r="C125">
        <v>3747.4</v>
      </c>
      <c r="D125">
        <v>172</v>
      </c>
      <c r="E125">
        <v>53100</v>
      </c>
      <c r="F125">
        <v>1746</v>
      </c>
    </row>
    <row r="126" spans="2:6" x14ac:dyDescent="0.25">
      <c r="B126" s="1">
        <v>42167</v>
      </c>
      <c r="C126">
        <v>3774.3</v>
      </c>
      <c r="D126">
        <v>170</v>
      </c>
      <c r="E126">
        <v>51900</v>
      </c>
      <c r="F126">
        <v>1758</v>
      </c>
    </row>
    <row r="127" spans="2:6" x14ac:dyDescent="0.25">
      <c r="B127" s="1">
        <v>42170</v>
      </c>
      <c r="C127">
        <v>3803.2</v>
      </c>
      <c r="D127">
        <v>170</v>
      </c>
      <c r="E127">
        <v>51700</v>
      </c>
      <c r="F127">
        <v>1745.6</v>
      </c>
    </row>
    <row r="128" spans="2:6" x14ac:dyDescent="0.25">
      <c r="B128" s="1">
        <v>42171</v>
      </c>
      <c r="C128">
        <v>3748.9</v>
      </c>
      <c r="D128">
        <v>170</v>
      </c>
      <c r="E128">
        <v>50300</v>
      </c>
      <c r="F128">
        <v>1732.7</v>
      </c>
    </row>
    <row r="129" spans="2:6" x14ac:dyDescent="0.25">
      <c r="B129" s="1">
        <v>42172</v>
      </c>
      <c r="C129">
        <v>3686.6</v>
      </c>
      <c r="D129">
        <v>168</v>
      </c>
      <c r="E129">
        <v>50700</v>
      </c>
      <c r="F129">
        <v>1710.8</v>
      </c>
    </row>
    <row r="130" spans="2:6" x14ac:dyDescent="0.25">
      <c r="B130" s="1">
        <v>42173</v>
      </c>
      <c r="C130">
        <v>3667.2</v>
      </c>
      <c r="D130">
        <v>165</v>
      </c>
      <c r="E130">
        <v>50500</v>
      </c>
      <c r="F130">
        <v>1686.5</v>
      </c>
    </row>
    <row r="131" spans="2:6" x14ac:dyDescent="0.25">
      <c r="B131" s="1">
        <v>42174</v>
      </c>
      <c r="C131">
        <v>3645.2</v>
      </c>
      <c r="D131">
        <v>167</v>
      </c>
      <c r="E131">
        <v>50700</v>
      </c>
      <c r="F131">
        <v>1695</v>
      </c>
    </row>
    <row r="132" spans="2:6" x14ac:dyDescent="0.25">
      <c r="B132" s="1">
        <v>42177</v>
      </c>
      <c r="C132">
        <v>3720</v>
      </c>
      <c r="D132">
        <v>166</v>
      </c>
      <c r="E132">
        <v>51600</v>
      </c>
      <c r="F132">
        <v>1701.4</v>
      </c>
    </row>
    <row r="133" spans="2:6" x14ac:dyDescent="0.25">
      <c r="B133" s="1">
        <v>42178</v>
      </c>
      <c r="C133">
        <v>3814.7</v>
      </c>
      <c r="D133">
        <v>163</v>
      </c>
      <c r="E133">
        <v>50800</v>
      </c>
      <c r="F133">
        <v>1767.4</v>
      </c>
    </row>
    <row r="134" spans="2:6" x14ac:dyDescent="0.25">
      <c r="B134" s="1">
        <v>42179</v>
      </c>
      <c r="C134">
        <v>3807.7</v>
      </c>
      <c r="D134">
        <v>162</v>
      </c>
      <c r="E134">
        <v>50800</v>
      </c>
      <c r="F134">
        <v>1763.4</v>
      </c>
    </row>
    <row r="135" spans="2:6" x14ac:dyDescent="0.25">
      <c r="B135" s="1">
        <v>42180</v>
      </c>
      <c r="C135">
        <v>3867.5</v>
      </c>
      <c r="D135">
        <v>160</v>
      </c>
      <c r="E135">
        <v>49900</v>
      </c>
      <c r="F135">
        <v>1759.9</v>
      </c>
    </row>
    <row r="136" spans="2:6" x14ac:dyDescent="0.25">
      <c r="B136" s="1">
        <v>42181</v>
      </c>
      <c r="C136">
        <v>3866</v>
      </c>
      <c r="D136">
        <v>158</v>
      </c>
      <c r="E136">
        <v>49550</v>
      </c>
      <c r="F136">
        <v>1759.9</v>
      </c>
    </row>
    <row r="137" spans="2:6" x14ac:dyDescent="0.25">
      <c r="B137" s="1">
        <v>42184</v>
      </c>
      <c r="C137">
        <v>3760.9</v>
      </c>
      <c r="D137">
        <v>154</v>
      </c>
      <c r="E137">
        <v>47150</v>
      </c>
      <c r="F137">
        <v>1695.5</v>
      </c>
    </row>
    <row r="138" spans="2:6" x14ac:dyDescent="0.25">
      <c r="B138" s="1">
        <v>42185</v>
      </c>
      <c r="C138">
        <v>3450.4</v>
      </c>
      <c r="D138">
        <v>149</v>
      </c>
      <c r="E138">
        <v>47200</v>
      </c>
      <c r="F138">
        <v>1668.2</v>
      </c>
    </row>
    <row r="139" spans="2:6" x14ac:dyDescent="0.25">
      <c r="B139" s="1">
        <v>42186</v>
      </c>
      <c r="C139">
        <v>3460.8</v>
      </c>
      <c r="D139">
        <v>151</v>
      </c>
      <c r="E139">
        <v>47800</v>
      </c>
      <c r="F139">
        <v>1676.6</v>
      </c>
    </row>
    <row r="140" spans="2:6" x14ac:dyDescent="0.25">
      <c r="B140" s="1">
        <v>42187</v>
      </c>
      <c r="C140">
        <v>3503.2</v>
      </c>
      <c r="D140">
        <v>164</v>
      </c>
      <c r="E140">
        <v>48100</v>
      </c>
      <c r="F140">
        <v>1671.6</v>
      </c>
    </row>
    <row r="141" spans="2:6" x14ac:dyDescent="0.25">
      <c r="B141" s="1">
        <v>42188</v>
      </c>
      <c r="C141">
        <v>3492.2</v>
      </c>
      <c r="D141">
        <v>164</v>
      </c>
      <c r="E141">
        <v>47650</v>
      </c>
      <c r="F141">
        <v>1655.8</v>
      </c>
    </row>
    <row r="142" spans="2:6" x14ac:dyDescent="0.25">
      <c r="B142" s="1">
        <v>42191</v>
      </c>
      <c r="C142">
        <v>3411.5</v>
      </c>
      <c r="D142">
        <v>161</v>
      </c>
      <c r="E142">
        <v>46050</v>
      </c>
      <c r="F142">
        <v>1611.1</v>
      </c>
    </row>
    <row r="143" spans="2:6" x14ac:dyDescent="0.25">
      <c r="B143" s="1">
        <v>42192</v>
      </c>
      <c r="C143">
        <v>3440.4</v>
      </c>
      <c r="D143">
        <v>165</v>
      </c>
      <c r="E143">
        <v>46550</v>
      </c>
      <c r="F143">
        <v>1631</v>
      </c>
    </row>
    <row r="144" spans="2:6" x14ac:dyDescent="0.25">
      <c r="B144" s="1">
        <v>42193</v>
      </c>
      <c r="C144">
        <v>3311.3</v>
      </c>
      <c r="D144">
        <v>161</v>
      </c>
      <c r="E144">
        <v>46200</v>
      </c>
      <c r="F144">
        <v>1555.6</v>
      </c>
    </row>
    <row r="145" spans="2:6" x14ac:dyDescent="0.25">
      <c r="B145" s="1">
        <v>42194</v>
      </c>
      <c r="C145">
        <v>3387.6</v>
      </c>
      <c r="D145">
        <v>166</v>
      </c>
      <c r="E145">
        <v>45750</v>
      </c>
      <c r="F145">
        <v>1571.4</v>
      </c>
    </row>
    <row r="146" spans="2:6" x14ac:dyDescent="0.25">
      <c r="B146" s="1">
        <v>42195</v>
      </c>
      <c r="C146">
        <v>3409</v>
      </c>
      <c r="D146">
        <v>172</v>
      </c>
      <c r="E146">
        <v>44750</v>
      </c>
      <c r="F146">
        <v>1561.5</v>
      </c>
    </row>
    <row r="147" spans="2:6" x14ac:dyDescent="0.25">
      <c r="B147" s="1">
        <v>42198</v>
      </c>
      <c r="C147">
        <v>3515.1</v>
      </c>
      <c r="D147">
        <v>179</v>
      </c>
      <c r="E147">
        <v>44900</v>
      </c>
      <c r="F147">
        <v>1607.2</v>
      </c>
    </row>
    <row r="148" spans="2:6" x14ac:dyDescent="0.25">
      <c r="B148" s="1">
        <v>42199</v>
      </c>
      <c r="C148">
        <v>3473.8</v>
      </c>
      <c r="D148">
        <v>178</v>
      </c>
      <c r="E148">
        <v>43600</v>
      </c>
      <c r="F148">
        <v>1631</v>
      </c>
    </row>
    <row r="149" spans="2:6" x14ac:dyDescent="0.25">
      <c r="B149" s="1">
        <v>42200</v>
      </c>
      <c r="C149">
        <v>3441.4</v>
      </c>
      <c r="D149">
        <v>174</v>
      </c>
      <c r="E149">
        <v>44250</v>
      </c>
      <c r="F149">
        <v>1608.6</v>
      </c>
    </row>
    <row r="150" spans="2:6" x14ac:dyDescent="0.25">
      <c r="B150" s="1">
        <v>42201</v>
      </c>
      <c r="C150">
        <v>3463.8</v>
      </c>
      <c r="D150">
        <v>172</v>
      </c>
      <c r="E150">
        <v>44050</v>
      </c>
      <c r="F150">
        <v>1585.8</v>
      </c>
    </row>
    <row r="151" spans="2:6" x14ac:dyDescent="0.25">
      <c r="B151" s="1">
        <v>42202</v>
      </c>
      <c r="C151">
        <v>3503.7</v>
      </c>
      <c r="D151">
        <v>166</v>
      </c>
      <c r="E151">
        <v>41700</v>
      </c>
      <c r="F151">
        <v>1588.3</v>
      </c>
    </row>
    <row r="152" spans="2:6" x14ac:dyDescent="0.25">
      <c r="B152" s="1">
        <v>42205</v>
      </c>
      <c r="C152">
        <v>3503.7</v>
      </c>
      <c r="D152">
        <v>166</v>
      </c>
      <c r="E152">
        <v>41350</v>
      </c>
      <c r="F152">
        <v>1588.3</v>
      </c>
    </row>
    <row r="153" spans="2:6" x14ac:dyDescent="0.25">
      <c r="B153" s="1">
        <v>42206</v>
      </c>
      <c r="C153">
        <v>3567.5</v>
      </c>
      <c r="D153">
        <v>176</v>
      </c>
      <c r="E153">
        <v>42350</v>
      </c>
      <c r="F153">
        <v>1589.8</v>
      </c>
    </row>
    <row r="154" spans="2:6" x14ac:dyDescent="0.25">
      <c r="B154" s="1">
        <v>42207</v>
      </c>
      <c r="C154">
        <v>3519.1</v>
      </c>
      <c r="D154">
        <v>174</v>
      </c>
      <c r="E154">
        <v>43650</v>
      </c>
      <c r="F154">
        <v>1557.6</v>
      </c>
    </row>
    <row r="155" spans="2:6" x14ac:dyDescent="0.25">
      <c r="B155" s="1">
        <v>42208</v>
      </c>
      <c r="C155">
        <v>3648.7</v>
      </c>
      <c r="D155">
        <v>167</v>
      </c>
      <c r="E155">
        <v>42800</v>
      </c>
      <c r="F155">
        <v>1548.1</v>
      </c>
    </row>
    <row r="156" spans="2:6" x14ac:dyDescent="0.25">
      <c r="B156" s="1">
        <v>42209</v>
      </c>
      <c r="C156">
        <v>3682.6</v>
      </c>
      <c r="D156">
        <v>165</v>
      </c>
      <c r="E156">
        <v>41150</v>
      </c>
      <c r="F156">
        <v>1541.2</v>
      </c>
    </row>
    <row r="157" spans="2:6" x14ac:dyDescent="0.25">
      <c r="B157" s="1">
        <v>42212</v>
      </c>
      <c r="C157">
        <v>3620.3</v>
      </c>
      <c r="D157">
        <v>164</v>
      </c>
      <c r="E157">
        <v>44550</v>
      </c>
      <c r="F157">
        <v>1541.7</v>
      </c>
    </row>
    <row r="158" spans="2:6" x14ac:dyDescent="0.25">
      <c r="B158" s="1">
        <v>42213</v>
      </c>
      <c r="C158">
        <v>3588.4</v>
      </c>
      <c r="D158">
        <v>164</v>
      </c>
      <c r="E158">
        <v>43050</v>
      </c>
      <c r="F158">
        <v>1511.9</v>
      </c>
    </row>
    <row r="159" spans="2:6" x14ac:dyDescent="0.25">
      <c r="B159" s="1">
        <v>42214</v>
      </c>
      <c r="C159">
        <v>3648.2</v>
      </c>
      <c r="D159">
        <v>161</v>
      </c>
      <c r="E159">
        <v>43800</v>
      </c>
      <c r="F159">
        <v>1524.3</v>
      </c>
    </row>
    <row r="160" spans="2:6" x14ac:dyDescent="0.25">
      <c r="B160" s="1">
        <v>42215</v>
      </c>
      <c r="C160">
        <v>3573.5</v>
      </c>
      <c r="D160">
        <v>164</v>
      </c>
      <c r="E160">
        <v>40850</v>
      </c>
      <c r="F160">
        <v>1436</v>
      </c>
    </row>
    <row r="161" spans="2:6" x14ac:dyDescent="0.25">
      <c r="B161" s="1">
        <v>42216</v>
      </c>
      <c r="C161">
        <v>3521.6</v>
      </c>
      <c r="D161">
        <v>164</v>
      </c>
      <c r="E161">
        <v>40600</v>
      </c>
      <c r="F161">
        <v>1445.5</v>
      </c>
    </row>
    <row r="162" spans="2:6" x14ac:dyDescent="0.25">
      <c r="B162" s="1">
        <v>42219</v>
      </c>
      <c r="C162">
        <v>3454.8</v>
      </c>
      <c r="D162">
        <v>165</v>
      </c>
      <c r="E162">
        <v>41050</v>
      </c>
      <c r="F162">
        <v>1450.9</v>
      </c>
    </row>
    <row r="163" spans="2:6" x14ac:dyDescent="0.25">
      <c r="B163" s="1">
        <v>42220</v>
      </c>
      <c r="C163">
        <v>3407</v>
      </c>
      <c r="D163">
        <v>169</v>
      </c>
      <c r="E163">
        <v>41700</v>
      </c>
      <c r="F163">
        <v>1415.2</v>
      </c>
    </row>
    <row r="164" spans="2:6" x14ac:dyDescent="0.25">
      <c r="B164" s="1">
        <v>42221</v>
      </c>
      <c r="C164">
        <v>3344.2</v>
      </c>
      <c r="D164">
        <v>172</v>
      </c>
      <c r="E164">
        <v>41500</v>
      </c>
      <c r="F164">
        <v>1419.7</v>
      </c>
    </row>
    <row r="165" spans="2:6" x14ac:dyDescent="0.25">
      <c r="B165" s="1">
        <v>42222</v>
      </c>
      <c r="C165">
        <v>3327.3</v>
      </c>
      <c r="D165">
        <v>171</v>
      </c>
      <c r="E165">
        <v>41150</v>
      </c>
      <c r="F165">
        <v>1418.2</v>
      </c>
    </row>
    <row r="166" spans="2:6" x14ac:dyDescent="0.25">
      <c r="B166" s="1">
        <v>42223</v>
      </c>
      <c r="C166">
        <v>3337.2</v>
      </c>
      <c r="D166">
        <v>171</v>
      </c>
      <c r="E166">
        <v>40650</v>
      </c>
      <c r="F166">
        <v>1440.5</v>
      </c>
    </row>
    <row r="167" spans="2:6" x14ac:dyDescent="0.25">
      <c r="B167" s="1">
        <v>42226</v>
      </c>
      <c r="C167">
        <v>3347.2</v>
      </c>
      <c r="D167">
        <v>172</v>
      </c>
      <c r="E167">
        <v>40300</v>
      </c>
      <c r="F167">
        <v>1438</v>
      </c>
    </row>
    <row r="168" spans="2:6" x14ac:dyDescent="0.25">
      <c r="B168" s="1">
        <v>42227</v>
      </c>
      <c r="C168">
        <v>3443.4</v>
      </c>
      <c r="D168">
        <v>176</v>
      </c>
      <c r="E168">
        <v>40000</v>
      </c>
      <c r="F168">
        <v>1456.9</v>
      </c>
    </row>
    <row r="169" spans="2:6" x14ac:dyDescent="0.25">
      <c r="B169" s="1">
        <v>42228</v>
      </c>
      <c r="C169">
        <v>3332.2</v>
      </c>
      <c r="D169">
        <v>175</v>
      </c>
      <c r="E169">
        <v>40350</v>
      </c>
      <c r="F169">
        <v>1413.7</v>
      </c>
    </row>
    <row r="170" spans="2:6" x14ac:dyDescent="0.25">
      <c r="B170" s="1">
        <v>42229</v>
      </c>
      <c r="C170">
        <v>3355.7</v>
      </c>
      <c r="D170">
        <v>175</v>
      </c>
      <c r="E170">
        <v>40900</v>
      </c>
      <c r="F170">
        <v>1411.7</v>
      </c>
    </row>
    <row r="171" spans="2:6" x14ac:dyDescent="0.25">
      <c r="B171" s="1">
        <v>42230</v>
      </c>
      <c r="C171">
        <v>3355.7</v>
      </c>
      <c r="D171">
        <v>174</v>
      </c>
      <c r="E171">
        <v>40900</v>
      </c>
      <c r="F171">
        <v>1386.9</v>
      </c>
    </row>
    <row r="172" spans="2:6" x14ac:dyDescent="0.25">
      <c r="B172" s="1">
        <v>42233</v>
      </c>
      <c r="C172">
        <v>3312.3</v>
      </c>
      <c r="D172">
        <v>174</v>
      </c>
      <c r="E172">
        <v>40300</v>
      </c>
      <c r="F172">
        <v>1403.8</v>
      </c>
    </row>
    <row r="173" spans="2:6" x14ac:dyDescent="0.25">
      <c r="B173" s="1">
        <v>42234</v>
      </c>
      <c r="C173">
        <v>3355.2</v>
      </c>
      <c r="D173">
        <v>172</v>
      </c>
      <c r="E173">
        <v>41350</v>
      </c>
      <c r="F173">
        <v>1417.7</v>
      </c>
    </row>
    <row r="174" spans="2:6" x14ac:dyDescent="0.25">
      <c r="B174" s="1">
        <v>42235</v>
      </c>
      <c r="C174">
        <v>3320.8</v>
      </c>
      <c r="D174">
        <v>171</v>
      </c>
      <c r="E174">
        <v>40450</v>
      </c>
      <c r="F174">
        <v>1400.3</v>
      </c>
    </row>
    <row r="175" spans="2:6" x14ac:dyDescent="0.25">
      <c r="B175" s="1">
        <v>42236</v>
      </c>
      <c r="C175">
        <v>3219.6</v>
      </c>
      <c r="D175">
        <v>170</v>
      </c>
      <c r="E175">
        <v>40450</v>
      </c>
      <c r="F175">
        <v>1358.6</v>
      </c>
    </row>
    <row r="176" spans="2:6" x14ac:dyDescent="0.25">
      <c r="B176" s="1">
        <v>42237</v>
      </c>
      <c r="C176">
        <v>3080.1</v>
      </c>
      <c r="D176">
        <v>166</v>
      </c>
      <c r="E176">
        <v>39800</v>
      </c>
      <c r="F176">
        <v>1324.9</v>
      </c>
    </row>
    <row r="177" spans="2:6" x14ac:dyDescent="0.25">
      <c r="B177" s="1">
        <v>42240</v>
      </c>
      <c r="C177">
        <v>2834.3</v>
      </c>
      <c r="D177">
        <v>162</v>
      </c>
      <c r="E177">
        <v>40150</v>
      </c>
      <c r="F177">
        <v>1250.5</v>
      </c>
    </row>
    <row r="178" spans="2:6" x14ac:dyDescent="0.25">
      <c r="B178" s="1">
        <v>42241</v>
      </c>
      <c r="C178">
        <v>2825.4</v>
      </c>
      <c r="D178">
        <v>164</v>
      </c>
      <c r="E178">
        <v>40850</v>
      </c>
      <c r="F178">
        <v>1200.9000000000001</v>
      </c>
    </row>
    <row r="179" spans="2:6" x14ac:dyDescent="0.25">
      <c r="B179" s="1">
        <v>42242</v>
      </c>
      <c r="C179">
        <v>2953.5</v>
      </c>
      <c r="D179">
        <v>172</v>
      </c>
      <c r="E179">
        <v>43450</v>
      </c>
      <c r="F179">
        <v>1276.3</v>
      </c>
    </row>
    <row r="180" spans="2:6" x14ac:dyDescent="0.25">
      <c r="B180" s="1">
        <v>42243</v>
      </c>
      <c r="C180">
        <v>3041.7</v>
      </c>
      <c r="D180">
        <v>168</v>
      </c>
      <c r="E180">
        <v>43300</v>
      </c>
      <c r="F180">
        <v>1268.9000000000001</v>
      </c>
    </row>
    <row r="181" spans="2:6" x14ac:dyDescent="0.25">
      <c r="B181" s="1">
        <v>42244</v>
      </c>
      <c r="C181">
        <v>3159.3</v>
      </c>
      <c r="D181">
        <v>183</v>
      </c>
      <c r="E181">
        <v>44100</v>
      </c>
      <c r="F181">
        <v>1322.4</v>
      </c>
    </row>
    <row r="182" spans="2:6" x14ac:dyDescent="0.25">
      <c r="B182" s="1">
        <v>42247</v>
      </c>
      <c r="C182">
        <v>3151.8</v>
      </c>
      <c r="D182">
        <v>177</v>
      </c>
      <c r="E182">
        <v>44500</v>
      </c>
      <c r="F182">
        <v>1326.9</v>
      </c>
    </row>
    <row r="183" spans="2:6" x14ac:dyDescent="0.25">
      <c r="B183" s="1">
        <v>42248</v>
      </c>
      <c r="C183">
        <v>3041.2</v>
      </c>
      <c r="D183">
        <v>172</v>
      </c>
      <c r="E183">
        <v>43350</v>
      </c>
      <c r="F183">
        <v>1286.7</v>
      </c>
    </row>
    <row r="184" spans="2:6" x14ac:dyDescent="0.25">
      <c r="B184" s="1">
        <v>42249</v>
      </c>
      <c r="C184">
        <v>3010.3</v>
      </c>
      <c r="D184">
        <v>169</v>
      </c>
      <c r="E184">
        <v>44050</v>
      </c>
      <c r="F184">
        <v>1247.5</v>
      </c>
    </row>
    <row r="185" spans="2:6" x14ac:dyDescent="0.25">
      <c r="B185" s="1">
        <v>42250</v>
      </c>
      <c r="C185">
        <v>3016.8</v>
      </c>
      <c r="D185">
        <v>169</v>
      </c>
      <c r="E185">
        <v>44500</v>
      </c>
      <c r="F185">
        <v>1262.9000000000001</v>
      </c>
    </row>
    <row r="186" spans="2:6" x14ac:dyDescent="0.25">
      <c r="B186" s="1">
        <v>42251</v>
      </c>
      <c r="C186">
        <v>2956.5</v>
      </c>
      <c r="D186">
        <v>166</v>
      </c>
      <c r="E186">
        <v>43500</v>
      </c>
      <c r="F186">
        <v>1212.3</v>
      </c>
    </row>
    <row r="187" spans="2:6" x14ac:dyDescent="0.25">
      <c r="B187" s="1">
        <v>42254</v>
      </c>
      <c r="C187">
        <v>2951.5</v>
      </c>
      <c r="D187">
        <v>164</v>
      </c>
      <c r="E187">
        <v>43200</v>
      </c>
      <c r="F187">
        <v>1238.5999999999999</v>
      </c>
    </row>
    <row r="188" spans="2:6" x14ac:dyDescent="0.25">
      <c r="B188" s="1">
        <v>42255</v>
      </c>
      <c r="C188">
        <v>2858.3</v>
      </c>
      <c r="D188">
        <v>164</v>
      </c>
      <c r="E188">
        <v>46100</v>
      </c>
      <c r="F188">
        <v>1217.8</v>
      </c>
    </row>
    <row r="189" spans="2:6" x14ac:dyDescent="0.25">
      <c r="B189" s="1">
        <v>42256</v>
      </c>
      <c r="C189">
        <v>3103.5</v>
      </c>
      <c r="D189">
        <v>172</v>
      </c>
      <c r="E189">
        <v>47000</v>
      </c>
      <c r="F189">
        <v>1306.0999999999999</v>
      </c>
    </row>
    <row r="190" spans="2:6" x14ac:dyDescent="0.25">
      <c r="B190" s="1">
        <v>42257</v>
      </c>
      <c r="C190">
        <v>3122.9</v>
      </c>
      <c r="D190">
        <v>170</v>
      </c>
      <c r="E190">
        <v>46250</v>
      </c>
      <c r="F190">
        <v>1282.3</v>
      </c>
    </row>
    <row r="191" spans="2:6" x14ac:dyDescent="0.25">
      <c r="B191" s="1">
        <v>42258</v>
      </c>
      <c r="C191">
        <v>3169.3</v>
      </c>
      <c r="D191">
        <v>166</v>
      </c>
      <c r="E191">
        <v>47050</v>
      </c>
      <c r="F191">
        <v>1274.3</v>
      </c>
    </row>
    <row r="192" spans="2:6" x14ac:dyDescent="0.25">
      <c r="B192" s="1">
        <v>42261</v>
      </c>
      <c r="C192">
        <v>3106.5</v>
      </c>
      <c r="D192">
        <v>165</v>
      </c>
      <c r="E192">
        <v>45400</v>
      </c>
      <c r="F192">
        <v>1261.4000000000001</v>
      </c>
    </row>
    <row r="193" spans="2:6" x14ac:dyDescent="0.25">
      <c r="B193" s="1">
        <v>42262</v>
      </c>
      <c r="C193">
        <v>3050.1</v>
      </c>
      <c r="D193">
        <v>165</v>
      </c>
      <c r="E193">
        <v>45900</v>
      </c>
      <c r="F193">
        <v>1291.7</v>
      </c>
    </row>
    <row r="194" spans="2:6" x14ac:dyDescent="0.25">
      <c r="B194" s="1">
        <v>42263</v>
      </c>
      <c r="C194">
        <v>3086</v>
      </c>
      <c r="D194">
        <v>167</v>
      </c>
      <c r="E194">
        <v>47000</v>
      </c>
      <c r="F194">
        <v>1335.3</v>
      </c>
    </row>
    <row r="195" spans="2:6" x14ac:dyDescent="0.25">
      <c r="B195" s="1">
        <v>42264</v>
      </c>
      <c r="C195">
        <v>3214.1</v>
      </c>
      <c r="D195">
        <v>166</v>
      </c>
      <c r="E195">
        <v>46900</v>
      </c>
      <c r="F195">
        <v>1344.8</v>
      </c>
    </row>
    <row r="196" spans="2:6" x14ac:dyDescent="0.25">
      <c r="B196" s="1">
        <v>42265</v>
      </c>
      <c r="C196">
        <v>3105</v>
      </c>
      <c r="D196">
        <v>164</v>
      </c>
      <c r="E196">
        <v>47200</v>
      </c>
      <c r="F196">
        <v>1316</v>
      </c>
    </row>
    <row r="197" spans="2:6" x14ac:dyDescent="0.25">
      <c r="B197" s="1">
        <v>42268</v>
      </c>
      <c r="C197">
        <v>3105</v>
      </c>
      <c r="D197">
        <v>164</v>
      </c>
      <c r="E197">
        <v>46400</v>
      </c>
      <c r="F197">
        <v>1316</v>
      </c>
    </row>
    <row r="198" spans="2:6" x14ac:dyDescent="0.25">
      <c r="B198" s="1">
        <v>42269</v>
      </c>
      <c r="C198">
        <v>3105</v>
      </c>
      <c r="D198">
        <v>164</v>
      </c>
      <c r="E198">
        <v>46050</v>
      </c>
      <c r="F198">
        <v>1316</v>
      </c>
    </row>
    <row r="199" spans="2:6" x14ac:dyDescent="0.25">
      <c r="B199" s="1">
        <v>42270</v>
      </c>
      <c r="C199">
        <v>3105</v>
      </c>
      <c r="D199">
        <v>164</v>
      </c>
      <c r="E199">
        <v>44750</v>
      </c>
      <c r="F199">
        <v>1316</v>
      </c>
    </row>
    <row r="200" spans="2:6" x14ac:dyDescent="0.25">
      <c r="B200" s="1">
        <v>42271</v>
      </c>
      <c r="C200">
        <v>3020.2</v>
      </c>
      <c r="D200">
        <v>155</v>
      </c>
      <c r="E200">
        <v>44300</v>
      </c>
      <c r="F200">
        <v>1240.0999999999999</v>
      </c>
    </row>
    <row r="201" spans="2:6" x14ac:dyDescent="0.25">
      <c r="B201" s="1">
        <v>42272</v>
      </c>
      <c r="C201">
        <v>3096</v>
      </c>
      <c r="D201">
        <v>146</v>
      </c>
      <c r="E201">
        <v>44800</v>
      </c>
      <c r="F201">
        <v>1251.5</v>
      </c>
    </row>
    <row r="202" spans="2:6" x14ac:dyDescent="0.25">
      <c r="B202" s="1">
        <v>42275</v>
      </c>
      <c r="C202">
        <v>2995.5</v>
      </c>
      <c r="D202">
        <v>147</v>
      </c>
      <c r="E202">
        <v>44800</v>
      </c>
      <c r="F202">
        <v>1252.5</v>
      </c>
    </row>
    <row r="203" spans="2:6" x14ac:dyDescent="0.25">
      <c r="B203" s="1">
        <v>42276</v>
      </c>
      <c r="C203">
        <v>2753.5</v>
      </c>
      <c r="D203">
        <v>139</v>
      </c>
      <c r="E203">
        <v>44800</v>
      </c>
      <c r="F203">
        <v>1179.5</v>
      </c>
    </row>
    <row r="204" spans="2:6" x14ac:dyDescent="0.25">
      <c r="B204" s="1">
        <v>42277</v>
      </c>
      <c r="C204">
        <v>2898.5</v>
      </c>
      <c r="D204">
        <v>137</v>
      </c>
      <c r="E204">
        <v>45650</v>
      </c>
      <c r="F204">
        <v>1203.5</v>
      </c>
    </row>
    <row r="205" spans="2:6" x14ac:dyDescent="0.25">
      <c r="B205" s="1">
        <v>42278</v>
      </c>
      <c r="C205">
        <v>2996</v>
      </c>
      <c r="D205">
        <v>140</v>
      </c>
      <c r="E205">
        <v>45650</v>
      </c>
      <c r="F205">
        <v>1248.5</v>
      </c>
    </row>
    <row r="206" spans="2:6" x14ac:dyDescent="0.25">
      <c r="B206" s="1">
        <v>42279</v>
      </c>
      <c r="C206">
        <v>3094</v>
      </c>
      <c r="D206">
        <v>136</v>
      </c>
      <c r="E206">
        <v>45000</v>
      </c>
      <c r="F206">
        <v>1233</v>
      </c>
    </row>
    <row r="207" spans="2:6" x14ac:dyDescent="0.25">
      <c r="B207" s="1">
        <v>42282</v>
      </c>
      <c r="C207">
        <v>3142</v>
      </c>
      <c r="D207">
        <v>136</v>
      </c>
      <c r="E207">
        <v>44550</v>
      </c>
      <c r="F207">
        <v>1250</v>
      </c>
    </row>
    <row r="208" spans="2:6" x14ac:dyDescent="0.25">
      <c r="B208" s="1">
        <v>42283</v>
      </c>
      <c r="C208">
        <v>3156</v>
      </c>
      <c r="D208">
        <v>136</v>
      </c>
      <c r="E208">
        <v>44800</v>
      </c>
      <c r="F208">
        <v>1259</v>
      </c>
    </row>
    <row r="209" spans="2:6" x14ac:dyDescent="0.25">
      <c r="B209" s="1">
        <v>42284</v>
      </c>
      <c r="C209">
        <v>3205</v>
      </c>
      <c r="D209">
        <v>137</v>
      </c>
      <c r="E209">
        <v>46300</v>
      </c>
      <c r="F209">
        <v>1296</v>
      </c>
    </row>
    <row r="210" spans="2:6" x14ac:dyDescent="0.25">
      <c r="B210" s="1">
        <v>42285</v>
      </c>
      <c r="C210">
        <v>3153</v>
      </c>
      <c r="D210">
        <v>137</v>
      </c>
      <c r="E210">
        <v>47000</v>
      </c>
      <c r="F210">
        <v>1318</v>
      </c>
    </row>
    <row r="211" spans="2:6" x14ac:dyDescent="0.25">
      <c r="B211" s="1">
        <v>42286</v>
      </c>
      <c r="C211">
        <v>3211</v>
      </c>
      <c r="D211">
        <v>139</v>
      </c>
      <c r="E211">
        <v>47000</v>
      </c>
      <c r="F211">
        <v>1367.5</v>
      </c>
    </row>
    <row r="212" spans="2:6" x14ac:dyDescent="0.25">
      <c r="B212" s="1">
        <v>42289</v>
      </c>
      <c r="C212">
        <v>3211</v>
      </c>
      <c r="D212">
        <v>139</v>
      </c>
      <c r="E212">
        <v>47150</v>
      </c>
      <c r="F212">
        <v>1367.5</v>
      </c>
    </row>
    <row r="213" spans="2:6" x14ac:dyDescent="0.25">
      <c r="B213" s="1">
        <v>42290</v>
      </c>
      <c r="C213">
        <v>3204</v>
      </c>
      <c r="D213">
        <v>148</v>
      </c>
      <c r="E213">
        <v>46100</v>
      </c>
      <c r="F213">
        <v>1337</v>
      </c>
    </row>
    <row r="214" spans="2:6" x14ac:dyDescent="0.25">
      <c r="B214" s="1">
        <v>42291</v>
      </c>
      <c r="C214">
        <v>3129</v>
      </c>
      <c r="D214">
        <v>145</v>
      </c>
      <c r="E214">
        <v>46150</v>
      </c>
      <c r="F214">
        <v>1298</v>
      </c>
    </row>
    <row r="215" spans="2:6" x14ac:dyDescent="0.25">
      <c r="B215" s="1">
        <v>42292</v>
      </c>
      <c r="C215">
        <v>3181</v>
      </c>
      <c r="D215">
        <v>141</v>
      </c>
      <c r="E215">
        <v>46750</v>
      </c>
      <c r="F215">
        <v>1294.5</v>
      </c>
    </row>
    <row r="216" spans="2:6" x14ac:dyDescent="0.25">
      <c r="B216" s="1">
        <v>42293</v>
      </c>
      <c r="C216">
        <v>3250</v>
      </c>
      <c r="D216">
        <v>142</v>
      </c>
      <c r="E216">
        <v>45950</v>
      </c>
      <c r="F216">
        <v>1304</v>
      </c>
    </row>
    <row r="217" spans="2:6" x14ac:dyDescent="0.25">
      <c r="B217" s="1">
        <v>42296</v>
      </c>
      <c r="C217">
        <v>3250</v>
      </c>
      <c r="D217">
        <v>142</v>
      </c>
      <c r="E217">
        <v>45950</v>
      </c>
      <c r="F217">
        <v>1304</v>
      </c>
    </row>
  </sheetData>
  <mergeCells count="2">
    <mergeCell ref="B3:L5"/>
    <mergeCell ref="B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0"/>
  <sheetViews>
    <sheetView zoomScale="130" zoomScaleNormal="130" workbookViewId="0">
      <selection activeCell="E12" sqref="E12"/>
    </sheetView>
  </sheetViews>
  <sheetFormatPr defaultRowHeight="15" x14ac:dyDescent="0.25"/>
  <cols>
    <col min="1" max="1" width="9.140625" style="4"/>
    <col min="2" max="2" width="16.42578125" style="4" bestFit="1" customWidth="1"/>
    <col min="3" max="3" width="20.28515625" style="4" bestFit="1" customWidth="1"/>
    <col min="4" max="6" width="20.140625" style="4" bestFit="1" customWidth="1"/>
    <col min="7" max="16384" width="9.140625" style="4"/>
  </cols>
  <sheetData>
    <row r="2" spans="2:6" ht="23.25" x14ac:dyDescent="0.25">
      <c r="B2" s="5" t="s">
        <v>1913</v>
      </c>
      <c r="C2" s="5"/>
      <c r="D2" s="5"/>
      <c r="E2" s="5"/>
      <c r="F2" s="5"/>
    </row>
    <row r="3" spans="2:6" ht="23.25" x14ac:dyDescent="0.25">
      <c r="B3" s="6" t="str">
        <f>HYPERLINK("bbg://screens/vod ln equity flds interval","Click here to see all interval fields.")</f>
        <v>Click here to see all interval fields.</v>
      </c>
      <c r="C3" s="6"/>
      <c r="D3" s="6"/>
      <c r="E3" s="6"/>
      <c r="F3" s="6"/>
    </row>
    <row r="4" spans="2:6" ht="23.25" customHeight="1" x14ac:dyDescent="0.25">
      <c r="B4" s="10" t="s">
        <v>1912</v>
      </c>
      <c r="C4" s="10"/>
      <c r="D4" s="10"/>
      <c r="E4" s="10"/>
      <c r="F4" s="10"/>
    </row>
    <row r="5" spans="2:6" ht="23.25" customHeight="1" x14ac:dyDescent="0.25">
      <c r="B5" s="10"/>
      <c r="C5" s="10"/>
      <c r="D5" s="10"/>
      <c r="E5" s="10"/>
      <c r="F5" s="10"/>
    </row>
    <row r="6" spans="2:6" ht="23.25" x14ac:dyDescent="0.25">
      <c r="B6" s="9"/>
      <c r="C6" s="9"/>
      <c r="D6" s="9"/>
      <c r="E6" s="9"/>
      <c r="F6" s="9"/>
    </row>
    <row r="7" spans="2:6" x14ac:dyDescent="0.25">
      <c r="B7" s="15" t="s">
        <v>1905</v>
      </c>
    </row>
    <row r="8" spans="2:6" x14ac:dyDescent="0.25">
      <c r="B8" s="7"/>
    </row>
    <row r="9" spans="2:6" x14ac:dyDescent="0.25">
      <c r="C9" s="4" t="s">
        <v>17</v>
      </c>
      <c r="D9" s="4" t="s">
        <v>18</v>
      </c>
      <c r="E9" s="4" t="s">
        <v>19</v>
      </c>
      <c r="F9" s="4" t="s">
        <v>20</v>
      </c>
    </row>
    <row r="10" spans="2:6" x14ac:dyDescent="0.25">
      <c r="B10" s="4" t="s">
        <v>6</v>
      </c>
      <c r="C10" s="8">
        <f>_xll.BDP($B10, "INTERVAL_AVG", "CALC_INTERVAL", C$9, "MARKET_DATA_OVERRIDE", "turnover", "CRNCY", "JPY")</f>
        <v>19261591552</v>
      </c>
      <c r="D10" s="8">
        <f>_xll.BDP($B10, "INTERVAL_AVG", "CALC_INTERVAL", D$9, "MARKET_DATA_OVERRIDE", "turnover", "CRNCY", "JPY")</f>
        <v>31650932770.133339</v>
      </c>
      <c r="E10" s="8">
        <f>_xll.BDP($B10, "INTERVAL_AVG", "CALC_INTERVAL", E$9, "MARKET_DATA_OVERRIDE", "turnover", "CRNCY", "JPY")</f>
        <v>35878552597.113419</v>
      </c>
      <c r="F10" s="8">
        <f>_xll.BDP($B10, "INTERVAL_AVG", "CALC_INTERVAL", F$9, "MARKET_DATA_OVERRIDE", "turnover", "CRNCY", "JPY")</f>
        <v>27332772503.804214</v>
      </c>
    </row>
    <row r="11" spans="2:6" x14ac:dyDescent="0.25">
      <c r="B11" s="4" t="s">
        <v>7</v>
      </c>
      <c r="C11" s="8">
        <f>_xll.BDP($B11, "INTERVAL_AVG", "CALC_INTERVAL", C$9, "MARKET_DATA_OVERRIDE", "turnover", "CRNCY", "JPY")</f>
        <v>6196343264</v>
      </c>
      <c r="D11" s="8">
        <f>_xll.BDP($B11, "INTERVAL_AVG", "CALC_INTERVAL", D$9, "MARKET_DATA_OVERRIDE", "turnover", "CRNCY", "JPY")</f>
        <v>4715881881.5999975</v>
      </c>
      <c r="E11" s="8">
        <f>_xll.BDP($B11, "INTERVAL_AVG", "CALC_INTERVAL", E$9, "MARKET_DATA_OVERRIDE", "turnover", "CRNCY", "JPY")</f>
        <v>7651971502.5154638</v>
      </c>
      <c r="F11" s="8">
        <f>_xll.BDP($B11, "INTERVAL_AVG", "CALC_INTERVAL", F$9, "MARKET_DATA_OVERRIDE", "turnover", "CRNCY", "JPY")</f>
        <v>10864742112.391504</v>
      </c>
    </row>
    <row r="12" spans="2:6" x14ac:dyDescent="0.25">
      <c r="B12" s="4" t="s">
        <v>8</v>
      </c>
      <c r="C12" s="8">
        <f>_xll.BDP($B12, "INTERVAL_AVG", "CALC_INTERVAL", C$9, "MARKET_DATA_OVERRIDE", "turnover", "CRNCY", "JPY")</f>
        <v>2540514382.4090023</v>
      </c>
      <c r="D12" s="8">
        <f>_xll.BDP($B12, "INTERVAL_AVG", "CALC_INTERVAL", D$9, "MARKET_DATA_OVERRIDE", "turnover", "CRNCY", "JPY")</f>
        <v>4516671421.1324539</v>
      </c>
      <c r="E12" s="8">
        <f>_xll.BDP($B12, "INTERVAL_AVG", "CALC_INTERVAL", E$9, "MARKET_DATA_OVERRIDE", "turnover", "CRNCY", "JPY")</f>
        <v>4417529113.5345297</v>
      </c>
      <c r="F12" s="8">
        <f>_xll.BDP($B12, "INTERVAL_AVG", "CALC_INTERVAL", F$9, "MARKET_DATA_OVERRIDE", "turnover", "CRNCY", "JPY")</f>
        <v>8577757376.4358053</v>
      </c>
    </row>
    <row r="13" spans="2:6" x14ac:dyDescent="0.25">
      <c r="B13" s="4" t="s">
        <v>9</v>
      </c>
      <c r="C13" s="8">
        <f>_xll.BDP($B13, "INTERVAL_AVG", "CALC_INTERVAL", C$9, "MARKET_DATA_OVERRIDE", "turnover", "CRNCY", "JPY")</f>
        <v>13077964288</v>
      </c>
      <c r="D13" s="8">
        <f>_xll.BDP($B13, "INTERVAL_AVG", "CALC_INTERVAL", D$9, "MARKET_DATA_OVERRIDE", "turnover", "CRNCY", "JPY")</f>
        <v>12919723656.533333</v>
      </c>
      <c r="E13" s="8">
        <f>_xll.BDP($B13, "INTERVAL_AVG", "CALC_INTERVAL", E$9, "MARKET_DATA_OVERRIDE", "turnover", "CRNCY", "JPY")</f>
        <v>13659316126.350523</v>
      </c>
      <c r="F13" s="8">
        <f>_xll.BDP($B13, "INTERVAL_AVG", "CALC_INTERVAL", F$9, "MARKET_DATA_OVERRIDE", "turnover", "CRNCY", "JPY")</f>
        <v>13356525415.360544</v>
      </c>
    </row>
    <row r="14" spans="2:6" x14ac:dyDescent="0.25">
      <c r="B14" s="4" t="s">
        <v>10</v>
      </c>
      <c r="C14" s="8">
        <f>_xll.BDP($B14, "INTERVAL_AVG", "CALC_INTERVAL", C$9, "MARKET_DATA_OVERRIDE", "turnover", "CRNCY", "JPY")</f>
        <v>25227977605.847134</v>
      </c>
      <c r="D14" s="8">
        <f>_xll.BDP($B14, "INTERVAL_AVG", "CALC_INTERVAL", D$9, "MARKET_DATA_OVERRIDE", "turnover", "CRNCY", "JPY")</f>
        <v>34188294696.66291</v>
      </c>
      <c r="E14" s="8">
        <f>_xll.BDP($B14, "INTERVAL_AVG", "CALC_INTERVAL", E$9, "MARKET_DATA_OVERRIDE", "turnover", "CRNCY", "JPY")</f>
        <v>33712555696.457012</v>
      </c>
      <c r="F14" s="8">
        <f>_xll.BDP($B14, "INTERVAL_AVG", "CALC_INTERVAL", F$9, "MARKET_DATA_OVERRIDE", "turnover", "CRNCY", "JPY")</f>
        <v>29792701810.511497</v>
      </c>
    </row>
    <row r="15" spans="2:6" x14ac:dyDescent="0.25">
      <c r="B15" s="4" t="s">
        <v>11</v>
      </c>
      <c r="C15" s="8">
        <f>_xll.BDP($B15, "INTERVAL_AVG", "CALC_INTERVAL", C$9, "MARKET_DATA_OVERRIDE", "turnover", "CRNCY", "JPY")</f>
        <v>3812753216</v>
      </c>
      <c r="D15" s="8">
        <f>_xll.BDP($B15, "INTERVAL_AVG", "CALC_INTERVAL", D$9, "MARKET_DATA_OVERRIDE", "turnover", "CRNCY", "JPY")</f>
        <v>5485530116.2666683</v>
      </c>
      <c r="E15" s="8">
        <f>_xll.BDP($B15, "INTERVAL_AVG", "CALC_INTERVAL", E$9, "MARKET_DATA_OVERRIDE", "turnover", "CRNCY", "JPY")</f>
        <v>5423727118.5154676</v>
      </c>
      <c r="F15" s="8">
        <f>_xll.BDP($B15, "INTERVAL_AVG", "CALC_INTERVAL", F$9, "MARKET_DATA_OVERRIDE", "turnover", "CRNCY", "JPY")</f>
        <v>2757552379.2039185</v>
      </c>
    </row>
    <row r="16" spans="2:6" x14ac:dyDescent="0.25">
      <c r="B16" s="4" t="s">
        <v>12</v>
      </c>
      <c r="C16" s="8">
        <f>_xll.BDP($B16, "INTERVAL_AVG", "CALC_INTERVAL", C$9, "MARKET_DATA_OVERRIDE", "turnover", "CRNCY", "JPY")</f>
        <v>1936370944</v>
      </c>
      <c r="D16" s="8">
        <f>_xll.BDP($B16, "INTERVAL_AVG", "CALC_INTERVAL", D$9, "MARKET_DATA_OVERRIDE", "turnover", "CRNCY", "JPY")</f>
        <v>1880342710.4000003</v>
      </c>
      <c r="E16" s="8">
        <f>_xll.BDP($B16, "INTERVAL_AVG", "CALC_INTERVAL", E$9, "MARKET_DATA_OVERRIDE", "turnover", "CRNCY", "JPY")</f>
        <v>1795778101.773196</v>
      </c>
      <c r="F16" s="8">
        <f>_xll.BDP($B16, "INTERVAL_AVG", "CALC_INTERVAL", F$9, "MARKET_DATA_OVERRIDE", "turnover", "CRNCY", "JPY")</f>
        <v>1116739003.6084816</v>
      </c>
    </row>
    <row r="17" spans="2:6" x14ac:dyDescent="0.25">
      <c r="B17" s="4" t="s">
        <v>13</v>
      </c>
      <c r="C17" s="8">
        <f>_xll.BDP($B17, "INTERVAL_AVG", "CALC_INTERVAL", C$9, "MARKET_DATA_OVERRIDE", "turnover", "CRNCY", "JPY")</f>
        <v>2321830336</v>
      </c>
      <c r="D17" s="8">
        <f>_xll.BDP($B17, "INTERVAL_AVG", "CALC_INTERVAL", D$9, "MARKET_DATA_OVERRIDE", "turnover", "CRNCY", "JPY")</f>
        <v>2247859905.0666671</v>
      </c>
      <c r="E17" s="8">
        <f>_xll.BDP($B17, "INTERVAL_AVG", "CALC_INTERVAL", E$9, "MARKET_DATA_OVERRIDE", "turnover", "CRNCY", "JPY")</f>
        <v>2313755877.7731948</v>
      </c>
      <c r="F17" s="8">
        <f>_xll.BDP($B17, "INTERVAL_AVG", "CALC_INTERVAL", F$9, "MARKET_DATA_OVERRIDE", "turnover", "CRNCY", "JPY")</f>
        <v>1482931750.955955</v>
      </c>
    </row>
    <row r="18" spans="2:6" x14ac:dyDescent="0.25">
      <c r="B18" s="4" t="s">
        <v>14</v>
      </c>
      <c r="C18" s="8">
        <f>_xll.BDP($B18, "INTERVAL_AVG", "CALC_INTERVAL", C$9, "MARKET_DATA_OVERRIDE", "turnover", "CRNCY", "JPY")</f>
        <v>34478409808.074234</v>
      </c>
      <c r="D18" s="8">
        <f>_xll.BDP($B18, "INTERVAL_AVG", "CALC_INTERVAL", D$9, "MARKET_DATA_OVERRIDE", "turnover", "CRNCY", "JPY")</f>
        <v>51244061108.65078</v>
      </c>
      <c r="E18" s="8">
        <f>_xll.BDP($B18, "INTERVAL_AVG", "CALC_INTERVAL", E$9, "MARKET_DATA_OVERRIDE", "turnover", "CRNCY", "JPY")</f>
        <v>50534808344.134773</v>
      </c>
      <c r="F18" s="8">
        <f>_xll.BDP($B18, "INTERVAL_AVG", "CALC_INTERVAL", F$9, "MARKET_DATA_OVERRIDE", "turnover", "CRNCY", "JPY")</f>
        <v>58899730638.917511</v>
      </c>
    </row>
    <row r="19" spans="2:6" x14ac:dyDescent="0.25">
      <c r="B19" s="4" t="s">
        <v>15</v>
      </c>
      <c r="C19" s="8">
        <f>_xll.BDP($B19, "INTERVAL_AVG", "CALC_INTERVAL", C$9, "MARKET_DATA_OVERRIDE", "turnover", "CRNCY", "JPY")</f>
        <v>8826994048</v>
      </c>
      <c r="D19" s="8">
        <f>_xll.BDP($B19, "INTERVAL_AVG", "CALC_INTERVAL", D$9, "MARKET_DATA_OVERRIDE", "turnover", "CRNCY", "JPY")</f>
        <v>13287941708.799995</v>
      </c>
      <c r="E19" s="8">
        <f>_xll.BDP($B19, "INTERVAL_AVG", "CALC_INTERVAL", E$9, "MARKET_DATA_OVERRIDE", "turnover", "CRNCY", "JPY")</f>
        <v>11719018889.237122</v>
      </c>
      <c r="F19" s="8">
        <f>_xll.BDP($B19, "INTERVAL_AVG", "CALC_INTERVAL", F$9, "MARKET_DATA_OVERRIDE", "turnover", "CRNCY", "JPY")</f>
        <v>8606993206.0815659</v>
      </c>
    </row>
    <row r="20" spans="2:6" x14ac:dyDescent="0.25">
      <c r="B20" s="4" t="s">
        <v>16</v>
      </c>
      <c r="C20" s="8">
        <f>_xll.BDP($B20, "INTERVAL_AVG", "CALC_INTERVAL", C$9, "MARKET_DATA_OVERRIDE", "turnover", "CRNCY", "JPY")</f>
        <v>490902025498.9928</v>
      </c>
      <c r="D20" s="8">
        <f>_xll.BDP($B20, "INTERVAL_AVG", "CALC_INTERVAL", D$9, "MARKET_DATA_OVERRIDE", "turnover", "CRNCY", "JPY")</f>
        <v>848369476697.50879</v>
      </c>
      <c r="E20" s="8">
        <f>_xll.BDP($B20, "INTERVAL_AVG", "CALC_INTERVAL", E$9, "MARKET_DATA_OVERRIDE", "turnover", "CRNCY", "JPY")</f>
        <v>787465111201.0979</v>
      </c>
      <c r="F20" s="8">
        <f>_xll.BDP($B20, "INTERVAL_AVG", "CALC_INTERVAL", F$9, "MARKET_DATA_OVERRIDE", "turnover", "CRNCY", "JPY")</f>
        <v>541907772535.15265</v>
      </c>
    </row>
  </sheetData>
  <mergeCells count="3">
    <mergeCell ref="B2:F2"/>
    <mergeCell ref="B3:F3"/>
    <mergeCell ref="B4:F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6"/>
  <sheetViews>
    <sheetView zoomScale="145" zoomScaleNormal="145" workbookViewId="0">
      <selection activeCell="B4" sqref="B4"/>
    </sheetView>
  </sheetViews>
  <sheetFormatPr defaultRowHeight="15" x14ac:dyDescent="0.25"/>
  <cols>
    <col min="1" max="1" width="9.140625" style="4"/>
    <col min="2" max="2" width="11.7109375" style="4" bestFit="1" customWidth="1"/>
    <col min="3" max="16384" width="9.140625" style="4"/>
  </cols>
  <sheetData>
    <row r="2" spans="2:4" x14ac:dyDescent="0.25">
      <c r="B2" s="4" t="s">
        <v>1906</v>
      </c>
    </row>
    <row r="4" spans="2:4" x14ac:dyDescent="0.25">
      <c r="B4" s="15" t="s">
        <v>1907</v>
      </c>
    </row>
    <row r="5" spans="2:4" x14ac:dyDescent="0.25">
      <c r="B5" s="7"/>
    </row>
    <row r="6" spans="2:4" x14ac:dyDescent="0.25">
      <c r="B6" s="4" t="s">
        <v>21</v>
      </c>
      <c r="C6" s="4">
        <f>_xll.BDP($B6,"INTERVAL_PERCENT_CHANGE", "CALC_INTERVAL=mtd", "END_DATE_OVERRIDE=20151014")</f>
        <v>-2.8792</v>
      </c>
      <c r="D6" s="4">
        <f>_xll.BDP($B6,"INTERVAL_PERCENT_CHANGE", "CALC_INTERVAL=mtd", "END_DATE_OVERRIDE=20141014")</f>
        <v>-5.4899999999999997E-2</v>
      </c>
    </row>
    <row r="7" spans="2:4" x14ac:dyDescent="0.25">
      <c r="B7" s="4" t="s">
        <v>22</v>
      </c>
      <c r="C7" s="4">
        <f>_xll.BDP($B7,"INTERVAL_PERCENT_CHANGE", "CALC_INTERVAL=mtd", "END_DATE_OVERRIDE=20151014")</f>
        <v>-0.40949999999999998</v>
      </c>
      <c r="D7" s="4">
        <f>_xll.BDP($B7,"INTERVAL_PERCENT_CHANGE", "CALC_INTERVAL=mtd", "END_DATE_OVERRIDE=20141014")</f>
        <v>-2.3620999999999999</v>
      </c>
    </row>
    <row r="8" spans="2:4" x14ac:dyDescent="0.25">
      <c r="B8" s="4" t="s">
        <v>23</v>
      </c>
      <c r="C8" s="4">
        <f>_xll.BDP($B8,"INTERVAL_PERCENT_CHANGE", "CALC_INTERVAL=mtd", "END_DATE_OVERRIDE=20151014")</f>
        <v>2.1345000000000001</v>
      </c>
      <c r="D8" s="4">
        <f>_xll.BDP($B8,"INTERVAL_PERCENT_CHANGE", "CALC_INTERVAL=mtd", "END_DATE_OVERRIDE=20141014")</f>
        <v>-1.8311999999999999</v>
      </c>
    </row>
    <row r="9" spans="2:4" x14ac:dyDescent="0.25">
      <c r="B9" s="4" t="s">
        <v>24</v>
      </c>
      <c r="C9" s="4">
        <f>_xll.BDP($B9,"INTERVAL_PERCENT_CHANGE", "CALC_INTERVAL=mtd", "END_DATE_OVERRIDE=20151014")</f>
        <v>-2.6646000000000001</v>
      </c>
      <c r="D9" s="4">
        <f>_xll.BDP($B9,"INTERVAL_PERCENT_CHANGE", "CALC_INTERVAL=mtd", "END_DATE_OVERRIDE=20141014")</f>
        <v>-6.8000000000000005E-2</v>
      </c>
    </row>
    <row r="10" spans="2:4" x14ac:dyDescent="0.25">
      <c r="B10" s="4" t="s">
        <v>25</v>
      </c>
      <c r="C10" s="4">
        <f>_xll.BDP($B10,"INTERVAL_PERCENT_CHANGE", "CALC_INTERVAL=mtd", "END_DATE_OVERRIDE=20151014")</f>
        <v>-2.2885</v>
      </c>
      <c r="D10" s="4">
        <f>_xll.BDP($B10,"INTERVAL_PERCENT_CHANGE", "CALC_INTERVAL=mtd", "END_DATE_OVERRIDE=20141014")</f>
        <v>-0.2341</v>
      </c>
    </row>
    <row r="11" spans="2:4" x14ac:dyDescent="0.25">
      <c r="B11" s="4" t="s">
        <v>26</v>
      </c>
      <c r="C11" s="4">
        <f>_xll.BDP($B11,"INTERVAL_PERCENT_CHANGE", "CALC_INTERVAL=mtd", "END_DATE_OVERRIDE=20151014")</f>
        <v>2.3519999999999999</v>
      </c>
      <c r="D11" s="4">
        <f>_xll.BDP($B11,"INTERVAL_PERCENT_CHANGE", "CALC_INTERVAL=mtd", "END_DATE_OVERRIDE=20141014")</f>
        <v>0.2455</v>
      </c>
    </row>
    <row r="12" spans="2:4" x14ac:dyDescent="0.25">
      <c r="B12" s="4" t="s">
        <v>27</v>
      </c>
      <c r="C12" s="4">
        <f>_xll.BDP($B12,"INTERVAL_PERCENT_CHANGE", "CALC_INTERVAL=mtd", "END_DATE_OVERRIDE=20151014")</f>
        <v>-3.4174000000000002</v>
      </c>
      <c r="D12" s="4">
        <f>_xll.BDP($B12,"INTERVAL_PERCENT_CHANGE", "CALC_INTERVAL=mtd", "END_DATE_OVERRIDE=20141014")</f>
        <v>-1.9045000000000001</v>
      </c>
    </row>
    <row r="13" spans="2:4" x14ac:dyDescent="0.25">
      <c r="B13" s="4" t="s">
        <v>28</v>
      </c>
      <c r="C13" s="4">
        <f>_xll.BDP($B13,"INTERVAL_PERCENT_CHANGE", "CALC_INTERVAL=mtd", "END_DATE_OVERRIDE=20151014")</f>
        <v>-2.5999999999999999E-3</v>
      </c>
      <c r="D13" s="4">
        <f>_xll.BDP($B13,"INTERVAL_PERCENT_CHANGE", "CALC_INTERVAL=mtd", "END_DATE_OVERRIDE=20141014")</f>
        <v>-0.10050000000000001</v>
      </c>
    </row>
    <row r="14" spans="2:4" x14ac:dyDescent="0.25">
      <c r="B14" s="4" t="s">
        <v>29</v>
      </c>
      <c r="C14" s="4">
        <f>_xll.BDP($B14,"INTERVAL_PERCENT_CHANGE", "CALC_INTERVAL=mtd", "END_DATE_OVERRIDE=20151014")</f>
        <v>-2.4104999999999999</v>
      </c>
      <c r="D14" s="4">
        <f>_xll.BDP($B14,"INTERVAL_PERCENT_CHANGE", "CALC_INTERVAL=mtd", "END_DATE_OVERRIDE=20141014")</f>
        <v>-0.1047</v>
      </c>
    </row>
    <row r="15" spans="2:4" x14ac:dyDescent="0.25">
      <c r="B15" s="4" t="s">
        <v>30</v>
      </c>
      <c r="C15" s="4">
        <f>_xll.BDP($B15,"INTERVAL_PERCENT_CHANGE", "CALC_INTERVAL=mtd", "END_DATE_OVERRIDE=20151014")</f>
        <v>-1.5337000000000001</v>
      </c>
      <c r="D15" s="4">
        <f>_xll.BDP($B15,"INTERVAL_PERCENT_CHANGE", "CALC_INTERVAL=mtd", "END_DATE_OVERRIDE=20141014")</f>
        <v>-6.6E-3</v>
      </c>
    </row>
    <row r="16" spans="2:4" x14ac:dyDescent="0.25">
      <c r="B16" s="4" t="s">
        <v>31</v>
      </c>
      <c r="C16" s="4">
        <f>_xll.BDP($B16,"INTERVAL_PERCENT_CHANGE", "CALC_INTERVAL=mtd", "END_DATE_OVERRIDE=20151014")</f>
        <v>-0.84240000000000004</v>
      </c>
      <c r="D16" s="4">
        <f>_xll.BDP($B16,"INTERVAL_PERCENT_CHANGE", "CALC_INTERVAL=mtd", "END_DATE_OVERRIDE=20141014")</f>
        <v>-0.54449999999999998</v>
      </c>
    </row>
    <row r="17" spans="2:4" x14ac:dyDescent="0.25">
      <c r="B17" s="4" t="s">
        <v>32</v>
      </c>
      <c r="C17" s="4">
        <f>_xll.BDP($B17,"INTERVAL_PERCENT_CHANGE", "CALC_INTERVAL=mtd", "END_DATE_OVERRIDE=20151014")</f>
        <v>-7.077</v>
      </c>
      <c r="D17" s="4">
        <f>_xll.BDP($B17,"INTERVAL_PERCENT_CHANGE", "CALC_INTERVAL=mtd", "END_DATE_OVERRIDE=20141014")</f>
        <v>0.1477</v>
      </c>
    </row>
    <row r="18" spans="2:4" x14ac:dyDescent="0.25">
      <c r="B18" s="4" t="s">
        <v>33</v>
      </c>
      <c r="C18" s="4">
        <f>_xll.BDP($B18,"INTERVAL_PERCENT_CHANGE", "CALC_INTERVAL=mtd", "END_DATE_OVERRIDE=20151014")</f>
        <v>-2.1267</v>
      </c>
      <c r="D18" s="4">
        <f>_xll.BDP($B18,"INTERVAL_PERCENT_CHANGE", "CALC_INTERVAL=mtd", "END_DATE_OVERRIDE=20141014")</f>
        <v>-1.7198</v>
      </c>
    </row>
    <row r="19" spans="2:4" x14ac:dyDescent="0.25">
      <c r="B19" s="4" t="s">
        <v>34</v>
      </c>
      <c r="C19" s="4">
        <f>_xll.BDP($B19,"INTERVAL_PERCENT_CHANGE", "CALC_INTERVAL=mtd", "END_DATE_OVERRIDE=20151014")</f>
        <v>-5.2289000000000003</v>
      </c>
      <c r="D19" s="4">
        <f>_xll.BDP($B19,"INTERVAL_PERCENT_CHANGE", "CALC_INTERVAL=mtd", "END_DATE_OVERRIDE=20141014")</f>
        <v>1.1941999999999999</v>
      </c>
    </row>
    <row r="20" spans="2:4" x14ac:dyDescent="0.25">
      <c r="B20" s="4" t="s">
        <v>35</v>
      </c>
      <c r="C20" s="4">
        <f>_xll.BDP($B20,"INTERVAL_PERCENT_CHANGE", "CALC_INTERVAL=mtd", "END_DATE_OVERRIDE=20151014")</f>
        <v>0.63070000000000004</v>
      </c>
      <c r="D20" s="4">
        <f>_xll.BDP($B20,"INTERVAL_PERCENT_CHANGE", "CALC_INTERVAL=mtd", "END_DATE_OVERRIDE=20141014")</f>
        <v>0.53400000000000003</v>
      </c>
    </row>
    <row r="21" spans="2:4" x14ac:dyDescent="0.25">
      <c r="B21" s="4" t="s">
        <v>36</v>
      </c>
      <c r="C21" s="4">
        <f>_xll.BDP($B21,"INTERVAL_PERCENT_CHANGE", "CALC_INTERVAL=mtd", "END_DATE_OVERRIDE=20151014")</f>
        <v>0.18870000000000001</v>
      </c>
      <c r="D21" s="4">
        <f>_xll.BDP($B21,"INTERVAL_PERCENT_CHANGE", "CALC_INTERVAL=mtd", "END_DATE_OVERRIDE=20141014")</f>
        <v>0.48780000000000001</v>
      </c>
    </row>
    <row r="22" spans="2:4" x14ac:dyDescent="0.25">
      <c r="B22" s="4" t="s">
        <v>37</v>
      </c>
      <c r="C22" s="4">
        <f>_xll.BDP($B22,"INTERVAL_PERCENT_CHANGE", "CALC_INTERVAL=mtd", "END_DATE_OVERRIDE=20151014")</f>
        <v>-0.1227</v>
      </c>
      <c r="D22" s="4">
        <f>_xll.BDP($B22,"INTERVAL_PERCENT_CHANGE", "CALC_INTERVAL=mtd", "END_DATE_OVERRIDE=20141014")</f>
        <v>-0.23780000000000001</v>
      </c>
    </row>
    <row r="23" spans="2:4" x14ac:dyDescent="0.25">
      <c r="B23" s="4" t="s">
        <v>38</v>
      </c>
      <c r="C23" s="4">
        <f>_xll.BDP($B23,"INTERVAL_PERCENT_CHANGE", "CALC_INTERVAL=mtd", "END_DATE_OVERRIDE=20151014")</f>
        <v>-2.1741000000000001</v>
      </c>
      <c r="D23" s="4">
        <f>_xll.BDP($B23,"INTERVAL_PERCENT_CHANGE", "CALC_INTERVAL=mtd", "END_DATE_OVERRIDE=20141014")</f>
        <v>1.4173</v>
      </c>
    </row>
    <row r="24" spans="2:4" x14ac:dyDescent="0.25">
      <c r="B24" s="4" t="s">
        <v>39</v>
      </c>
      <c r="C24" s="4">
        <f>_xll.BDP($B24,"INTERVAL_PERCENT_CHANGE", "CALC_INTERVAL=mtd", "END_DATE_OVERRIDE=20151014")</f>
        <v>-3.0771000000000002</v>
      </c>
      <c r="D24" s="4">
        <f>_xll.BDP($B24,"INTERVAL_PERCENT_CHANGE", "CALC_INTERVAL=mtd", "END_DATE_OVERRIDE=20141014")</f>
        <v>0.37690000000000001</v>
      </c>
    </row>
    <row r="25" spans="2:4" x14ac:dyDescent="0.25">
      <c r="B25" s="4" t="s">
        <v>40</v>
      </c>
      <c r="C25" s="4">
        <f>_xll.BDP($B25,"INTERVAL_PERCENT_CHANGE", "CALC_INTERVAL=mtd", "END_DATE_OVERRIDE=20151014")</f>
        <v>-2.6776</v>
      </c>
      <c r="D25" s="4">
        <f>_xll.BDP($B25,"INTERVAL_PERCENT_CHANGE", "CALC_INTERVAL=mtd", "END_DATE_OVERRIDE=20141014")</f>
        <v>0.23549999999999999</v>
      </c>
    </row>
    <row r="26" spans="2:4" x14ac:dyDescent="0.25">
      <c r="B26" s="4" t="s">
        <v>41</v>
      </c>
      <c r="C26" s="4">
        <f>_xll.BDP($B26,"INTERVAL_PERCENT_CHANGE", "CALC_INTERVAL=mtd", "END_DATE_OVERRIDE=20151014")</f>
        <v>-5.1952999999999996</v>
      </c>
      <c r="D26" s="4">
        <f>_xll.BDP($B26,"INTERVAL_PERCENT_CHANGE", "CALC_INTERVAL=mtd", "END_DATE_OVERRIDE=20141014")</f>
        <v>2.1467999999999998</v>
      </c>
    </row>
    <row r="27" spans="2:4" x14ac:dyDescent="0.25">
      <c r="B27" s="4" t="s">
        <v>42</v>
      </c>
      <c r="C27" s="4">
        <f>_xll.BDP($B27,"INTERVAL_PERCENT_CHANGE", "CALC_INTERVAL=mtd", "END_DATE_OVERRIDE=20151014")</f>
        <v>-3.1873</v>
      </c>
      <c r="D27" s="4">
        <f>_xll.BDP($B27,"INTERVAL_PERCENT_CHANGE", "CALC_INTERVAL=mtd", "END_DATE_OVERRIDE=20141014")</f>
        <v>0.3836</v>
      </c>
    </row>
    <row r="28" spans="2:4" x14ac:dyDescent="0.25">
      <c r="B28" s="4" t="s">
        <v>43</v>
      </c>
      <c r="C28" s="4">
        <f>_xll.BDP($B28,"INTERVAL_PERCENT_CHANGE", "CALC_INTERVAL=mtd", "END_DATE_OVERRIDE=20151014")</f>
        <v>-3.5565000000000002</v>
      </c>
      <c r="D28" s="4">
        <f>_xll.BDP($B28,"INTERVAL_PERCENT_CHANGE", "CALC_INTERVAL=mtd", "END_DATE_OVERRIDE=20141014")</f>
        <v>-1.7107000000000001</v>
      </c>
    </row>
    <row r="29" spans="2:4" x14ac:dyDescent="0.25">
      <c r="B29" s="4" t="s">
        <v>44</v>
      </c>
      <c r="C29" s="4">
        <f>_xll.BDP($B29,"INTERVAL_PERCENT_CHANGE", "CALC_INTERVAL=mtd", "END_DATE_OVERRIDE=20151014")</f>
        <v>-3.2343999999999999</v>
      </c>
      <c r="D29" s="4">
        <f>_xll.BDP($B29,"INTERVAL_PERCENT_CHANGE", "CALC_INTERVAL=mtd", "END_DATE_OVERRIDE=20141014")</f>
        <v>0.88990000000000002</v>
      </c>
    </row>
    <row r="30" spans="2:4" x14ac:dyDescent="0.25">
      <c r="B30" s="4" t="s">
        <v>45</v>
      </c>
      <c r="C30" s="4">
        <f>_xll.BDP($B30,"INTERVAL_PERCENT_CHANGE", "CALC_INTERVAL=mtd", "END_DATE_OVERRIDE=20151014")</f>
        <v>-2.1189</v>
      </c>
      <c r="D30" s="4">
        <f>_xll.BDP($B30,"INTERVAL_PERCENT_CHANGE", "CALC_INTERVAL=mtd", "END_DATE_OVERRIDE=20141014")</f>
        <v>-0.2011</v>
      </c>
    </row>
    <row r="31" spans="2:4" x14ac:dyDescent="0.25">
      <c r="B31" s="4" t="s">
        <v>46</v>
      </c>
      <c r="C31" s="4">
        <f>_xll.BDP($B31,"INTERVAL_PERCENT_CHANGE", "CALC_INTERVAL=mtd", "END_DATE_OVERRIDE=20151014")</f>
        <v>-3.6217000000000001</v>
      </c>
      <c r="D31" s="4">
        <f>_xll.BDP($B31,"INTERVAL_PERCENT_CHANGE", "CALC_INTERVAL=mtd", "END_DATE_OVERRIDE=20141014")</f>
        <v>-0.39929999999999999</v>
      </c>
    </row>
    <row r="32" spans="2:4" x14ac:dyDescent="0.25">
      <c r="B32" s="4" t="s">
        <v>47</v>
      </c>
      <c r="C32" s="4">
        <f>_xll.BDP($B32,"INTERVAL_PERCENT_CHANGE", "CALC_INTERVAL=mtd", "END_DATE_OVERRIDE=20151014")</f>
        <v>5.8391000000000002</v>
      </c>
      <c r="D32" s="4">
        <f>_xll.BDP($B32,"INTERVAL_PERCENT_CHANGE", "CALC_INTERVAL=mtd", "END_DATE_OVERRIDE=20141014")</f>
        <v>0.82169999999999999</v>
      </c>
    </row>
    <row r="33" spans="2:4" x14ac:dyDescent="0.25">
      <c r="B33" s="4" t="s">
        <v>48</v>
      </c>
      <c r="C33" s="4">
        <f>_xll.BDP($B33,"INTERVAL_PERCENT_CHANGE", "CALC_INTERVAL=mtd", "END_DATE_OVERRIDE=20151014")</f>
        <v>-4.0597000000000003</v>
      </c>
      <c r="D33" s="4">
        <f>_xll.BDP($B33,"INTERVAL_PERCENT_CHANGE", "CALC_INTERVAL=mtd", "END_DATE_OVERRIDE=20141014")</f>
        <v>-2.1555</v>
      </c>
    </row>
    <row r="34" spans="2:4" x14ac:dyDescent="0.25">
      <c r="B34" s="4" t="s">
        <v>49</v>
      </c>
      <c r="C34" s="4">
        <f>_xll.BDP($B34,"INTERVAL_PERCENT_CHANGE", "CALC_INTERVAL=mtd", "END_DATE_OVERRIDE=20151014")</f>
        <v>3.5785999999999998</v>
      </c>
      <c r="D34" s="4">
        <f>_xll.BDP($B34,"INTERVAL_PERCENT_CHANGE", "CALC_INTERVAL=mtd", "END_DATE_OVERRIDE=20141014")</f>
        <v>-0.10299999999999999</v>
      </c>
    </row>
    <row r="35" spans="2:4" x14ac:dyDescent="0.25">
      <c r="B35" s="4" t="s">
        <v>50</v>
      </c>
      <c r="C35" s="4">
        <f>_xll.BDP($B35,"INTERVAL_PERCENT_CHANGE", "CALC_INTERVAL=mtd", "END_DATE_OVERRIDE=20151014")</f>
        <v>-4.0712000000000002</v>
      </c>
      <c r="D35" s="4">
        <f>_xll.BDP($B35,"INTERVAL_PERCENT_CHANGE", "CALC_INTERVAL=mtd", "END_DATE_OVERRIDE=20141014")</f>
        <v>3.1966999999999999</v>
      </c>
    </row>
    <row r="36" spans="2:4" x14ac:dyDescent="0.25">
      <c r="B36" s="4" t="s">
        <v>51</v>
      </c>
      <c r="C36" s="4">
        <f>_xll.BDP($B36,"INTERVAL_PERCENT_CHANGE", "CALC_INTERVAL=mtd", "END_DATE_OVERRIDE=20151014")</f>
        <v>-4.4824000000000002</v>
      </c>
      <c r="D36" s="4">
        <f>_xll.BDP($B36,"INTERVAL_PERCENT_CHANGE", "CALC_INTERVAL=mtd", "END_DATE_OVERRIDE=20141014")</f>
        <v>-0.39629999999999999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3"/>
  <sheetViews>
    <sheetView zoomScaleNormal="100" workbookViewId="0">
      <selection activeCell="B7" sqref="B7:I8"/>
    </sheetView>
  </sheetViews>
  <sheetFormatPr defaultRowHeight="15" x14ac:dyDescent="0.25"/>
  <cols>
    <col min="1" max="1" width="9.140625" style="4"/>
    <col min="2" max="2" width="13.42578125" style="4" bestFit="1" customWidth="1"/>
    <col min="3" max="3" width="16.5703125" style="4" bestFit="1" customWidth="1"/>
    <col min="4" max="4" width="7.5703125" style="4" bestFit="1" customWidth="1"/>
    <col min="5" max="5" width="29" style="4" bestFit="1" customWidth="1"/>
    <col min="6" max="6" width="20.42578125" style="4" bestFit="1" customWidth="1"/>
    <col min="7" max="7" width="14" style="4" bestFit="1" customWidth="1"/>
    <col min="8" max="8" width="20.140625" style="4" bestFit="1" customWidth="1"/>
    <col min="9" max="9" width="25.85546875" style="4" bestFit="1" customWidth="1"/>
    <col min="10" max="16384" width="9.140625" style="4"/>
  </cols>
  <sheetData>
    <row r="2" spans="2:9" x14ac:dyDescent="0.25">
      <c r="B2" s="19" t="s">
        <v>1915</v>
      </c>
      <c r="C2" s="19"/>
      <c r="D2" s="19"/>
      <c r="E2" s="19"/>
      <c r="F2" s="19"/>
      <c r="G2" s="19"/>
      <c r="H2" s="19"/>
      <c r="I2" s="19"/>
    </row>
    <row r="3" spans="2:9" x14ac:dyDescent="0.25">
      <c r="B3" s="19"/>
      <c r="C3" s="19"/>
      <c r="D3" s="19"/>
      <c r="E3" s="19"/>
      <c r="F3" s="19"/>
      <c r="G3" s="19"/>
      <c r="H3" s="19"/>
      <c r="I3" s="19"/>
    </row>
    <row r="4" spans="2:9" x14ac:dyDescent="0.25">
      <c r="B4" s="19"/>
      <c r="C4" s="19"/>
      <c r="D4" s="19"/>
      <c r="E4" s="19"/>
      <c r="F4" s="19"/>
      <c r="G4" s="19"/>
      <c r="H4" s="19"/>
      <c r="I4" s="19"/>
    </row>
    <row r="5" spans="2:9" ht="23.25" customHeight="1" x14ac:dyDescent="0.25">
      <c r="B5" s="19" t="s">
        <v>1916</v>
      </c>
      <c r="C5" s="19"/>
      <c r="D5" s="19"/>
      <c r="E5" s="19"/>
      <c r="F5" s="19"/>
      <c r="G5" s="19"/>
      <c r="H5" s="19"/>
      <c r="I5" s="19"/>
    </row>
    <row r="6" spans="2:9" ht="23.25" customHeight="1" x14ac:dyDescent="0.25">
      <c r="B6" s="19"/>
      <c r="C6" s="19"/>
      <c r="D6" s="19"/>
      <c r="E6" s="19"/>
      <c r="F6" s="19"/>
      <c r="G6" s="19"/>
      <c r="H6" s="19"/>
      <c r="I6" s="19"/>
    </row>
    <row r="7" spans="2:9" ht="23.25" customHeight="1" x14ac:dyDescent="0.25">
      <c r="B7" s="19" t="s">
        <v>1918</v>
      </c>
      <c r="C7" s="19"/>
      <c r="D7" s="19"/>
      <c r="E7" s="19"/>
      <c r="F7" s="19"/>
      <c r="G7" s="19"/>
      <c r="H7" s="19"/>
      <c r="I7" s="19"/>
    </row>
    <row r="8" spans="2:9" ht="23.25" customHeight="1" x14ac:dyDescent="0.25">
      <c r="B8" s="19"/>
      <c r="C8" s="19"/>
      <c r="D8" s="19"/>
      <c r="E8" s="19"/>
      <c r="F8" s="19"/>
      <c r="G8" s="19"/>
      <c r="H8" s="19"/>
      <c r="I8" s="19"/>
    </row>
    <row r="10" spans="2:9" x14ac:dyDescent="0.25">
      <c r="B10" s="4" t="s">
        <v>1817</v>
      </c>
      <c r="C10" s="14" t="s">
        <v>58</v>
      </c>
    </row>
    <row r="12" spans="2:9" x14ac:dyDescent="0.25">
      <c r="B12" s="15" t="s">
        <v>1914</v>
      </c>
    </row>
    <row r="13" spans="2:9" x14ac:dyDescent="0.25">
      <c r="B13" s="15" t="s">
        <v>1917</v>
      </c>
    </row>
    <row r="14" spans="2:9" x14ac:dyDescent="0.25">
      <c r="B14" s="7"/>
    </row>
    <row r="15" spans="2:9" x14ac:dyDescent="0.25">
      <c r="B15" s="7"/>
    </row>
    <row r="16" spans="2:9" x14ac:dyDescent="0.25">
      <c r="C16" s="4" t="str">
        <f>_xll.BFieldInfo(C17)</f>
        <v>Revenue</v>
      </c>
      <c r="D16" s="4" t="str">
        <f>_xll.BFieldInfo(D17)</f>
        <v>EBITDA</v>
      </c>
      <c r="E16" s="4" t="str">
        <f>_xll.BFieldInfo(E17)</f>
        <v>Net Income/Net Profit (Losses)</v>
      </c>
      <c r="F16" s="4" t="str">
        <f>_xll.BFieldInfo(F17)</f>
        <v>Free Cash Flow</v>
      </c>
      <c r="G16" s="4" t="str">
        <f>_xll.BFieldInfo(G17)</f>
        <v>Total Assets</v>
      </c>
      <c r="H16" s="4" t="str">
        <f>_xll.BFieldInfo(H17)</f>
        <v>Total Common Equity</v>
      </c>
      <c r="I16" s="4" t="str">
        <f>_xll.BFieldInfo(I17)</f>
        <v>Operating Income or Losses</v>
      </c>
    </row>
    <row r="17" spans="2:9" x14ac:dyDescent="0.25">
      <c r="C17" s="4" t="s">
        <v>52</v>
      </c>
      <c r="D17" s="4" t="s">
        <v>53</v>
      </c>
      <c r="E17" s="4" t="s">
        <v>54</v>
      </c>
      <c r="F17" s="4" t="s">
        <v>55</v>
      </c>
      <c r="G17" s="4" t="s">
        <v>56</v>
      </c>
      <c r="H17" s="4" t="s">
        <v>57</v>
      </c>
      <c r="I17" s="4" t="s">
        <v>64</v>
      </c>
    </row>
    <row r="18" spans="2:9" x14ac:dyDescent="0.25">
      <c r="B18" s="4" t="str">
        <f>_xll.BDH($C$10,$C$17:$I$17,"ED-5FY","","Period","FY","DateFormat","P","cols=8;rows=6")</f>
        <v>FY1 2010</v>
      </c>
      <c r="C18" s="4">
        <v>7213998</v>
      </c>
      <c r="D18" s="4">
        <v>402776</v>
      </c>
      <c r="E18" s="4">
        <v>-40802</v>
      </c>
      <c r="F18" s="4">
        <v>628613</v>
      </c>
      <c r="G18" s="4">
        <v>12866114</v>
      </c>
      <c r="H18" s="4">
        <v>2965905</v>
      </c>
      <c r="I18" s="4">
        <v>31772</v>
      </c>
    </row>
    <row r="19" spans="2:9" x14ac:dyDescent="0.25">
      <c r="B19" s="4" t="s">
        <v>59</v>
      </c>
      <c r="C19" s="4">
        <v>7181273</v>
      </c>
      <c r="D19" s="4">
        <v>525187</v>
      </c>
      <c r="E19" s="4">
        <v>-259585</v>
      </c>
      <c r="F19" s="4">
        <v>362557</v>
      </c>
      <c r="G19" s="4">
        <v>12924988</v>
      </c>
      <c r="H19" s="4">
        <v>2547987</v>
      </c>
      <c r="I19" s="4">
        <v>199821</v>
      </c>
    </row>
    <row r="20" spans="2:9" x14ac:dyDescent="0.25">
      <c r="B20" s="4" t="s">
        <v>60</v>
      </c>
      <c r="C20" s="4">
        <v>6493212</v>
      </c>
      <c r="D20" s="4">
        <v>252319</v>
      </c>
      <c r="E20" s="4">
        <v>-456660</v>
      </c>
      <c r="F20" s="4">
        <v>195225</v>
      </c>
      <c r="G20" s="4">
        <v>13295667</v>
      </c>
      <c r="H20" s="4">
        <v>2028891</v>
      </c>
      <c r="I20" s="4">
        <v>-67275</v>
      </c>
    </row>
    <row r="21" spans="2:9" x14ac:dyDescent="0.25">
      <c r="B21" s="4" t="s">
        <v>61</v>
      </c>
      <c r="C21" s="4">
        <v>6800851</v>
      </c>
      <c r="D21" s="4">
        <v>560654</v>
      </c>
      <c r="E21" s="4">
        <v>43034</v>
      </c>
      <c r="F21" s="4">
        <v>155022</v>
      </c>
      <c r="G21" s="4">
        <v>14206292</v>
      </c>
      <c r="H21" s="4">
        <v>2197766</v>
      </c>
      <c r="I21" s="4">
        <v>230100</v>
      </c>
    </row>
    <row r="22" spans="2:9" x14ac:dyDescent="0.25">
      <c r="B22" s="4" t="s">
        <v>62</v>
      </c>
      <c r="C22" s="4">
        <v>7767266</v>
      </c>
      <c r="D22" s="4">
        <v>403190</v>
      </c>
      <c r="E22" s="4">
        <v>-128369</v>
      </c>
      <c r="F22" s="4">
        <v>380659</v>
      </c>
      <c r="G22" s="4">
        <v>15333720</v>
      </c>
      <c r="H22" s="4">
        <v>2258137</v>
      </c>
      <c r="I22" s="4">
        <v>26495</v>
      </c>
    </row>
    <row r="23" spans="2:9" x14ac:dyDescent="0.25">
      <c r="B23" s="4" t="s">
        <v>63</v>
      </c>
      <c r="C23" s="4">
        <v>8215880</v>
      </c>
      <c r="D23" s="4">
        <v>423172</v>
      </c>
      <c r="E23" s="4">
        <v>-125980</v>
      </c>
      <c r="F23" s="4">
        <v>538724</v>
      </c>
      <c r="G23" s="4">
        <v>15834331</v>
      </c>
      <c r="H23" s="4">
        <v>2317077</v>
      </c>
      <c r="I23" s="4">
        <v>68548</v>
      </c>
    </row>
  </sheetData>
  <mergeCells count="3">
    <mergeCell ref="B2:I4"/>
    <mergeCell ref="B5:I6"/>
    <mergeCell ref="B7:I8"/>
  </mergeCell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639"/>
  <sheetViews>
    <sheetView zoomScale="85" zoomScaleNormal="85" workbookViewId="0">
      <selection activeCell="E9" sqref="E9"/>
    </sheetView>
  </sheetViews>
  <sheetFormatPr defaultRowHeight="15" x14ac:dyDescent="0.25"/>
  <cols>
    <col min="1" max="1" width="9.140625" style="4"/>
    <col min="2" max="2" width="13.42578125" style="4" bestFit="1" customWidth="1"/>
    <col min="3" max="3" width="20" style="4" bestFit="1" customWidth="1"/>
    <col min="4" max="4" width="16.7109375" style="4" bestFit="1" customWidth="1"/>
    <col min="5" max="5" width="58.28515625" style="4" bestFit="1" customWidth="1"/>
    <col min="6" max="6" width="17.140625" style="4" bestFit="1" customWidth="1"/>
    <col min="7" max="7" width="9" style="4" bestFit="1" customWidth="1"/>
    <col min="8" max="8" width="6.28515625" style="4" bestFit="1" customWidth="1"/>
    <col min="9" max="9" width="15.7109375" style="4" bestFit="1" customWidth="1"/>
    <col min="10" max="11" width="9.140625" style="4"/>
    <col min="12" max="12" width="15.140625" style="4" bestFit="1" customWidth="1"/>
    <col min="13" max="16384" width="9.140625" style="4"/>
  </cols>
  <sheetData>
    <row r="2" spans="2:12" x14ac:dyDescent="0.25">
      <c r="B2" s="19" t="s">
        <v>1919</v>
      </c>
      <c r="C2" s="19"/>
      <c r="D2" s="19"/>
      <c r="E2" s="19"/>
      <c r="F2" s="19"/>
      <c r="G2" s="19"/>
      <c r="H2" s="19"/>
      <c r="I2" s="19"/>
      <c r="J2" s="19"/>
      <c r="K2" s="19"/>
      <c r="L2" s="19"/>
    </row>
    <row r="3" spans="2:12" x14ac:dyDescent="0.25">
      <c r="B3" s="19"/>
      <c r="C3" s="19"/>
      <c r="D3" s="19"/>
      <c r="E3" s="19"/>
      <c r="F3" s="19"/>
      <c r="G3" s="19"/>
      <c r="H3" s="19"/>
      <c r="I3" s="19"/>
      <c r="J3" s="19"/>
      <c r="K3" s="19"/>
      <c r="L3" s="19"/>
    </row>
    <row r="4" spans="2:12" x14ac:dyDescent="0.25">
      <c r="B4" s="19"/>
      <c r="C4" s="19"/>
      <c r="D4" s="19"/>
      <c r="E4" s="19"/>
      <c r="F4" s="19"/>
      <c r="G4" s="19"/>
      <c r="H4" s="19"/>
      <c r="I4" s="19"/>
      <c r="J4" s="19"/>
      <c r="K4" s="19"/>
      <c r="L4" s="19"/>
    </row>
    <row r="5" spans="2:12" x14ac:dyDescent="0.25">
      <c r="B5" s="19"/>
      <c r="C5" s="19"/>
      <c r="D5" s="19"/>
      <c r="E5" s="19"/>
      <c r="F5" s="19"/>
      <c r="G5" s="19"/>
      <c r="H5" s="19"/>
      <c r="I5" s="19"/>
      <c r="J5" s="19"/>
      <c r="K5" s="19"/>
      <c r="L5" s="19"/>
    </row>
    <row r="7" spans="2:12" x14ac:dyDescent="0.25">
      <c r="B7" s="15" t="s">
        <v>1920</v>
      </c>
    </row>
    <row r="9" spans="2:12" x14ac:dyDescent="0.25">
      <c r="B9" s="4" t="str">
        <f>_xll.BEQS("Dogs of the Nikkei","cols=8;rows=11")</f>
        <v>Ticker</v>
      </c>
      <c r="C9" s="4" t="s">
        <v>65</v>
      </c>
      <c r="D9" s="4" t="s">
        <v>66</v>
      </c>
      <c r="E9" s="4" t="s">
        <v>67</v>
      </c>
      <c r="F9" s="4" t="s">
        <v>68</v>
      </c>
      <c r="G9" s="4" t="s">
        <v>69</v>
      </c>
      <c r="H9" s="4" t="s">
        <v>70</v>
      </c>
      <c r="I9" s="4" t="s">
        <v>71</v>
      </c>
    </row>
    <row r="10" spans="2:12" x14ac:dyDescent="0.25">
      <c r="B10" s="4" t="s">
        <v>72</v>
      </c>
      <c r="C10" s="4" t="s">
        <v>73</v>
      </c>
      <c r="D10" s="4">
        <v>4.33</v>
      </c>
      <c r="E10" s="4">
        <v>1</v>
      </c>
      <c r="F10" s="11">
        <v>763158336</v>
      </c>
      <c r="G10" s="4">
        <v>6.95</v>
      </c>
      <c r="H10" s="4">
        <v>7.53</v>
      </c>
      <c r="I10" s="4">
        <v>16.239999999999998</v>
      </c>
    </row>
    <row r="11" spans="2:12" x14ac:dyDescent="0.25">
      <c r="B11" s="4" t="s">
        <v>74</v>
      </c>
      <c r="C11" s="4" t="s">
        <v>75</v>
      </c>
      <c r="D11" s="4">
        <v>4.32</v>
      </c>
      <c r="E11" s="4">
        <v>2</v>
      </c>
      <c r="F11" s="11">
        <v>27062083584</v>
      </c>
      <c r="G11" s="4">
        <v>20.3</v>
      </c>
      <c r="H11" s="4">
        <v>17.8</v>
      </c>
      <c r="I11" s="4">
        <v>0.49</v>
      </c>
    </row>
    <row r="12" spans="2:12" x14ac:dyDescent="0.25">
      <c r="B12" s="4" t="s">
        <v>76</v>
      </c>
      <c r="C12" s="4" t="s">
        <v>77</v>
      </c>
      <c r="D12" s="4">
        <v>4.28</v>
      </c>
      <c r="E12" s="4">
        <v>3</v>
      </c>
      <c r="F12" s="11">
        <v>14699533312</v>
      </c>
      <c r="G12" s="4">
        <v>8.18</v>
      </c>
      <c r="H12" s="4">
        <v>9.7200000000000006</v>
      </c>
      <c r="I12" s="4">
        <v>-1.79</v>
      </c>
    </row>
    <row r="13" spans="2:12" x14ac:dyDescent="0.25">
      <c r="B13" s="4" t="s">
        <v>78</v>
      </c>
      <c r="C13" s="4" t="s">
        <v>79</v>
      </c>
      <c r="D13" s="4">
        <v>4.1500000000000004</v>
      </c>
      <c r="E13" s="4">
        <v>4</v>
      </c>
      <c r="F13" s="11">
        <v>1598032768</v>
      </c>
      <c r="G13" s="4">
        <v>5.94</v>
      </c>
      <c r="H13" s="4">
        <v>16.649999999999999</v>
      </c>
      <c r="I13" s="4">
        <v>9.77</v>
      </c>
    </row>
    <row r="14" spans="2:12" x14ac:dyDescent="0.25">
      <c r="B14" s="4" t="s">
        <v>80</v>
      </c>
      <c r="C14" s="4" t="s">
        <v>81</v>
      </c>
      <c r="D14" s="4">
        <v>3.87</v>
      </c>
      <c r="E14" s="4">
        <v>5</v>
      </c>
      <c r="F14" s="11">
        <v>8856514560</v>
      </c>
      <c r="G14" s="4">
        <v>7.08</v>
      </c>
      <c r="H14" s="4" t="s">
        <v>82</v>
      </c>
      <c r="I14" s="4">
        <v>10.75</v>
      </c>
    </row>
    <row r="15" spans="2:12" x14ac:dyDescent="0.25">
      <c r="B15" s="4" t="s">
        <v>83</v>
      </c>
      <c r="C15" s="4" t="s">
        <v>84</v>
      </c>
      <c r="D15" s="4">
        <v>3.6</v>
      </c>
      <c r="E15" s="4">
        <v>6</v>
      </c>
      <c r="F15" s="11">
        <v>2176699136</v>
      </c>
      <c r="G15" s="4">
        <v>5.78</v>
      </c>
      <c r="H15" s="4" t="s">
        <v>82</v>
      </c>
      <c r="I15" s="4">
        <v>-7.88</v>
      </c>
    </row>
    <row r="16" spans="2:12" x14ac:dyDescent="0.25">
      <c r="B16" s="4" t="s">
        <v>85</v>
      </c>
      <c r="C16" s="4" t="s">
        <v>86</v>
      </c>
      <c r="D16" s="4">
        <v>3.47</v>
      </c>
      <c r="E16" s="4">
        <v>7</v>
      </c>
      <c r="F16" s="11">
        <v>6436944896</v>
      </c>
      <c r="G16" s="4">
        <v>3.7</v>
      </c>
      <c r="H16" s="4">
        <v>10.92</v>
      </c>
      <c r="I16" s="4">
        <v>-1.1299999999999999</v>
      </c>
    </row>
    <row r="17" spans="2:9" x14ac:dyDescent="0.25">
      <c r="B17" s="4" t="s">
        <v>87</v>
      </c>
      <c r="C17" s="4" t="s">
        <v>88</v>
      </c>
      <c r="D17" s="4">
        <v>3.3</v>
      </c>
      <c r="E17" s="4">
        <v>8</v>
      </c>
      <c r="F17" s="11">
        <v>31962451968</v>
      </c>
      <c r="G17" s="4">
        <v>1.29</v>
      </c>
      <c r="H17" s="4">
        <v>9.3800000000000008</v>
      </c>
      <c r="I17" s="4">
        <v>22.95</v>
      </c>
    </row>
    <row r="18" spans="2:9" x14ac:dyDescent="0.25">
      <c r="B18" s="4" t="s">
        <v>89</v>
      </c>
      <c r="C18" s="4" t="s">
        <v>90</v>
      </c>
      <c r="D18" s="4">
        <v>3.29</v>
      </c>
      <c r="E18" s="4">
        <v>9</v>
      </c>
      <c r="F18" s="11">
        <v>23649984512</v>
      </c>
      <c r="G18" s="4">
        <v>29.94</v>
      </c>
      <c r="H18" s="4" t="s">
        <v>82</v>
      </c>
      <c r="I18" s="4">
        <v>15.42</v>
      </c>
    </row>
    <row r="19" spans="2:9" x14ac:dyDescent="0.25">
      <c r="B19" s="4" t="s">
        <v>91</v>
      </c>
      <c r="C19" s="4" t="s">
        <v>92</v>
      </c>
      <c r="D19" s="4">
        <v>3.28</v>
      </c>
      <c r="E19" s="4">
        <v>10</v>
      </c>
      <c r="F19" s="11">
        <v>6655033856</v>
      </c>
      <c r="G19" s="4">
        <v>2.67</v>
      </c>
      <c r="H19" s="4" t="s">
        <v>82</v>
      </c>
      <c r="I19" s="4">
        <v>9.74</v>
      </c>
    </row>
    <row r="48" spans="2:2" x14ac:dyDescent="0.25">
      <c r="B48" s="15" t="s">
        <v>1921</v>
      </c>
    </row>
    <row r="50" spans="2:2" x14ac:dyDescent="0.25">
      <c r="B50" s="4" t="str">
        <f>_xll.BSRCH("FI:Japanese Bonds","cols=1;rows=1590")</f>
        <v>id</v>
      </c>
    </row>
    <row r="51" spans="2:2" x14ac:dyDescent="0.25">
      <c r="B51" s="4" t="s">
        <v>1830</v>
      </c>
    </row>
    <row r="52" spans="2:2" x14ac:dyDescent="0.25">
      <c r="B52" s="4" t="s">
        <v>93</v>
      </c>
    </row>
    <row r="53" spans="2:2" x14ac:dyDescent="0.25">
      <c r="B53" s="4" t="s">
        <v>95</v>
      </c>
    </row>
    <row r="54" spans="2:2" x14ac:dyDescent="0.25">
      <c r="B54" s="4" t="s">
        <v>96</v>
      </c>
    </row>
    <row r="55" spans="2:2" x14ac:dyDescent="0.25">
      <c r="B55" s="4" t="s">
        <v>94</v>
      </c>
    </row>
    <row r="56" spans="2:2" x14ac:dyDescent="0.25">
      <c r="B56" s="4" t="s">
        <v>1831</v>
      </c>
    </row>
    <row r="57" spans="2:2" x14ac:dyDescent="0.25">
      <c r="B57" s="4" t="s">
        <v>1832</v>
      </c>
    </row>
    <row r="58" spans="2:2" x14ac:dyDescent="0.25">
      <c r="B58" s="4" t="s">
        <v>458</v>
      </c>
    </row>
    <row r="59" spans="2:2" x14ac:dyDescent="0.25">
      <c r="B59" s="4" t="s">
        <v>1219</v>
      </c>
    </row>
    <row r="60" spans="2:2" x14ac:dyDescent="0.25">
      <c r="B60" s="4" t="s">
        <v>99</v>
      </c>
    </row>
    <row r="61" spans="2:2" x14ac:dyDescent="0.25">
      <c r="B61" s="4" t="s">
        <v>97</v>
      </c>
    </row>
    <row r="62" spans="2:2" x14ac:dyDescent="0.25">
      <c r="B62" s="4" t="s">
        <v>1644</v>
      </c>
    </row>
    <row r="63" spans="2:2" x14ac:dyDescent="0.25">
      <c r="B63" s="4" t="s">
        <v>98</v>
      </c>
    </row>
    <row r="64" spans="2:2" x14ac:dyDescent="0.25">
      <c r="B64" s="4" t="s">
        <v>120</v>
      </c>
    </row>
    <row r="65" spans="2:2" x14ac:dyDescent="0.25">
      <c r="B65" s="4" t="s">
        <v>1574</v>
      </c>
    </row>
    <row r="66" spans="2:2" x14ac:dyDescent="0.25">
      <c r="B66" s="4" t="s">
        <v>100</v>
      </c>
    </row>
    <row r="67" spans="2:2" x14ac:dyDescent="0.25">
      <c r="B67" s="4" t="s">
        <v>105</v>
      </c>
    </row>
    <row r="68" spans="2:2" x14ac:dyDescent="0.25">
      <c r="B68" s="4" t="s">
        <v>106</v>
      </c>
    </row>
    <row r="69" spans="2:2" x14ac:dyDescent="0.25">
      <c r="B69" s="4" t="s">
        <v>1266</v>
      </c>
    </row>
    <row r="70" spans="2:2" x14ac:dyDescent="0.25">
      <c r="B70" s="4" t="s">
        <v>103</v>
      </c>
    </row>
    <row r="71" spans="2:2" x14ac:dyDescent="0.25">
      <c r="B71" s="4" t="s">
        <v>104</v>
      </c>
    </row>
    <row r="72" spans="2:2" x14ac:dyDescent="0.25">
      <c r="B72" s="4" t="s">
        <v>107</v>
      </c>
    </row>
    <row r="73" spans="2:2" x14ac:dyDescent="0.25">
      <c r="B73" s="4" t="s">
        <v>102</v>
      </c>
    </row>
    <row r="74" spans="2:2" x14ac:dyDescent="0.25">
      <c r="B74" s="4" t="s">
        <v>1833</v>
      </c>
    </row>
    <row r="75" spans="2:2" x14ac:dyDescent="0.25">
      <c r="B75" s="4" t="s">
        <v>112</v>
      </c>
    </row>
    <row r="76" spans="2:2" x14ac:dyDescent="0.25">
      <c r="B76" s="4" t="s">
        <v>111</v>
      </c>
    </row>
    <row r="77" spans="2:2" x14ac:dyDescent="0.25">
      <c r="B77" s="4" t="s">
        <v>108</v>
      </c>
    </row>
    <row r="78" spans="2:2" x14ac:dyDescent="0.25">
      <c r="B78" s="4" t="s">
        <v>113</v>
      </c>
    </row>
    <row r="79" spans="2:2" x14ac:dyDescent="0.25">
      <c r="B79" s="4" t="s">
        <v>101</v>
      </c>
    </row>
    <row r="80" spans="2:2" x14ac:dyDescent="0.25">
      <c r="B80" s="4" t="s">
        <v>109</v>
      </c>
    </row>
    <row r="81" spans="2:2" x14ac:dyDescent="0.25">
      <c r="B81" s="4" t="s">
        <v>115</v>
      </c>
    </row>
    <row r="82" spans="2:2" x14ac:dyDescent="0.25">
      <c r="B82" s="4" t="s">
        <v>127</v>
      </c>
    </row>
    <row r="83" spans="2:2" x14ac:dyDescent="0.25">
      <c r="B83" s="4" t="s">
        <v>119</v>
      </c>
    </row>
    <row r="84" spans="2:2" x14ac:dyDescent="0.25">
      <c r="B84" s="4" t="s">
        <v>118</v>
      </c>
    </row>
    <row r="85" spans="2:2" x14ac:dyDescent="0.25">
      <c r="B85" s="4" t="s">
        <v>132</v>
      </c>
    </row>
    <row r="86" spans="2:2" x14ac:dyDescent="0.25">
      <c r="B86" s="4" t="s">
        <v>110</v>
      </c>
    </row>
    <row r="87" spans="2:2" x14ac:dyDescent="0.25">
      <c r="B87" s="4" t="s">
        <v>114</v>
      </c>
    </row>
    <row r="88" spans="2:2" x14ac:dyDescent="0.25">
      <c r="B88" s="4" t="s">
        <v>122</v>
      </c>
    </row>
    <row r="89" spans="2:2" x14ac:dyDescent="0.25">
      <c r="B89" s="4" t="s">
        <v>123</v>
      </c>
    </row>
    <row r="90" spans="2:2" x14ac:dyDescent="0.25">
      <c r="B90" s="4" t="s">
        <v>116</v>
      </c>
    </row>
    <row r="91" spans="2:2" x14ac:dyDescent="0.25">
      <c r="B91" s="4" t="s">
        <v>128</v>
      </c>
    </row>
    <row r="92" spans="2:2" x14ac:dyDescent="0.25">
      <c r="B92" s="4" t="s">
        <v>121</v>
      </c>
    </row>
    <row r="93" spans="2:2" x14ac:dyDescent="0.25">
      <c r="B93" s="4" t="s">
        <v>126</v>
      </c>
    </row>
    <row r="94" spans="2:2" x14ac:dyDescent="0.25">
      <c r="B94" s="4" t="s">
        <v>133</v>
      </c>
    </row>
    <row r="95" spans="2:2" x14ac:dyDescent="0.25">
      <c r="B95" s="4" t="s">
        <v>146</v>
      </c>
    </row>
    <row r="96" spans="2:2" x14ac:dyDescent="0.25">
      <c r="B96" s="4" t="s">
        <v>327</v>
      </c>
    </row>
    <row r="97" spans="2:2" x14ac:dyDescent="0.25">
      <c r="B97" s="4" t="s">
        <v>130</v>
      </c>
    </row>
    <row r="98" spans="2:2" x14ac:dyDescent="0.25">
      <c r="B98" s="4" t="s">
        <v>129</v>
      </c>
    </row>
    <row r="99" spans="2:2" x14ac:dyDescent="0.25">
      <c r="B99" s="4" t="s">
        <v>131</v>
      </c>
    </row>
    <row r="100" spans="2:2" x14ac:dyDescent="0.25">
      <c r="B100" s="4" t="s">
        <v>124</v>
      </c>
    </row>
    <row r="101" spans="2:2" x14ac:dyDescent="0.25">
      <c r="B101" s="4" t="s">
        <v>149</v>
      </c>
    </row>
    <row r="102" spans="2:2" x14ac:dyDescent="0.25">
      <c r="B102" s="4" t="s">
        <v>135</v>
      </c>
    </row>
    <row r="103" spans="2:2" x14ac:dyDescent="0.25">
      <c r="B103" s="4" t="s">
        <v>136</v>
      </c>
    </row>
    <row r="104" spans="2:2" x14ac:dyDescent="0.25">
      <c r="B104" s="4" t="s">
        <v>155</v>
      </c>
    </row>
    <row r="105" spans="2:2" x14ac:dyDescent="0.25">
      <c r="B105" s="4" t="s">
        <v>137</v>
      </c>
    </row>
    <row r="106" spans="2:2" x14ac:dyDescent="0.25">
      <c r="B106" s="4" t="s">
        <v>125</v>
      </c>
    </row>
    <row r="107" spans="2:2" x14ac:dyDescent="0.25">
      <c r="B107" s="4" t="s">
        <v>134</v>
      </c>
    </row>
    <row r="108" spans="2:2" x14ac:dyDescent="0.25">
      <c r="B108" s="4" t="s">
        <v>145</v>
      </c>
    </row>
    <row r="109" spans="2:2" x14ac:dyDescent="0.25">
      <c r="B109" s="4" t="s">
        <v>117</v>
      </c>
    </row>
    <row r="110" spans="2:2" x14ac:dyDescent="0.25">
      <c r="B110" s="4" t="s">
        <v>154</v>
      </c>
    </row>
    <row r="111" spans="2:2" x14ac:dyDescent="0.25">
      <c r="B111" s="4" t="s">
        <v>144</v>
      </c>
    </row>
    <row r="112" spans="2:2" x14ac:dyDescent="0.25">
      <c r="B112" s="4" t="s">
        <v>156</v>
      </c>
    </row>
    <row r="113" spans="2:2" x14ac:dyDescent="0.25">
      <c r="B113" s="4" t="s">
        <v>147</v>
      </c>
    </row>
    <row r="114" spans="2:2" x14ac:dyDescent="0.25">
      <c r="B114" s="4" t="s">
        <v>141</v>
      </c>
    </row>
    <row r="115" spans="2:2" x14ac:dyDescent="0.25">
      <c r="B115" s="4" t="s">
        <v>143</v>
      </c>
    </row>
    <row r="116" spans="2:2" x14ac:dyDescent="0.25">
      <c r="B116" s="4" t="s">
        <v>138</v>
      </c>
    </row>
    <row r="117" spans="2:2" x14ac:dyDescent="0.25">
      <c r="B117" s="4" t="s">
        <v>140</v>
      </c>
    </row>
    <row r="118" spans="2:2" x14ac:dyDescent="0.25">
      <c r="B118" s="4" t="s">
        <v>152</v>
      </c>
    </row>
    <row r="119" spans="2:2" x14ac:dyDescent="0.25">
      <c r="B119" s="4" t="s">
        <v>153</v>
      </c>
    </row>
    <row r="120" spans="2:2" x14ac:dyDescent="0.25">
      <c r="B120" s="4" t="s">
        <v>165</v>
      </c>
    </row>
    <row r="121" spans="2:2" x14ac:dyDescent="0.25">
      <c r="B121" s="4" t="s">
        <v>157</v>
      </c>
    </row>
    <row r="122" spans="2:2" x14ac:dyDescent="0.25">
      <c r="B122" s="4" t="s">
        <v>158</v>
      </c>
    </row>
    <row r="123" spans="2:2" x14ac:dyDescent="0.25">
      <c r="B123" s="4" t="s">
        <v>148</v>
      </c>
    </row>
    <row r="124" spans="2:2" x14ac:dyDescent="0.25">
      <c r="B124" s="4" t="s">
        <v>163</v>
      </c>
    </row>
    <row r="125" spans="2:2" x14ac:dyDescent="0.25">
      <c r="B125" s="4" t="s">
        <v>164</v>
      </c>
    </row>
    <row r="126" spans="2:2" x14ac:dyDescent="0.25">
      <c r="B126" s="4" t="s">
        <v>159</v>
      </c>
    </row>
    <row r="127" spans="2:2" x14ac:dyDescent="0.25">
      <c r="B127" s="4" t="s">
        <v>142</v>
      </c>
    </row>
    <row r="128" spans="2:2" x14ac:dyDescent="0.25">
      <c r="B128" s="4" t="s">
        <v>151</v>
      </c>
    </row>
    <row r="129" spans="2:2" x14ac:dyDescent="0.25">
      <c r="B129" s="4" t="s">
        <v>169</v>
      </c>
    </row>
    <row r="130" spans="2:2" x14ac:dyDescent="0.25">
      <c r="B130" s="4" t="s">
        <v>162</v>
      </c>
    </row>
    <row r="131" spans="2:2" x14ac:dyDescent="0.25">
      <c r="B131" s="4" t="s">
        <v>150</v>
      </c>
    </row>
    <row r="132" spans="2:2" x14ac:dyDescent="0.25">
      <c r="B132" s="4" t="s">
        <v>175</v>
      </c>
    </row>
    <row r="133" spans="2:2" x14ac:dyDescent="0.25">
      <c r="B133" s="4" t="s">
        <v>139</v>
      </c>
    </row>
    <row r="134" spans="2:2" x14ac:dyDescent="0.25">
      <c r="B134" s="4" t="s">
        <v>160</v>
      </c>
    </row>
    <row r="135" spans="2:2" x14ac:dyDescent="0.25">
      <c r="B135" s="4" t="s">
        <v>161</v>
      </c>
    </row>
    <row r="136" spans="2:2" x14ac:dyDescent="0.25">
      <c r="B136" s="4" t="s">
        <v>166</v>
      </c>
    </row>
    <row r="137" spans="2:2" x14ac:dyDescent="0.25">
      <c r="B137" s="4" t="s">
        <v>312</v>
      </c>
    </row>
    <row r="138" spans="2:2" x14ac:dyDescent="0.25">
      <c r="B138" s="4" t="s">
        <v>180</v>
      </c>
    </row>
    <row r="139" spans="2:2" x14ac:dyDescent="0.25">
      <c r="B139" s="4" t="s">
        <v>181</v>
      </c>
    </row>
    <row r="140" spans="2:2" x14ac:dyDescent="0.25">
      <c r="B140" s="4" t="s">
        <v>173</v>
      </c>
    </row>
    <row r="141" spans="2:2" x14ac:dyDescent="0.25">
      <c r="B141" s="4" t="s">
        <v>168</v>
      </c>
    </row>
    <row r="142" spans="2:2" x14ac:dyDescent="0.25">
      <c r="B142" s="4" t="s">
        <v>179</v>
      </c>
    </row>
    <row r="143" spans="2:2" x14ac:dyDescent="0.25">
      <c r="B143" s="4" t="s">
        <v>182</v>
      </c>
    </row>
    <row r="144" spans="2:2" x14ac:dyDescent="0.25">
      <c r="B144" s="4" t="s">
        <v>174</v>
      </c>
    </row>
    <row r="145" spans="2:2" x14ac:dyDescent="0.25">
      <c r="B145" s="4" t="s">
        <v>177</v>
      </c>
    </row>
    <row r="146" spans="2:2" x14ac:dyDescent="0.25">
      <c r="B146" s="4" t="s">
        <v>172</v>
      </c>
    </row>
    <row r="147" spans="2:2" x14ac:dyDescent="0.25">
      <c r="B147" s="4" t="s">
        <v>189</v>
      </c>
    </row>
    <row r="148" spans="2:2" x14ac:dyDescent="0.25">
      <c r="B148" s="4" t="s">
        <v>192</v>
      </c>
    </row>
    <row r="149" spans="2:2" x14ac:dyDescent="0.25">
      <c r="B149" s="4" t="s">
        <v>176</v>
      </c>
    </row>
    <row r="150" spans="2:2" x14ac:dyDescent="0.25">
      <c r="B150" s="4" t="s">
        <v>171</v>
      </c>
    </row>
    <row r="151" spans="2:2" x14ac:dyDescent="0.25">
      <c r="B151" s="4" t="s">
        <v>167</v>
      </c>
    </row>
    <row r="152" spans="2:2" x14ac:dyDescent="0.25">
      <c r="B152" s="4" t="s">
        <v>178</v>
      </c>
    </row>
    <row r="153" spans="2:2" x14ac:dyDescent="0.25">
      <c r="B153" s="4" t="s">
        <v>184</v>
      </c>
    </row>
    <row r="154" spans="2:2" x14ac:dyDescent="0.25">
      <c r="B154" s="4" t="s">
        <v>187</v>
      </c>
    </row>
    <row r="155" spans="2:2" x14ac:dyDescent="0.25">
      <c r="B155" s="4" t="s">
        <v>170</v>
      </c>
    </row>
    <row r="156" spans="2:2" x14ac:dyDescent="0.25">
      <c r="B156" s="4" t="s">
        <v>183</v>
      </c>
    </row>
    <row r="157" spans="2:2" x14ac:dyDescent="0.25">
      <c r="B157" s="4" t="s">
        <v>206</v>
      </c>
    </row>
    <row r="158" spans="2:2" x14ac:dyDescent="0.25">
      <c r="B158" s="4" t="s">
        <v>188</v>
      </c>
    </row>
    <row r="159" spans="2:2" x14ac:dyDescent="0.25">
      <c r="B159" s="4" t="s">
        <v>197</v>
      </c>
    </row>
    <row r="160" spans="2:2" x14ac:dyDescent="0.25">
      <c r="B160" s="4" t="s">
        <v>1835</v>
      </c>
    </row>
    <row r="161" spans="2:2" x14ac:dyDescent="0.25">
      <c r="B161" s="4" t="s">
        <v>194</v>
      </c>
    </row>
    <row r="162" spans="2:2" x14ac:dyDescent="0.25">
      <c r="B162" s="4" t="s">
        <v>185</v>
      </c>
    </row>
    <row r="163" spans="2:2" x14ac:dyDescent="0.25">
      <c r="B163" s="4" t="s">
        <v>186</v>
      </c>
    </row>
    <row r="164" spans="2:2" x14ac:dyDescent="0.25">
      <c r="B164" s="4" t="s">
        <v>200</v>
      </c>
    </row>
    <row r="165" spans="2:2" x14ac:dyDescent="0.25">
      <c r="B165" s="4" t="s">
        <v>191</v>
      </c>
    </row>
    <row r="166" spans="2:2" x14ac:dyDescent="0.25">
      <c r="B166" s="4" t="s">
        <v>201</v>
      </c>
    </row>
    <row r="167" spans="2:2" x14ac:dyDescent="0.25">
      <c r="B167" s="4" t="s">
        <v>196</v>
      </c>
    </row>
    <row r="168" spans="2:2" x14ac:dyDescent="0.25">
      <c r="B168" s="4" t="s">
        <v>198</v>
      </c>
    </row>
    <row r="169" spans="2:2" x14ac:dyDescent="0.25">
      <c r="B169" s="4" t="s">
        <v>1837</v>
      </c>
    </row>
    <row r="170" spans="2:2" x14ac:dyDescent="0.25">
      <c r="B170" s="4" t="s">
        <v>215</v>
      </c>
    </row>
    <row r="171" spans="2:2" x14ac:dyDescent="0.25">
      <c r="B171" s="4" t="s">
        <v>199</v>
      </c>
    </row>
    <row r="172" spans="2:2" x14ac:dyDescent="0.25">
      <c r="B172" s="4" t="s">
        <v>193</v>
      </c>
    </row>
    <row r="173" spans="2:2" x14ac:dyDescent="0.25">
      <c r="B173" s="4" t="s">
        <v>210</v>
      </c>
    </row>
    <row r="174" spans="2:2" x14ac:dyDescent="0.25">
      <c r="B174" s="4" t="s">
        <v>227</v>
      </c>
    </row>
    <row r="175" spans="2:2" x14ac:dyDescent="0.25">
      <c r="B175" s="4" t="s">
        <v>212</v>
      </c>
    </row>
    <row r="176" spans="2:2" x14ac:dyDescent="0.25">
      <c r="B176" s="4" t="s">
        <v>195</v>
      </c>
    </row>
    <row r="177" spans="2:2" x14ac:dyDescent="0.25">
      <c r="B177" s="4" t="s">
        <v>207</v>
      </c>
    </row>
    <row r="178" spans="2:2" x14ac:dyDescent="0.25">
      <c r="B178" s="4" t="s">
        <v>267</v>
      </c>
    </row>
    <row r="179" spans="2:2" x14ac:dyDescent="0.25">
      <c r="B179" s="4" t="s">
        <v>234</v>
      </c>
    </row>
    <row r="180" spans="2:2" x14ac:dyDescent="0.25">
      <c r="B180" s="4" t="s">
        <v>217</v>
      </c>
    </row>
    <row r="181" spans="2:2" x14ac:dyDescent="0.25">
      <c r="B181" s="4" t="s">
        <v>250</v>
      </c>
    </row>
    <row r="182" spans="2:2" x14ac:dyDescent="0.25">
      <c r="B182" s="4" t="s">
        <v>190</v>
      </c>
    </row>
    <row r="183" spans="2:2" x14ac:dyDescent="0.25">
      <c r="B183" s="4" t="s">
        <v>309</v>
      </c>
    </row>
    <row r="184" spans="2:2" x14ac:dyDescent="0.25">
      <c r="B184" s="4" t="s">
        <v>202</v>
      </c>
    </row>
    <row r="185" spans="2:2" x14ac:dyDescent="0.25">
      <c r="B185" s="4" t="s">
        <v>214</v>
      </c>
    </row>
    <row r="186" spans="2:2" x14ac:dyDescent="0.25">
      <c r="B186" s="4" t="s">
        <v>211</v>
      </c>
    </row>
    <row r="187" spans="2:2" x14ac:dyDescent="0.25">
      <c r="B187" s="4" t="s">
        <v>204</v>
      </c>
    </row>
    <row r="188" spans="2:2" x14ac:dyDescent="0.25">
      <c r="B188" s="4" t="s">
        <v>223</v>
      </c>
    </row>
    <row r="189" spans="2:2" x14ac:dyDescent="0.25">
      <c r="B189" s="4" t="s">
        <v>208</v>
      </c>
    </row>
    <row r="190" spans="2:2" x14ac:dyDescent="0.25">
      <c r="B190" s="4" t="s">
        <v>1850</v>
      </c>
    </row>
    <row r="191" spans="2:2" x14ac:dyDescent="0.25">
      <c r="B191" s="4" t="s">
        <v>218</v>
      </c>
    </row>
    <row r="192" spans="2:2" x14ac:dyDescent="0.25">
      <c r="B192" s="4" t="s">
        <v>221</v>
      </c>
    </row>
    <row r="193" spans="2:2" x14ac:dyDescent="0.25">
      <c r="B193" s="4" t="s">
        <v>255</v>
      </c>
    </row>
    <row r="194" spans="2:2" x14ac:dyDescent="0.25">
      <c r="B194" s="4" t="s">
        <v>288</v>
      </c>
    </row>
    <row r="195" spans="2:2" x14ac:dyDescent="0.25">
      <c r="B195" s="4" t="s">
        <v>232</v>
      </c>
    </row>
    <row r="196" spans="2:2" x14ac:dyDescent="0.25">
      <c r="B196" s="4" t="s">
        <v>1843</v>
      </c>
    </row>
    <row r="197" spans="2:2" x14ac:dyDescent="0.25">
      <c r="B197" s="4" t="s">
        <v>225</v>
      </c>
    </row>
    <row r="198" spans="2:2" x14ac:dyDescent="0.25">
      <c r="B198" s="4" t="s">
        <v>220</v>
      </c>
    </row>
    <row r="199" spans="2:2" x14ac:dyDescent="0.25">
      <c r="B199" s="4" t="s">
        <v>209</v>
      </c>
    </row>
    <row r="200" spans="2:2" x14ac:dyDescent="0.25">
      <c r="B200" s="4" t="s">
        <v>237</v>
      </c>
    </row>
    <row r="201" spans="2:2" x14ac:dyDescent="0.25">
      <c r="B201" s="4" t="s">
        <v>253</v>
      </c>
    </row>
    <row r="202" spans="2:2" x14ac:dyDescent="0.25">
      <c r="B202" s="4" t="s">
        <v>205</v>
      </c>
    </row>
    <row r="203" spans="2:2" x14ac:dyDescent="0.25">
      <c r="B203" s="4" t="s">
        <v>282</v>
      </c>
    </row>
    <row r="204" spans="2:2" x14ac:dyDescent="0.25">
      <c r="B204" s="4" t="s">
        <v>252</v>
      </c>
    </row>
    <row r="205" spans="2:2" x14ac:dyDescent="0.25">
      <c r="B205" s="4" t="s">
        <v>216</v>
      </c>
    </row>
    <row r="206" spans="2:2" x14ac:dyDescent="0.25">
      <c r="B206" s="4" t="s">
        <v>241</v>
      </c>
    </row>
    <row r="207" spans="2:2" x14ac:dyDescent="0.25">
      <c r="B207" s="4" t="s">
        <v>297</v>
      </c>
    </row>
    <row r="208" spans="2:2" x14ac:dyDescent="0.25">
      <c r="B208" s="4" t="s">
        <v>233</v>
      </c>
    </row>
    <row r="209" spans="2:2" x14ac:dyDescent="0.25">
      <c r="B209" s="4" t="s">
        <v>271</v>
      </c>
    </row>
    <row r="210" spans="2:2" x14ac:dyDescent="0.25">
      <c r="B210" s="4" t="s">
        <v>1834</v>
      </c>
    </row>
    <row r="211" spans="2:2" x14ac:dyDescent="0.25">
      <c r="B211" s="4" t="s">
        <v>219</v>
      </c>
    </row>
    <row r="212" spans="2:2" x14ac:dyDescent="0.25">
      <c r="B212" s="4" t="s">
        <v>231</v>
      </c>
    </row>
    <row r="213" spans="2:2" x14ac:dyDescent="0.25">
      <c r="B213" s="4" t="s">
        <v>243</v>
      </c>
    </row>
    <row r="214" spans="2:2" x14ac:dyDescent="0.25">
      <c r="B214" s="4" t="s">
        <v>230</v>
      </c>
    </row>
    <row r="215" spans="2:2" x14ac:dyDescent="0.25">
      <c r="B215" s="4" t="s">
        <v>224</v>
      </c>
    </row>
    <row r="216" spans="2:2" x14ac:dyDescent="0.25">
      <c r="B216" s="4" t="s">
        <v>248</v>
      </c>
    </row>
    <row r="217" spans="2:2" x14ac:dyDescent="0.25">
      <c r="B217" s="4" t="s">
        <v>289</v>
      </c>
    </row>
    <row r="218" spans="2:2" x14ac:dyDescent="0.25">
      <c r="B218" s="4" t="s">
        <v>238</v>
      </c>
    </row>
    <row r="219" spans="2:2" x14ac:dyDescent="0.25">
      <c r="B219" s="4" t="s">
        <v>239</v>
      </c>
    </row>
    <row r="220" spans="2:2" x14ac:dyDescent="0.25">
      <c r="B220" s="4" t="s">
        <v>235</v>
      </c>
    </row>
    <row r="221" spans="2:2" x14ac:dyDescent="0.25">
      <c r="B221" s="4" t="s">
        <v>274</v>
      </c>
    </row>
    <row r="222" spans="2:2" x14ac:dyDescent="0.25">
      <c r="B222" s="4" t="s">
        <v>1836</v>
      </c>
    </row>
    <row r="223" spans="2:2" x14ac:dyDescent="0.25">
      <c r="B223" s="4" t="s">
        <v>269</v>
      </c>
    </row>
    <row r="224" spans="2:2" x14ac:dyDescent="0.25">
      <c r="B224" s="4" t="s">
        <v>249</v>
      </c>
    </row>
    <row r="225" spans="2:2" x14ac:dyDescent="0.25">
      <c r="B225" s="4" t="s">
        <v>247</v>
      </c>
    </row>
    <row r="226" spans="2:2" x14ac:dyDescent="0.25">
      <c r="B226" s="4" t="s">
        <v>244</v>
      </c>
    </row>
    <row r="227" spans="2:2" x14ac:dyDescent="0.25">
      <c r="B227" s="4" t="s">
        <v>1839</v>
      </c>
    </row>
    <row r="228" spans="2:2" x14ac:dyDescent="0.25">
      <c r="B228" s="4" t="s">
        <v>229</v>
      </c>
    </row>
    <row r="229" spans="2:2" x14ac:dyDescent="0.25">
      <c r="B229" s="4" t="s">
        <v>369</v>
      </c>
    </row>
    <row r="230" spans="2:2" x14ac:dyDescent="0.25">
      <c r="B230" s="4" t="s">
        <v>1847</v>
      </c>
    </row>
    <row r="231" spans="2:2" x14ac:dyDescent="0.25">
      <c r="B231" s="4" t="s">
        <v>263</v>
      </c>
    </row>
    <row r="232" spans="2:2" x14ac:dyDescent="0.25">
      <c r="B232" s="4" t="s">
        <v>246</v>
      </c>
    </row>
    <row r="233" spans="2:2" x14ac:dyDescent="0.25">
      <c r="B233" s="4" t="s">
        <v>257</v>
      </c>
    </row>
    <row r="234" spans="2:2" x14ac:dyDescent="0.25">
      <c r="B234" s="4" t="s">
        <v>322</v>
      </c>
    </row>
    <row r="235" spans="2:2" x14ac:dyDescent="0.25">
      <c r="B235" s="4" t="s">
        <v>294</v>
      </c>
    </row>
    <row r="236" spans="2:2" x14ac:dyDescent="0.25">
      <c r="B236" s="4" t="s">
        <v>222</v>
      </c>
    </row>
    <row r="237" spans="2:2" x14ac:dyDescent="0.25">
      <c r="B237" s="4" t="s">
        <v>270</v>
      </c>
    </row>
    <row r="238" spans="2:2" x14ac:dyDescent="0.25">
      <c r="B238" s="4" t="s">
        <v>1845</v>
      </c>
    </row>
    <row r="239" spans="2:2" x14ac:dyDescent="0.25">
      <c r="B239" s="4" t="s">
        <v>213</v>
      </c>
    </row>
    <row r="240" spans="2:2" x14ac:dyDescent="0.25">
      <c r="B240" s="4" t="s">
        <v>295</v>
      </c>
    </row>
    <row r="241" spans="2:2" x14ac:dyDescent="0.25">
      <c r="B241" s="4" t="s">
        <v>1851</v>
      </c>
    </row>
    <row r="242" spans="2:2" x14ac:dyDescent="0.25">
      <c r="B242" s="4" t="s">
        <v>251</v>
      </c>
    </row>
    <row r="243" spans="2:2" x14ac:dyDescent="0.25">
      <c r="B243" s="4" t="s">
        <v>228</v>
      </c>
    </row>
    <row r="244" spans="2:2" x14ac:dyDescent="0.25">
      <c r="B244" s="4" t="s">
        <v>262</v>
      </c>
    </row>
    <row r="245" spans="2:2" x14ac:dyDescent="0.25">
      <c r="B245" s="4" t="s">
        <v>304</v>
      </c>
    </row>
    <row r="246" spans="2:2" x14ac:dyDescent="0.25">
      <c r="B246" s="4" t="s">
        <v>242</v>
      </c>
    </row>
    <row r="247" spans="2:2" x14ac:dyDescent="0.25">
      <c r="B247" s="4" t="s">
        <v>343</v>
      </c>
    </row>
    <row r="248" spans="2:2" x14ac:dyDescent="0.25">
      <c r="B248" s="4" t="s">
        <v>1848</v>
      </c>
    </row>
    <row r="249" spans="2:2" x14ac:dyDescent="0.25">
      <c r="B249" s="4" t="s">
        <v>226</v>
      </c>
    </row>
    <row r="250" spans="2:2" x14ac:dyDescent="0.25">
      <c r="B250" s="4" t="s">
        <v>1838</v>
      </c>
    </row>
    <row r="251" spans="2:2" x14ac:dyDescent="0.25">
      <c r="B251" s="4" t="s">
        <v>1852</v>
      </c>
    </row>
    <row r="252" spans="2:2" x14ac:dyDescent="0.25">
      <c r="B252" s="4" t="s">
        <v>279</v>
      </c>
    </row>
    <row r="253" spans="2:2" x14ac:dyDescent="0.25">
      <c r="B253" s="4" t="s">
        <v>394</v>
      </c>
    </row>
    <row r="254" spans="2:2" x14ac:dyDescent="0.25">
      <c r="B254" s="4" t="s">
        <v>261</v>
      </c>
    </row>
    <row r="255" spans="2:2" x14ac:dyDescent="0.25">
      <c r="B255" s="4" t="s">
        <v>281</v>
      </c>
    </row>
    <row r="256" spans="2:2" x14ac:dyDescent="0.25">
      <c r="B256" s="4" t="s">
        <v>276</v>
      </c>
    </row>
    <row r="257" spans="2:2" x14ac:dyDescent="0.25">
      <c r="B257" s="4" t="s">
        <v>323</v>
      </c>
    </row>
    <row r="258" spans="2:2" x14ac:dyDescent="0.25">
      <c r="B258" s="4" t="s">
        <v>373</v>
      </c>
    </row>
    <row r="259" spans="2:2" x14ac:dyDescent="0.25">
      <c r="B259" s="4" t="s">
        <v>266</v>
      </c>
    </row>
    <row r="260" spans="2:2" x14ac:dyDescent="0.25">
      <c r="B260" s="4" t="s">
        <v>475</v>
      </c>
    </row>
    <row r="261" spans="2:2" x14ac:dyDescent="0.25">
      <c r="B261" s="4" t="s">
        <v>283</v>
      </c>
    </row>
    <row r="262" spans="2:2" x14ac:dyDescent="0.25">
      <c r="B262" s="4" t="s">
        <v>272</v>
      </c>
    </row>
    <row r="263" spans="2:2" x14ac:dyDescent="0.25">
      <c r="B263" s="4" t="s">
        <v>265</v>
      </c>
    </row>
    <row r="264" spans="2:2" x14ac:dyDescent="0.25">
      <c r="B264" s="4" t="s">
        <v>254</v>
      </c>
    </row>
    <row r="265" spans="2:2" x14ac:dyDescent="0.25">
      <c r="B265" s="4" t="s">
        <v>256</v>
      </c>
    </row>
    <row r="266" spans="2:2" x14ac:dyDescent="0.25">
      <c r="B266" s="4" t="s">
        <v>268</v>
      </c>
    </row>
    <row r="267" spans="2:2" x14ac:dyDescent="0.25">
      <c r="B267" s="4" t="s">
        <v>277</v>
      </c>
    </row>
    <row r="268" spans="2:2" x14ac:dyDescent="0.25">
      <c r="B268" s="4" t="s">
        <v>286</v>
      </c>
    </row>
    <row r="269" spans="2:2" x14ac:dyDescent="0.25">
      <c r="B269" s="4" t="s">
        <v>341</v>
      </c>
    </row>
    <row r="270" spans="2:2" x14ac:dyDescent="0.25">
      <c r="B270" s="4" t="s">
        <v>291</v>
      </c>
    </row>
    <row r="271" spans="2:2" x14ac:dyDescent="0.25">
      <c r="B271" s="4" t="s">
        <v>344</v>
      </c>
    </row>
    <row r="272" spans="2:2" x14ac:dyDescent="0.25">
      <c r="B272" s="4" t="s">
        <v>1846</v>
      </c>
    </row>
    <row r="273" spans="2:2" x14ac:dyDescent="0.25">
      <c r="B273" s="4" t="s">
        <v>340</v>
      </c>
    </row>
    <row r="274" spans="2:2" x14ac:dyDescent="0.25">
      <c r="B274" s="4" t="s">
        <v>440</v>
      </c>
    </row>
    <row r="275" spans="2:2" x14ac:dyDescent="0.25">
      <c r="B275" s="4" t="s">
        <v>1859</v>
      </c>
    </row>
    <row r="276" spans="2:2" x14ac:dyDescent="0.25">
      <c r="B276" s="4" t="s">
        <v>285</v>
      </c>
    </row>
    <row r="277" spans="2:2" x14ac:dyDescent="0.25">
      <c r="B277" s="4" t="s">
        <v>1840</v>
      </c>
    </row>
    <row r="278" spans="2:2" x14ac:dyDescent="0.25">
      <c r="B278" s="4" t="s">
        <v>293</v>
      </c>
    </row>
    <row r="279" spans="2:2" x14ac:dyDescent="0.25">
      <c r="B279" s="4" t="s">
        <v>324</v>
      </c>
    </row>
    <row r="280" spans="2:2" x14ac:dyDescent="0.25">
      <c r="B280" s="4" t="s">
        <v>459</v>
      </c>
    </row>
    <row r="281" spans="2:2" x14ac:dyDescent="0.25">
      <c r="B281" s="4" t="s">
        <v>278</v>
      </c>
    </row>
    <row r="282" spans="2:2" x14ac:dyDescent="0.25">
      <c r="B282" s="4" t="s">
        <v>236</v>
      </c>
    </row>
    <row r="283" spans="2:2" x14ac:dyDescent="0.25">
      <c r="B283" s="4" t="s">
        <v>401</v>
      </c>
    </row>
    <row r="284" spans="2:2" x14ac:dyDescent="0.25">
      <c r="B284" s="4" t="s">
        <v>393</v>
      </c>
    </row>
    <row r="285" spans="2:2" x14ac:dyDescent="0.25">
      <c r="B285" s="4" t="s">
        <v>608</v>
      </c>
    </row>
    <row r="286" spans="2:2" x14ac:dyDescent="0.25">
      <c r="B286" s="4" t="s">
        <v>245</v>
      </c>
    </row>
    <row r="287" spans="2:2" x14ac:dyDescent="0.25">
      <c r="B287" s="4" t="s">
        <v>287</v>
      </c>
    </row>
    <row r="288" spans="2:2" x14ac:dyDescent="0.25">
      <c r="B288" s="4" t="s">
        <v>290</v>
      </c>
    </row>
    <row r="289" spans="2:2" x14ac:dyDescent="0.25">
      <c r="B289" s="4" t="s">
        <v>258</v>
      </c>
    </row>
    <row r="290" spans="2:2" x14ac:dyDescent="0.25">
      <c r="B290" s="4" t="s">
        <v>284</v>
      </c>
    </row>
    <row r="291" spans="2:2" x14ac:dyDescent="0.25">
      <c r="B291" s="4" t="s">
        <v>264</v>
      </c>
    </row>
    <row r="292" spans="2:2" x14ac:dyDescent="0.25">
      <c r="B292" s="4" t="s">
        <v>334</v>
      </c>
    </row>
    <row r="293" spans="2:2" x14ac:dyDescent="0.25">
      <c r="B293" s="4" t="s">
        <v>315</v>
      </c>
    </row>
    <row r="294" spans="2:2" x14ac:dyDescent="0.25">
      <c r="B294" s="4" t="s">
        <v>1849</v>
      </c>
    </row>
    <row r="295" spans="2:2" x14ac:dyDescent="0.25">
      <c r="B295" s="4" t="s">
        <v>310</v>
      </c>
    </row>
    <row r="296" spans="2:2" x14ac:dyDescent="0.25">
      <c r="B296" s="4" t="s">
        <v>389</v>
      </c>
    </row>
    <row r="297" spans="2:2" x14ac:dyDescent="0.25">
      <c r="B297" s="4" t="s">
        <v>321</v>
      </c>
    </row>
    <row r="298" spans="2:2" x14ac:dyDescent="0.25">
      <c r="B298" s="4" t="s">
        <v>1841</v>
      </c>
    </row>
    <row r="299" spans="2:2" x14ac:dyDescent="0.25">
      <c r="B299" s="4" t="s">
        <v>1844</v>
      </c>
    </row>
    <row r="300" spans="2:2" x14ac:dyDescent="0.25">
      <c r="B300" s="4" t="s">
        <v>300</v>
      </c>
    </row>
    <row r="301" spans="2:2" x14ac:dyDescent="0.25">
      <c r="B301" s="4" t="s">
        <v>302</v>
      </c>
    </row>
    <row r="302" spans="2:2" x14ac:dyDescent="0.25">
      <c r="B302" s="4" t="s">
        <v>314</v>
      </c>
    </row>
    <row r="303" spans="2:2" x14ac:dyDescent="0.25">
      <c r="B303" s="4" t="s">
        <v>1842</v>
      </c>
    </row>
    <row r="304" spans="2:2" x14ac:dyDescent="0.25">
      <c r="B304" s="4" t="s">
        <v>306</v>
      </c>
    </row>
    <row r="305" spans="2:2" x14ac:dyDescent="0.25">
      <c r="B305" s="4" t="s">
        <v>414</v>
      </c>
    </row>
    <row r="306" spans="2:2" x14ac:dyDescent="0.25">
      <c r="B306" s="4" t="s">
        <v>928</v>
      </c>
    </row>
    <row r="307" spans="2:2" x14ac:dyDescent="0.25">
      <c r="B307" s="4" t="s">
        <v>417</v>
      </c>
    </row>
    <row r="308" spans="2:2" x14ac:dyDescent="0.25">
      <c r="B308" s="4" t="s">
        <v>375</v>
      </c>
    </row>
    <row r="309" spans="2:2" x14ac:dyDescent="0.25">
      <c r="B309" s="4" t="s">
        <v>280</v>
      </c>
    </row>
    <row r="310" spans="2:2" x14ac:dyDescent="0.25">
      <c r="B310" s="4" t="s">
        <v>240</v>
      </c>
    </row>
    <row r="311" spans="2:2" x14ac:dyDescent="0.25">
      <c r="B311" s="4" t="s">
        <v>318</v>
      </c>
    </row>
    <row r="312" spans="2:2" x14ac:dyDescent="0.25">
      <c r="B312" s="4" t="s">
        <v>380</v>
      </c>
    </row>
    <row r="313" spans="2:2" x14ac:dyDescent="0.25">
      <c r="B313" s="4" t="s">
        <v>303</v>
      </c>
    </row>
    <row r="314" spans="2:2" x14ac:dyDescent="0.25">
      <c r="B314" s="4" t="s">
        <v>436</v>
      </c>
    </row>
    <row r="315" spans="2:2" x14ac:dyDescent="0.25">
      <c r="B315" s="4" t="s">
        <v>1377</v>
      </c>
    </row>
    <row r="316" spans="2:2" x14ac:dyDescent="0.25">
      <c r="B316" s="4" t="s">
        <v>488</v>
      </c>
    </row>
    <row r="317" spans="2:2" x14ac:dyDescent="0.25">
      <c r="B317" s="4" t="s">
        <v>320</v>
      </c>
    </row>
    <row r="318" spans="2:2" x14ac:dyDescent="0.25">
      <c r="B318" s="4" t="s">
        <v>355</v>
      </c>
    </row>
    <row r="319" spans="2:2" x14ac:dyDescent="0.25">
      <c r="B319" s="4" t="s">
        <v>301</v>
      </c>
    </row>
    <row r="320" spans="2:2" x14ac:dyDescent="0.25">
      <c r="B320" s="4" t="s">
        <v>342</v>
      </c>
    </row>
    <row r="321" spans="2:2" x14ac:dyDescent="0.25">
      <c r="B321" s="4" t="s">
        <v>260</v>
      </c>
    </row>
    <row r="322" spans="2:2" x14ac:dyDescent="0.25">
      <c r="B322" s="4" t="s">
        <v>374</v>
      </c>
    </row>
    <row r="323" spans="2:2" x14ac:dyDescent="0.25">
      <c r="B323" s="4" t="s">
        <v>307</v>
      </c>
    </row>
    <row r="324" spans="2:2" x14ac:dyDescent="0.25">
      <c r="B324" s="4" t="s">
        <v>333</v>
      </c>
    </row>
    <row r="325" spans="2:2" x14ac:dyDescent="0.25">
      <c r="B325" s="4" t="s">
        <v>349</v>
      </c>
    </row>
    <row r="326" spans="2:2" x14ac:dyDescent="0.25">
      <c r="B326" s="4" t="s">
        <v>386</v>
      </c>
    </row>
    <row r="327" spans="2:2" x14ac:dyDescent="0.25">
      <c r="B327" s="4" t="s">
        <v>350</v>
      </c>
    </row>
    <row r="328" spans="2:2" x14ac:dyDescent="0.25">
      <c r="B328" s="4" t="s">
        <v>296</v>
      </c>
    </row>
    <row r="329" spans="2:2" x14ac:dyDescent="0.25">
      <c r="B329" s="4" t="s">
        <v>329</v>
      </c>
    </row>
    <row r="330" spans="2:2" x14ac:dyDescent="0.25">
      <c r="B330" s="4" t="s">
        <v>336</v>
      </c>
    </row>
    <row r="331" spans="2:2" x14ac:dyDescent="0.25">
      <c r="B331" s="4" t="s">
        <v>1857</v>
      </c>
    </row>
    <row r="332" spans="2:2" x14ac:dyDescent="0.25">
      <c r="B332" s="4" t="s">
        <v>379</v>
      </c>
    </row>
    <row r="333" spans="2:2" x14ac:dyDescent="0.25">
      <c r="B333" s="4" t="s">
        <v>356</v>
      </c>
    </row>
    <row r="334" spans="2:2" x14ac:dyDescent="0.25">
      <c r="B334" s="4" t="s">
        <v>451</v>
      </c>
    </row>
    <row r="335" spans="2:2" x14ac:dyDescent="0.25">
      <c r="B335" s="4" t="s">
        <v>305</v>
      </c>
    </row>
    <row r="336" spans="2:2" x14ac:dyDescent="0.25">
      <c r="B336" s="4" t="s">
        <v>360</v>
      </c>
    </row>
    <row r="337" spans="2:2" x14ac:dyDescent="0.25">
      <c r="B337" s="4" t="s">
        <v>383</v>
      </c>
    </row>
    <row r="338" spans="2:2" x14ac:dyDescent="0.25">
      <c r="B338" s="4" t="s">
        <v>474</v>
      </c>
    </row>
    <row r="339" spans="2:2" x14ac:dyDescent="0.25">
      <c r="B339" s="4" t="s">
        <v>421</v>
      </c>
    </row>
    <row r="340" spans="2:2" x14ac:dyDescent="0.25">
      <c r="B340" s="4" t="s">
        <v>338</v>
      </c>
    </row>
    <row r="341" spans="2:2" x14ac:dyDescent="0.25">
      <c r="B341" s="4" t="s">
        <v>391</v>
      </c>
    </row>
    <row r="342" spans="2:2" x14ac:dyDescent="0.25">
      <c r="B342" s="4" t="s">
        <v>450</v>
      </c>
    </row>
    <row r="343" spans="2:2" x14ac:dyDescent="0.25">
      <c r="B343" s="4" t="s">
        <v>326</v>
      </c>
    </row>
    <row r="344" spans="2:2" x14ac:dyDescent="0.25">
      <c r="B344" s="4" t="s">
        <v>346</v>
      </c>
    </row>
    <row r="345" spans="2:2" x14ac:dyDescent="0.25">
      <c r="B345" s="4" t="s">
        <v>351</v>
      </c>
    </row>
    <row r="346" spans="2:2" x14ac:dyDescent="0.25">
      <c r="B346" s="4" t="s">
        <v>1853</v>
      </c>
    </row>
    <row r="347" spans="2:2" x14ac:dyDescent="0.25">
      <c r="B347" s="4" t="s">
        <v>275</v>
      </c>
    </row>
    <row r="348" spans="2:2" x14ac:dyDescent="0.25">
      <c r="B348" s="4" t="s">
        <v>319</v>
      </c>
    </row>
    <row r="349" spans="2:2" x14ac:dyDescent="0.25">
      <c r="B349" s="4" t="s">
        <v>330</v>
      </c>
    </row>
    <row r="350" spans="2:2" x14ac:dyDescent="0.25">
      <c r="B350" s="4" t="s">
        <v>407</v>
      </c>
    </row>
    <row r="351" spans="2:2" x14ac:dyDescent="0.25">
      <c r="B351" s="4" t="s">
        <v>917</v>
      </c>
    </row>
    <row r="352" spans="2:2" x14ac:dyDescent="0.25">
      <c r="B352" s="4" t="s">
        <v>362</v>
      </c>
    </row>
    <row r="353" spans="2:2" x14ac:dyDescent="0.25">
      <c r="B353" s="4" t="s">
        <v>381</v>
      </c>
    </row>
    <row r="354" spans="2:2" x14ac:dyDescent="0.25">
      <c r="B354" s="4" t="s">
        <v>557</v>
      </c>
    </row>
    <row r="355" spans="2:2" x14ac:dyDescent="0.25">
      <c r="B355" s="4" t="s">
        <v>298</v>
      </c>
    </row>
    <row r="356" spans="2:2" x14ac:dyDescent="0.25">
      <c r="B356" s="4" t="s">
        <v>358</v>
      </c>
    </row>
    <row r="357" spans="2:2" x14ac:dyDescent="0.25">
      <c r="B357" s="4" t="s">
        <v>1855</v>
      </c>
    </row>
    <row r="358" spans="2:2" x14ac:dyDescent="0.25">
      <c r="B358" s="4" t="s">
        <v>331</v>
      </c>
    </row>
    <row r="359" spans="2:2" x14ac:dyDescent="0.25">
      <c r="B359" s="4" t="s">
        <v>203</v>
      </c>
    </row>
    <row r="360" spans="2:2" x14ac:dyDescent="0.25">
      <c r="B360" s="4" t="s">
        <v>423</v>
      </c>
    </row>
    <row r="361" spans="2:2" x14ac:dyDescent="0.25">
      <c r="B361" s="4" t="s">
        <v>403</v>
      </c>
    </row>
    <row r="362" spans="2:2" x14ac:dyDescent="0.25">
      <c r="B362" s="4" t="s">
        <v>365</v>
      </c>
    </row>
    <row r="363" spans="2:2" x14ac:dyDescent="0.25">
      <c r="B363" s="4" t="s">
        <v>357</v>
      </c>
    </row>
    <row r="364" spans="2:2" x14ac:dyDescent="0.25">
      <c r="B364" s="4" t="s">
        <v>317</v>
      </c>
    </row>
    <row r="365" spans="2:2" x14ac:dyDescent="0.25">
      <c r="B365" s="4" t="s">
        <v>353</v>
      </c>
    </row>
    <row r="366" spans="2:2" x14ac:dyDescent="0.25">
      <c r="B366" s="4" t="s">
        <v>363</v>
      </c>
    </row>
    <row r="367" spans="2:2" x14ac:dyDescent="0.25">
      <c r="B367" s="4" t="s">
        <v>399</v>
      </c>
    </row>
    <row r="368" spans="2:2" x14ac:dyDescent="0.25">
      <c r="B368" s="4" t="s">
        <v>370</v>
      </c>
    </row>
    <row r="369" spans="2:2" x14ac:dyDescent="0.25">
      <c r="B369" s="4" t="s">
        <v>328</v>
      </c>
    </row>
    <row r="370" spans="2:2" x14ac:dyDescent="0.25">
      <c r="B370" s="4" t="s">
        <v>424</v>
      </c>
    </row>
    <row r="371" spans="2:2" x14ac:dyDescent="0.25">
      <c r="B371" s="4" t="s">
        <v>1856</v>
      </c>
    </row>
    <row r="372" spans="2:2" x14ac:dyDescent="0.25">
      <c r="B372" s="4" t="s">
        <v>366</v>
      </c>
    </row>
    <row r="373" spans="2:2" x14ac:dyDescent="0.25">
      <c r="B373" s="4" t="s">
        <v>332</v>
      </c>
    </row>
    <row r="374" spans="2:2" x14ac:dyDescent="0.25">
      <c r="B374" s="4" t="s">
        <v>455</v>
      </c>
    </row>
    <row r="375" spans="2:2" x14ac:dyDescent="0.25">
      <c r="B375" s="4" t="s">
        <v>746</v>
      </c>
    </row>
    <row r="376" spans="2:2" x14ac:dyDescent="0.25">
      <c r="B376" s="4" t="s">
        <v>427</v>
      </c>
    </row>
    <row r="377" spans="2:2" x14ac:dyDescent="0.25">
      <c r="B377" s="4" t="s">
        <v>368</v>
      </c>
    </row>
    <row r="378" spans="2:2" x14ac:dyDescent="0.25">
      <c r="B378" s="4" t="s">
        <v>1860</v>
      </c>
    </row>
    <row r="379" spans="2:2" x14ac:dyDescent="0.25">
      <c r="B379" s="4" t="s">
        <v>412</v>
      </c>
    </row>
    <row r="380" spans="2:2" x14ac:dyDescent="0.25">
      <c r="B380" s="4" t="s">
        <v>387</v>
      </c>
    </row>
    <row r="381" spans="2:2" x14ac:dyDescent="0.25">
      <c r="B381" s="4" t="s">
        <v>337</v>
      </c>
    </row>
    <row r="382" spans="2:2" x14ac:dyDescent="0.25">
      <c r="B382" s="4" t="s">
        <v>316</v>
      </c>
    </row>
    <row r="383" spans="2:2" x14ac:dyDescent="0.25">
      <c r="B383" s="4" t="s">
        <v>443</v>
      </c>
    </row>
    <row r="384" spans="2:2" x14ac:dyDescent="0.25">
      <c r="B384" s="4" t="s">
        <v>418</v>
      </c>
    </row>
    <row r="385" spans="2:2" x14ac:dyDescent="0.25">
      <c r="B385" s="4" t="s">
        <v>339</v>
      </c>
    </row>
    <row r="386" spans="2:2" x14ac:dyDescent="0.25">
      <c r="B386" s="4" t="s">
        <v>390</v>
      </c>
    </row>
    <row r="387" spans="2:2" x14ac:dyDescent="0.25">
      <c r="B387" s="4" t="s">
        <v>429</v>
      </c>
    </row>
    <row r="388" spans="2:2" x14ac:dyDescent="0.25">
      <c r="B388" s="4" t="s">
        <v>371</v>
      </c>
    </row>
    <row r="389" spans="2:2" x14ac:dyDescent="0.25">
      <c r="B389" s="4" t="s">
        <v>395</v>
      </c>
    </row>
    <row r="390" spans="2:2" x14ac:dyDescent="0.25">
      <c r="B390" s="4" t="s">
        <v>415</v>
      </c>
    </row>
    <row r="391" spans="2:2" x14ac:dyDescent="0.25">
      <c r="B391" s="4" t="s">
        <v>325</v>
      </c>
    </row>
    <row r="392" spans="2:2" x14ac:dyDescent="0.25">
      <c r="B392" s="4" t="s">
        <v>426</v>
      </c>
    </row>
    <row r="393" spans="2:2" x14ac:dyDescent="0.25">
      <c r="B393" s="4" t="s">
        <v>410</v>
      </c>
    </row>
    <row r="394" spans="2:2" x14ac:dyDescent="0.25">
      <c r="B394" s="4" t="s">
        <v>388</v>
      </c>
    </row>
    <row r="395" spans="2:2" x14ac:dyDescent="0.25">
      <c r="B395" s="4" t="s">
        <v>361</v>
      </c>
    </row>
    <row r="396" spans="2:2" x14ac:dyDescent="0.25">
      <c r="B396" s="4" t="s">
        <v>408</v>
      </c>
    </row>
    <row r="397" spans="2:2" x14ac:dyDescent="0.25">
      <c r="B397" s="4" t="s">
        <v>376</v>
      </c>
    </row>
    <row r="398" spans="2:2" x14ac:dyDescent="0.25">
      <c r="B398" s="4" t="s">
        <v>413</v>
      </c>
    </row>
    <row r="399" spans="2:2" x14ac:dyDescent="0.25">
      <c r="B399" s="4" t="s">
        <v>467</v>
      </c>
    </row>
    <row r="400" spans="2:2" x14ac:dyDescent="0.25">
      <c r="B400" s="4" t="s">
        <v>405</v>
      </c>
    </row>
    <row r="401" spans="2:2" x14ac:dyDescent="0.25">
      <c r="B401" s="4" t="s">
        <v>385</v>
      </c>
    </row>
    <row r="402" spans="2:2" x14ac:dyDescent="0.25">
      <c r="B402" s="4" t="s">
        <v>364</v>
      </c>
    </row>
    <row r="403" spans="2:2" x14ac:dyDescent="0.25">
      <c r="B403" s="4" t="s">
        <v>345</v>
      </c>
    </row>
    <row r="404" spans="2:2" x14ac:dyDescent="0.25">
      <c r="B404" s="4" t="s">
        <v>428</v>
      </c>
    </row>
    <row r="405" spans="2:2" x14ac:dyDescent="0.25">
      <c r="B405" s="4" t="s">
        <v>335</v>
      </c>
    </row>
    <row r="406" spans="2:2" x14ac:dyDescent="0.25">
      <c r="B406" s="4" t="s">
        <v>1854</v>
      </c>
    </row>
    <row r="407" spans="2:2" x14ac:dyDescent="0.25">
      <c r="B407" s="4" t="s">
        <v>348</v>
      </c>
    </row>
    <row r="408" spans="2:2" x14ac:dyDescent="0.25">
      <c r="B408" s="4" t="s">
        <v>494</v>
      </c>
    </row>
    <row r="409" spans="2:2" x14ac:dyDescent="0.25">
      <c r="B409" s="4" t="s">
        <v>308</v>
      </c>
    </row>
    <row r="410" spans="2:2" x14ac:dyDescent="0.25">
      <c r="B410" s="4" t="s">
        <v>562</v>
      </c>
    </row>
    <row r="411" spans="2:2" x14ac:dyDescent="0.25">
      <c r="B411" s="4" t="s">
        <v>419</v>
      </c>
    </row>
    <row r="412" spans="2:2" x14ac:dyDescent="0.25">
      <c r="B412" s="4" t="s">
        <v>430</v>
      </c>
    </row>
    <row r="413" spans="2:2" x14ac:dyDescent="0.25">
      <c r="B413" s="4" t="s">
        <v>382</v>
      </c>
    </row>
    <row r="414" spans="2:2" x14ac:dyDescent="0.25">
      <c r="B414" s="4" t="s">
        <v>359</v>
      </c>
    </row>
    <row r="415" spans="2:2" x14ac:dyDescent="0.25">
      <c r="B415" s="4" t="s">
        <v>437</v>
      </c>
    </row>
    <row r="416" spans="2:2" x14ac:dyDescent="0.25">
      <c r="B416" s="4" t="s">
        <v>471</v>
      </c>
    </row>
    <row r="417" spans="2:2" x14ac:dyDescent="0.25">
      <c r="B417" s="4" t="s">
        <v>397</v>
      </c>
    </row>
    <row r="418" spans="2:2" x14ac:dyDescent="0.25">
      <c r="B418" s="4" t="s">
        <v>396</v>
      </c>
    </row>
    <row r="419" spans="2:2" x14ac:dyDescent="0.25">
      <c r="B419" s="4" t="s">
        <v>664</v>
      </c>
    </row>
    <row r="420" spans="2:2" x14ac:dyDescent="0.25">
      <c r="B420" s="4" t="s">
        <v>377</v>
      </c>
    </row>
    <row r="421" spans="2:2" x14ac:dyDescent="0.25">
      <c r="B421" s="4" t="s">
        <v>477</v>
      </c>
    </row>
    <row r="422" spans="2:2" x14ac:dyDescent="0.25">
      <c r="B422" s="4" t="s">
        <v>503</v>
      </c>
    </row>
    <row r="423" spans="2:2" x14ac:dyDescent="0.25">
      <c r="B423" s="4" t="s">
        <v>400</v>
      </c>
    </row>
    <row r="424" spans="2:2" x14ac:dyDescent="0.25">
      <c r="B424" s="4" t="s">
        <v>668</v>
      </c>
    </row>
    <row r="425" spans="2:2" x14ac:dyDescent="0.25">
      <c r="B425" s="4" t="s">
        <v>476</v>
      </c>
    </row>
    <row r="426" spans="2:2" x14ac:dyDescent="0.25">
      <c r="B426" s="4" t="s">
        <v>411</v>
      </c>
    </row>
    <row r="427" spans="2:2" x14ac:dyDescent="0.25">
      <c r="B427" s="4" t="s">
        <v>409</v>
      </c>
    </row>
    <row r="428" spans="2:2" x14ac:dyDescent="0.25">
      <c r="B428" s="4" t="s">
        <v>473</v>
      </c>
    </row>
    <row r="429" spans="2:2" x14ac:dyDescent="0.25">
      <c r="B429" s="4" t="s">
        <v>425</v>
      </c>
    </row>
    <row r="430" spans="2:2" x14ac:dyDescent="0.25">
      <c r="B430" s="4" t="s">
        <v>432</v>
      </c>
    </row>
    <row r="431" spans="2:2" x14ac:dyDescent="0.25">
      <c r="B431" s="4" t="s">
        <v>433</v>
      </c>
    </row>
    <row r="432" spans="2:2" x14ac:dyDescent="0.25">
      <c r="B432" s="4" t="s">
        <v>404</v>
      </c>
    </row>
    <row r="433" spans="2:2" x14ac:dyDescent="0.25">
      <c r="B433" s="4" t="s">
        <v>372</v>
      </c>
    </row>
    <row r="434" spans="2:2" x14ac:dyDescent="0.25">
      <c r="B434" s="4" t="s">
        <v>556</v>
      </c>
    </row>
    <row r="435" spans="2:2" x14ac:dyDescent="0.25">
      <c r="B435" s="4" t="s">
        <v>438</v>
      </c>
    </row>
    <row r="436" spans="2:2" x14ac:dyDescent="0.25">
      <c r="B436" s="4" t="s">
        <v>481</v>
      </c>
    </row>
    <row r="437" spans="2:2" x14ac:dyDescent="0.25">
      <c r="B437" s="4" t="s">
        <v>384</v>
      </c>
    </row>
    <row r="438" spans="2:2" x14ac:dyDescent="0.25">
      <c r="B438" s="4" t="s">
        <v>406</v>
      </c>
    </row>
    <row r="439" spans="2:2" x14ac:dyDescent="0.25">
      <c r="B439" s="4" t="s">
        <v>402</v>
      </c>
    </row>
    <row r="440" spans="2:2" x14ac:dyDescent="0.25">
      <c r="B440" s="4" t="s">
        <v>442</v>
      </c>
    </row>
    <row r="441" spans="2:2" x14ac:dyDescent="0.25">
      <c r="B441" s="4" t="s">
        <v>511</v>
      </c>
    </row>
    <row r="442" spans="2:2" x14ac:dyDescent="0.25">
      <c r="B442" s="4" t="s">
        <v>517</v>
      </c>
    </row>
    <row r="443" spans="2:2" x14ac:dyDescent="0.25">
      <c r="B443" s="4" t="s">
        <v>500</v>
      </c>
    </row>
    <row r="444" spans="2:2" x14ac:dyDescent="0.25">
      <c r="B444" s="4" t="s">
        <v>498</v>
      </c>
    </row>
    <row r="445" spans="2:2" x14ac:dyDescent="0.25">
      <c r="B445" s="4" t="s">
        <v>446</v>
      </c>
    </row>
    <row r="446" spans="2:2" x14ac:dyDescent="0.25">
      <c r="B446" s="4" t="s">
        <v>367</v>
      </c>
    </row>
    <row r="447" spans="2:2" x14ac:dyDescent="0.25">
      <c r="B447" s="4" t="s">
        <v>347</v>
      </c>
    </row>
    <row r="448" spans="2:2" x14ac:dyDescent="0.25">
      <c r="B448" s="4" t="s">
        <v>435</v>
      </c>
    </row>
    <row r="449" spans="2:2" x14ac:dyDescent="0.25">
      <c r="B449" s="4" t="s">
        <v>313</v>
      </c>
    </row>
    <row r="450" spans="2:2" x14ac:dyDescent="0.25">
      <c r="B450" s="4" t="s">
        <v>352</v>
      </c>
    </row>
    <row r="451" spans="2:2" x14ac:dyDescent="0.25">
      <c r="B451" s="4" t="s">
        <v>463</v>
      </c>
    </row>
    <row r="452" spans="2:2" x14ac:dyDescent="0.25">
      <c r="B452" s="4" t="s">
        <v>666</v>
      </c>
    </row>
    <row r="453" spans="2:2" x14ac:dyDescent="0.25">
      <c r="B453" s="4" t="s">
        <v>434</v>
      </c>
    </row>
    <row r="454" spans="2:2" x14ac:dyDescent="0.25">
      <c r="B454" s="4" t="s">
        <v>484</v>
      </c>
    </row>
    <row r="455" spans="2:2" x14ac:dyDescent="0.25">
      <c r="B455" s="4" t="s">
        <v>453</v>
      </c>
    </row>
    <row r="456" spans="2:2" x14ac:dyDescent="0.25">
      <c r="B456" s="4" t="s">
        <v>456</v>
      </c>
    </row>
    <row r="457" spans="2:2" x14ac:dyDescent="0.25">
      <c r="B457" s="4" t="s">
        <v>439</v>
      </c>
    </row>
    <row r="458" spans="2:2" x14ac:dyDescent="0.25">
      <c r="B458" s="4" t="s">
        <v>627</v>
      </c>
    </row>
    <row r="459" spans="2:2" x14ac:dyDescent="0.25">
      <c r="B459" s="4" t="s">
        <v>536</v>
      </c>
    </row>
    <row r="460" spans="2:2" x14ac:dyDescent="0.25">
      <c r="B460" s="4" t="s">
        <v>485</v>
      </c>
    </row>
    <row r="461" spans="2:2" x14ac:dyDescent="0.25">
      <c r="B461" s="4" t="s">
        <v>448</v>
      </c>
    </row>
    <row r="462" spans="2:2" x14ac:dyDescent="0.25">
      <c r="B462" s="4" t="s">
        <v>493</v>
      </c>
    </row>
    <row r="463" spans="2:2" x14ac:dyDescent="0.25">
      <c r="B463" s="4" t="s">
        <v>449</v>
      </c>
    </row>
    <row r="464" spans="2:2" x14ac:dyDescent="0.25">
      <c r="B464" s="4" t="s">
        <v>815</v>
      </c>
    </row>
    <row r="465" spans="2:2" x14ac:dyDescent="0.25">
      <c r="B465" s="4" t="s">
        <v>378</v>
      </c>
    </row>
    <row r="466" spans="2:2" x14ac:dyDescent="0.25">
      <c r="B466" s="4" t="s">
        <v>469</v>
      </c>
    </row>
    <row r="467" spans="2:2" x14ac:dyDescent="0.25">
      <c r="B467" s="4" t="s">
        <v>468</v>
      </c>
    </row>
    <row r="468" spans="2:2" x14ac:dyDescent="0.25">
      <c r="B468" s="4" t="s">
        <v>560</v>
      </c>
    </row>
    <row r="469" spans="2:2" x14ac:dyDescent="0.25">
      <c r="B469" s="4" t="s">
        <v>729</v>
      </c>
    </row>
    <row r="470" spans="2:2" x14ac:dyDescent="0.25">
      <c r="B470" s="4" t="s">
        <v>614</v>
      </c>
    </row>
    <row r="471" spans="2:2" x14ac:dyDescent="0.25">
      <c r="B471" s="4" t="s">
        <v>523</v>
      </c>
    </row>
    <row r="472" spans="2:2" x14ac:dyDescent="0.25">
      <c r="B472" s="4" t="s">
        <v>398</v>
      </c>
    </row>
    <row r="473" spans="2:2" x14ac:dyDescent="0.25">
      <c r="B473" s="4" t="s">
        <v>470</v>
      </c>
    </row>
    <row r="474" spans="2:2" x14ac:dyDescent="0.25">
      <c r="B474" s="4" t="s">
        <v>441</v>
      </c>
    </row>
    <row r="475" spans="2:2" x14ac:dyDescent="0.25">
      <c r="B475" s="4" t="s">
        <v>464</v>
      </c>
    </row>
    <row r="476" spans="2:2" x14ac:dyDescent="0.25">
      <c r="B476" s="4" t="s">
        <v>480</v>
      </c>
    </row>
    <row r="477" spans="2:2" x14ac:dyDescent="0.25">
      <c r="B477" s="4" t="s">
        <v>452</v>
      </c>
    </row>
    <row r="478" spans="2:2" x14ac:dyDescent="0.25">
      <c r="B478" s="4" t="s">
        <v>431</v>
      </c>
    </row>
    <row r="479" spans="2:2" x14ac:dyDescent="0.25">
      <c r="B479" s="4" t="s">
        <v>516</v>
      </c>
    </row>
    <row r="480" spans="2:2" x14ac:dyDescent="0.25">
      <c r="B480" s="4" t="s">
        <v>465</v>
      </c>
    </row>
    <row r="481" spans="2:2" x14ac:dyDescent="0.25">
      <c r="B481" s="4" t="s">
        <v>460</v>
      </c>
    </row>
    <row r="482" spans="2:2" x14ac:dyDescent="0.25">
      <c r="B482" s="4" t="s">
        <v>495</v>
      </c>
    </row>
    <row r="483" spans="2:2" x14ac:dyDescent="0.25">
      <c r="B483" s="4" t="s">
        <v>454</v>
      </c>
    </row>
    <row r="484" spans="2:2" x14ac:dyDescent="0.25">
      <c r="B484" s="4" t="s">
        <v>665</v>
      </c>
    </row>
    <row r="485" spans="2:2" x14ac:dyDescent="0.25">
      <c r="B485" s="4" t="s">
        <v>457</v>
      </c>
    </row>
    <row r="486" spans="2:2" x14ac:dyDescent="0.25">
      <c r="B486" s="4" t="s">
        <v>1863</v>
      </c>
    </row>
    <row r="487" spans="2:2" x14ac:dyDescent="0.25">
      <c r="B487" s="4" t="s">
        <v>615</v>
      </c>
    </row>
    <row r="488" spans="2:2" x14ac:dyDescent="0.25">
      <c r="B488" s="4" t="s">
        <v>420</v>
      </c>
    </row>
    <row r="489" spans="2:2" x14ac:dyDescent="0.25">
      <c r="B489" s="4" t="s">
        <v>558</v>
      </c>
    </row>
    <row r="490" spans="2:2" x14ac:dyDescent="0.25">
      <c r="B490" s="4" t="s">
        <v>445</v>
      </c>
    </row>
    <row r="491" spans="2:2" x14ac:dyDescent="0.25">
      <c r="B491" s="4" t="s">
        <v>512</v>
      </c>
    </row>
    <row r="492" spans="2:2" x14ac:dyDescent="0.25">
      <c r="B492" s="4" t="s">
        <v>587</v>
      </c>
    </row>
    <row r="493" spans="2:2" x14ac:dyDescent="0.25">
      <c r="B493" s="4" t="s">
        <v>528</v>
      </c>
    </row>
    <row r="494" spans="2:2" x14ac:dyDescent="0.25">
      <c r="B494" s="4" t="s">
        <v>559</v>
      </c>
    </row>
    <row r="495" spans="2:2" x14ac:dyDescent="0.25">
      <c r="B495" s="4" t="s">
        <v>491</v>
      </c>
    </row>
    <row r="496" spans="2:2" x14ac:dyDescent="0.25">
      <c r="B496" s="4" t="s">
        <v>896</v>
      </c>
    </row>
    <row r="497" spans="2:2" x14ac:dyDescent="0.25">
      <c r="B497" s="4" t="s">
        <v>497</v>
      </c>
    </row>
    <row r="498" spans="2:2" x14ac:dyDescent="0.25">
      <c r="B498" s="4" t="s">
        <v>490</v>
      </c>
    </row>
    <row r="499" spans="2:2" x14ac:dyDescent="0.25">
      <c r="B499" s="4" t="s">
        <v>547</v>
      </c>
    </row>
    <row r="500" spans="2:2" x14ac:dyDescent="0.25">
      <c r="B500" s="4" t="s">
        <v>486</v>
      </c>
    </row>
    <row r="501" spans="2:2" x14ac:dyDescent="0.25">
      <c r="B501" s="4" t="s">
        <v>510</v>
      </c>
    </row>
    <row r="502" spans="2:2" x14ac:dyDescent="0.25">
      <c r="B502" s="4" t="s">
        <v>831</v>
      </c>
    </row>
    <row r="503" spans="2:2" x14ac:dyDescent="0.25">
      <c r="B503" s="4" t="s">
        <v>702</v>
      </c>
    </row>
    <row r="504" spans="2:2" x14ac:dyDescent="0.25">
      <c r="B504" s="4" t="s">
        <v>663</v>
      </c>
    </row>
    <row r="505" spans="2:2" x14ac:dyDescent="0.25">
      <c r="B505" s="4" t="s">
        <v>506</v>
      </c>
    </row>
    <row r="506" spans="2:2" x14ac:dyDescent="0.25">
      <c r="B506" s="4" t="s">
        <v>461</v>
      </c>
    </row>
    <row r="507" spans="2:2" x14ac:dyDescent="0.25">
      <c r="B507" s="4" t="s">
        <v>531</v>
      </c>
    </row>
    <row r="508" spans="2:2" x14ac:dyDescent="0.25">
      <c r="B508" s="4" t="s">
        <v>533</v>
      </c>
    </row>
    <row r="509" spans="2:2" x14ac:dyDescent="0.25">
      <c r="B509" s="4" t="s">
        <v>534</v>
      </c>
    </row>
    <row r="510" spans="2:2" x14ac:dyDescent="0.25">
      <c r="B510" s="4" t="s">
        <v>526</v>
      </c>
    </row>
    <row r="511" spans="2:2" x14ac:dyDescent="0.25">
      <c r="B511" s="4" t="s">
        <v>520</v>
      </c>
    </row>
    <row r="512" spans="2:2" x14ac:dyDescent="0.25">
      <c r="B512" s="4" t="s">
        <v>507</v>
      </c>
    </row>
    <row r="513" spans="2:2" x14ac:dyDescent="0.25">
      <c r="B513" s="4" t="s">
        <v>518</v>
      </c>
    </row>
    <row r="514" spans="2:2" x14ac:dyDescent="0.25">
      <c r="B514" s="4" t="s">
        <v>678</v>
      </c>
    </row>
    <row r="515" spans="2:2" x14ac:dyDescent="0.25">
      <c r="B515" s="4" t="s">
        <v>522</v>
      </c>
    </row>
    <row r="516" spans="2:2" x14ac:dyDescent="0.25">
      <c r="B516" s="4" t="s">
        <v>639</v>
      </c>
    </row>
    <row r="517" spans="2:2" x14ac:dyDescent="0.25">
      <c r="B517" s="4" t="s">
        <v>447</v>
      </c>
    </row>
    <row r="518" spans="2:2" x14ac:dyDescent="0.25">
      <c r="B518" s="4" t="s">
        <v>538</v>
      </c>
    </row>
    <row r="519" spans="2:2" x14ac:dyDescent="0.25">
      <c r="B519" s="4" t="s">
        <v>566</v>
      </c>
    </row>
    <row r="520" spans="2:2" x14ac:dyDescent="0.25">
      <c r="B520" s="4" t="s">
        <v>672</v>
      </c>
    </row>
    <row r="521" spans="2:2" x14ac:dyDescent="0.25">
      <c r="B521" s="4" t="s">
        <v>482</v>
      </c>
    </row>
    <row r="522" spans="2:2" x14ac:dyDescent="0.25">
      <c r="B522" s="4" t="s">
        <v>1862</v>
      </c>
    </row>
    <row r="523" spans="2:2" x14ac:dyDescent="0.25">
      <c r="B523" s="4" t="s">
        <v>575</v>
      </c>
    </row>
    <row r="524" spans="2:2" x14ac:dyDescent="0.25">
      <c r="B524" s="4" t="s">
        <v>537</v>
      </c>
    </row>
    <row r="525" spans="2:2" x14ac:dyDescent="0.25">
      <c r="B525" s="4" t="s">
        <v>659</v>
      </c>
    </row>
    <row r="526" spans="2:2" x14ac:dyDescent="0.25">
      <c r="B526" s="4" t="s">
        <v>502</v>
      </c>
    </row>
    <row r="527" spans="2:2" x14ac:dyDescent="0.25">
      <c r="B527" s="4" t="s">
        <v>624</v>
      </c>
    </row>
    <row r="528" spans="2:2" x14ac:dyDescent="0.25">
      <c r="B528" s="4" t="s">
        <v>577</v>
      </c>
    </row>
    <row r="529" spans="2:2" x14ac:dyDescent="0.25">
      <c r="B529" s="4" t="s">
        <v>1858</v>
      </c>
    </row>
    <row r="530" spans="2:2" x14ac:dyDescent="0.25">
      <c r="B530" s="4" t="s">
        <v>519</v>
      </c>
    </row>
    <row r="531" spans="2:2" x14ac:dyDescent="0.25">
      <c r="B531" s="4" t="s">
        <v>466</v>
      </c>
    </row>
    <row r="532" spans="2:2" x14ac:dyDescent="0.25">
      <c r="B532" s="4" t="s">
        <v>623</v>
      </c>
    </row>
    <row r="533" spans="2:2" x14ac:dyDescent="0.25">
      <c r="B533" s="4" t="s">
        <v>530</v>
      </c>
    </row>
    <row r="534" spans="2:2" x14ac:dyDescent="0.25">
      <c r="B534" s="4" t="s">
        <v>501</v>
      </c>
    </row>
    <row r="535" spans="2:2" x14ac:dyDescent="0.25">
      <c r="B535" s="4" t="s">
        <v>543</v>
      </c>
    </row>
    <row r="536" spans="2:2" x14ac:dyDescent="0.25">
      <c r="B536" s="4" t="s">
        <v>496</v>
      </c>
    </row>
    <row r="537" spans="2:2" x14ac:dyDescent="0.25">
      <c r="B537" s="4" t="s">
        <v>580</v>
      </c>
    </row>
    <row r="538" spans="2:2" x14ac:dyDescent="0.25">
      <c r="B538" s="4" t="s">
        <v>513</v>
      </c>
    </row>
    <row r="539" spans="2:2" x14ac:dyDescent="0.25">
      <c r="B539" s="4" t="s">
        <v>565</v>
      </c>
    </row>
    <row r="540" spans="2:2" x14ac:dyDescent="0.25">
      <c r="B540" s="4" t="s">
        <v>551</v>
      </c>
    </row>
    <row r="541" spans="2:2" x14ac:dyDescent="0.25">
      <c r="B541" s="4" t="s">
        <v>646</v>
      </c>
    </row>
    <row r="542" spans="2:2" x14ac:dyDescent="0.25">
      <c r="B542" s="4" t="s">
        <v>561</v>
      </c>
    </row>
    <row r="543" spans="2:2" x14ac:dyDescent="0.25">
      <c r="B543" s="4" t="s">
        <v>505</v>
      </c>
    </row>
    <row r="544" spans="2:2" x14ac:dyDescent="0.25">
      <c r="B544" s="4" t="s">
        <v>572</v>
      </c>
    </row>
    <row r="545" spans="2:2" x14ac:dyDescent="0.25">
      <c r="B545" s="4" t="s">
        <v>549</v>
      </c>
    </row>
    <row r="546" spans="2:2" x14ac:dyDescent="0.25">
      <c r="B546" s="4" t="s">
        <v>542</v>
      </c>
    </row>
    <row r="547" spans="2:2" x14ac:dyDescent="0.25">
      <c r="B547" s="4" t="s">
        <v>695</v>
      </c>
    </row>
    <row r="548" spans="2:2" x14ac:dyDescent="0.25">
      <c r="B548" s="4" t="s">
        <v>515</v>
      </c>
    </row>
    <row r="549" spans="2:2" x14ac:dyDescent="0.25">
      <c r="B549" s="4" t="s">
        <v>553</v>
      </c>
    </row>
    <row r="550" spans="2:2" x14ac:dyDescent="0.25">
      <c r="B550" s="4" t="s">
        <v>613</v>
      </c>
    </row>
    <row r="551" spans="2:2" x14ac:dyDescent="0.25">
      <c r="B551" s="4" t="s">
        <v>1087</v>
      </c>
    </row>
    <row r="552" spans="2:2" x14ac:dyDescent="0.25">
      <c r="B552" s="4" t="s">
        <v>620</v>
      </c>
    </row>
    <row r="553" spans="2:2" x14ac:dyDescent="0.25">
      <c r="B553" s="4" t="s">
        <v>354</v>
      </c>
    </row>
    <row r="554" spans="2:2" x14ac:dyDescent="0.25">
      <c r="B554" s="4" t="s">
        <v>574</v>
      </c>
    </row>
    <row r="555" spans="2:2" x14ac:dyDescent="0.25">
      <c r="B555" s="4" t="s">
        <v>676</v>
      </c>
    </row>
    <row r="556" spans="2:2" x14ac:dyDescent="0.25">
      <c r="B556" s="4" t="s">
        <v>597</v>
      </c>
    </row>
    <row r="557" spans="2:2" x14ac:dyDescent="0.25">
      <c r="B557" s="4" t="s">
        <v>444</v>
      </c>
    </row>
    <row r="558" spans="2:2" x14ac:dyDescent="0.25">
      <c r="B558" s="4" t="s">
        <v>422</v>
      </c>
    </row>
    <row r="559" spans="2:2" x14ac:dyDescent="0.25">
      <c r="B559" s="4" t="s">
        <v>930</v>
      </c>
    </row>
    <row r="560" spans="2:2" x14ac:dyDescent="0.25">
      <c r="B560" s="4" t="s">
        <v>552</v>
      </c>
    </row>
    <row r="561" spans="2:2" x14ac:dyDescent="0.25">
      <c r="B561" s="4" t="s">
        <v>583</v>
      </c>
    </row>
    <row r="562" spans="2:2" x14ac:dyDescent="0.25">
      <c r="B562" s="4" t="s">
        <v>527</v>
      </c>
    </row>
    <row r="563" spans="2:2" x14ac:dyDescent="0.25">
      <c r="B563" s="4" t="s">
        <v>508</v>
      </c>
    </row>
    <row r="564" spans="2:2" x14ac:dyDescent="0.25">
      <c r="B564" s="4" t="s">
        <v>661</v>
      </c>
    </row>
    <row r="565" spans="2:2" x14ac:dyDescent="0.25">
      <c r="B565" s="4" t="s">
        <v>492</v>
      </c>
    </row>
    <row r="566" spans="2:2" x14ac:dyDescent="0.25">
      <c r="B566" s="4" t="s">
        <v>416</v>
      </c>
    </row>
    <row r="567" spans="2:2" x14ac:dyDescent="0.25">
      <c r="B567" s="4" t="s">
        <v>683</v>
      </c>
    </row>
    <row r="568" spans="2:2" x14ac:dyDescent="0.25">
      <c r="B568" s="4" t="s">
        <v>535</v>
      </c>
    </row>
    <row r="569" spans="2:2" x14ac:dyDescent="0.25">
      <c r="B569" s="4" t="s">
        <v>541</v>
      </c>
    </row>
    <row r="570" spans="2:2" x14ac:dyDescent="0.25">
      <c r="B570" s="4" t="s">
        <v>550</v>
      </c>
    </row>
    <row r="571" spans="2:2" x14ac:dyDescent="0.25">
      <c r="B571" s="4" t="s">
        <v>621</v>
      </c>
    </row>
    <row r="572" spans="2:2" x14ac:dyDescent="0.25">
      <c r="B572" s="4" t="s">
        <v>521</v>
      </c>
    </row>
    <row r="573" spans="2:2" x14ac:dyDescent="0.25">
      <c r="B573" s="4" t="s">
        <v>548</v>
      </c>
    </row>
    <row r="574" spans="2:2" x14ac:dyDescent="0.25">
      <c r="B574" s="4" t="s">
        <v>730</v>
      </c>
    </row>
    <row r="575" spans="2:2" x14ac:dyDescent="0.25">
      <c r="B575" s="4" t="s">
        <v>632</v>
      </c>
    </row>
    <row r="576" spans="2:2" x14ac:dyDescent="0.25">
      <c r="B576" s="4" t="s">
        <v>777</v>
      </c>
    </row>
    <row r="577" spans="2:2" x14ac:dyDescent="0.25">
      <c r="B577" s="4" t="s">
        <v>499</v>
      </c>
    </row>
    <row r="578" spans="2:2" x14ac:dyDescent="0.25">
      <c r="B578" s="4" t="s">
        <v>524</v>
      </c>
    </row>
    <row r="579" spans="2:2" x14ac:dyDescent="0.25">
      <c r="B579" s="4" t="s">
        <v>532</v>
      </c>
    </row>
    <row r="580" spans="2:2" x14ac:dyDescent="0.25">
      <c r="B580" s="4" t="s">
        <v>576</v>
      </c>
    </row>
    <row r="581" spans="2:2" x14ac:dyDescent="0.25">
      <c r="B581" s="4" t="s">
        <v>612</v>
      </c>
    </row>
    <row r="582" spans="2:2" x14ac:dyDescent="0.25">
      <c r="B582" s="4" t="s">
        <v>487</v>
      </c>
    </row>
    <row r="583" spans="2:2" x14ac:dyDescent="0.25">
      <c r="B583" s="4" t="s">
        <v>462</v>
      </c>
    </row>
    <row r="584" spans="2:2" x14ac:dyDescent="0.25">
      <c r="B584" s="4" t="s">
        <v>680</v>
      </c>
    </row>
    <row r="585" spans="2:2" x14ac:dyDescent="0.25">
      <c r="B585" s="4" t="s">
        <v>591</v>
      </c>
    </row>
    <row r="586" spans="2:2" x14ac:dyDescent="0.25">
      <c r="B586" s="4" t="s">
        <v>599</v>
      </c>
    </row>
    <row r="587" spans="2:2" x14ac:dyDescent="0.25">
      <c r="B587" s="4" t="s">
        <v>479</v>
      </c>
    </row>
    <row r="588" spans="2:2" x14ac:dyDescent="0.25">
      <c r="B588" s="4" t="s">
        <v>649</v>
      </c>
    </row>
    <row r="589" spans="2:2" x14ac:dyDescent="0.25">
      <c r="B589" s="4" t="s">
        <v>652</v>
      </c>
    </row>
    <row r="590" spans="2:2" x14ac:dyDescent="0.25">
      <c r="B590" s="4" t="s">
        <v>292</v>
      </c>
    </row>
    <row r="591" spans="2:2" x14ac:dyDescent="0.25">
      <c r="B591" s="4" t="s">
        <v>647</v>
      </c>
    </row>
    <row r="592" spans="2:2" x14ac:dyDescent="0.25">
      <c r="B592" s="4" t="s">
        <v>571</v>
      </c>
    </row>
    <row r="593" spans="2:2" x14ac:dyDescent="0.25">
      <c r="B593" s="4" t="s">
        <v>546</v>
      </c>
    </row>
    <row r="594" spans="2:2" x14ac:dyDescent="0.25">
      <c r="B594" s="4" t="s">
        <v>581</v>
      </c>
    </row>
    <row r="595" spans="2:2" x14ac:dyDescent="0.25">
      <c r="B595" s="4" t="s">
        <v>691</v>
      </c>
    </row>
    <row r="596" spans="2:2" x14ac:dyDescent="0.25">
      <c r="B596" s="4" t="s">
        <v>544</v>
      </c>
    </row>
    <row r="597" spans="2:2" x14ac:dyDescent="0.25">
      <c r="B597" s="4" t="s">
        <v>781</v>
      </c>
    </row>
    <row r="598" spans="2:2" x14ac:dyDescent="0.25">
      <c r="B598" s="4" t="s">
        <v>545</v>
      </c>
    </row>
    <row r="599" spans="2:2" x14ac:dyDescent="0.25">
      <c r="B599" s="4" t="s">
        <v>1865</v>
      </c>
    </row>
    <row r="600" spans="2:2" x14ac:dyDescent="0.25">
      <c r="B600" s="4" t="s">
        <v>629</v>
      </c>
    </row>
    <row r="601" spans="2:2" x14ac:dyDescent="0.25">
      <c r="B601" s="4" t="s">
        <v>489</v>
      </c>
    </row>
    <row r="602" spans="2:2" x14ac:dyDescent="0.25">
      <c r="B602" s="4" t="s">
        <v>640</v>
      </c>
    </row>
    <row r="603" spans="2:2" x14ac:dyDescent="0.25">
      <c r="B603" s="4" t="s">
        <v>594</v>
      </c>
    </row>
    <row r="604" spans="2:2" x14ac:dyDescent="0.25">
      <c r="B604" s="4" t="s">
        <v>573</v>
      </c>
    </row>
    <row r="605" spans="2:2" x14ac:dyDescent="0.25">
      <c r="B605" s="4" t="s">
        <v>685</v>
      </c>
    </row>
    <row r="606" spans="2:2" x14ac:dyDescent="0.25">
      <c r="B606" s="4" t="s">
        <v>609</v>
      </c>
    </row>
    <row r="607" spans="2:2" x14ac:dyDescent="0.25">
      <c r="B607" s="4" t="s">
        <v>299</v>
      </c>
    </row>
    <row r="608" spans="2:2" x14ac:dyDescent="0.25">
      <c r="B608" s="4" t="s">
        <v>529</v>
      </c>
    </row>
    <row r="609" spans="2:2" x14ac:dyDescent="0.25">
      <c r="B609" s="4" t="s">
        <v>903</v>
      </c>
    </row>
    <row r="610" spans="2:2" x14ac:dyDescent="0.25">
      <c r="B610" s="4" t="s">
        <v>681</v>
      </c>
    </row>
    <row r="611" spans="2:2" x14ac:dyDescent="0.25">
      <c r="B611" s="4" t="s">
        <v>644</v>
      </c>
    </row>
    <row r="612" spans="2:2" x14ac:dyDescent="0.25">
      <c r="B612" s="4" t="s">
        <v>1016</v>
      </c>
    </row>
    <row r="613" spans="2:2" x14ac:dyDescent="0.25">
      <c r="B613" s="4" t="s">
        <v>578</v>
      </c>
    </row>
    <row r="614" spans="2:2" x14ac:dyDescent="0.25">
      <c r="B614" s="4" t="s">
        <v>1123</v>
      </c>
    </row>
    <row r="615" spans="2:2" x14ac:dyDescent="0.25">
      <c r="B615" s="4" t="s">
        <v>595</v>
      </c>
    </row>
    <row r="616" spans="2:2" x14ac:dyDescent="0.25">
      <c r="B616" s="4" t="s">
        <v>568</v>
      </c>
    </row>
    <row r="617" spans="2:2" x14ac:dyDescent="0.25">
      <c r="B617" s="4" t="s">
        <v>1866</v>
      </c>
    </row>
    <row r="618" spans="2:2" x14ac:dyDescent="0.25">
      <c r="B618" s="4" t="s">
        <v>472</v>
      </c>
    </row>
    <row r="619" spans="2:2" x14ac:dyDescent="0.25">
      <c r="B619" s="4" t="s">
        <v>570</v>
      </c>
    </row>
    <row r="620" spans="2:2" x14ac:dyDescent="0.25">
      <c r="B620" s="4" t="s">
        <v>540</v>
      </c>
    </row>
    <row r="621" spans="2:2" x14ac:dyDescent="0.25">
      <c r="B621" s="4" t="s">
        <v>716</v>
      </c>
    </row>
    <row r="622" spans="2:2" x14ac:dyDescent="0.25">
      <c r="B622" s="4" t="s">
        <v>654</v>
      </c>
    </row>
    <row r="623" spans="2:2" x14ac:dyDescent="0.25">
      <c r="B623" s="4" t="s">
        <v>920</v>
      </c>
    </row>
    <row r="624" spans="2:2" x14ac:dyDescent="0.25">
      <c r="B624" s="4" t="s">
        <v>588</v>
      </c>
    </row>
    <row r="625" spans="2:2" x14ac:dyDescent="0.25">
      <c r="B625" s="4" t="s">
        <v>657</v>
      </c>
    </row>
    <row r="626" spans="2:2" x14ac:dyDescent="0.25">
      <c r="B626" s="4" t="s">
        <v>554</v>
      </c>
    </row>
    <row r="627" spans="2:2" x14ac:dyDescent="0.25">
      <c r="B627" s="4" t="s">
        <v>539</v>
      </c>
    </row>
    <row r="628" spans="2:2" x14ac:dyDescent="0.25">
      <c r="B628" s="4" t="s">
        <v>643</v>
      </c>
    </row>
    <row r="629" spans="2:2" x14ac:dyDescent="0.25">
      <c r="B629" s="4" t="s">
        <v>569</v>
      </c>
    </row>
    <row r="630" spans="2:2" x14ac:dyDescent="0.25">
      <c r="B630" s="4" t="s">
        <v>564</v>
      </c>
    </row>
    <row r="631" spans="2:2" x14ac:dyDescent="0.25">
      <c r="B631" s="4" t="s">
        <v>762</v>
      </c>
    </row>
    <row r="632" spans="2:2" x14ac:dyDescent="0.25">
      <c r="B632" s="4" t="s">
        <v>737</v>
      </c>
    </row>
    <row r="633" spans="2:2" x14ac:dyDescent="0.25">
      <c r="B633" s="4" t="s">
        <v>650</v>
      </c>
    </row>
    <row r="634" spans="2:2" x14ac:dyDescent="0.25">
      <c r="B634" s="4" t="s">
        <v>273</v>
      </c>
    </row>
    <row r="635" spans="2:2" x14ac:dyDescent="0.25">
      <c r="B635" s="4" t="s">
        <v>711</v>
      </c>
    </row>
    <row r="636" spans="2:2" x14ac:dyDescent="0.25">
      <c r="B636" s="4" t="s">
        <v>483</v>
      </c>
    </row>
    <row r="637" spans="2:2" x14ac:dyDescent="0.25">
      <c r="B637" s="4" t="s">
        <v>601</v>
      </c>
    </row>
    <row r="638" spans="2:2" x14ac:dyDescent="0.25">
      <c r="B638" s="4" t="s">
        <v>671</v>
      </c>
    </row>
    <row r="639" spans="2:2" x14ac:dyDescent="0.25">
      <c r="B639" s="4" t="s">
        <v>618</v>
      </c>
    </row>
    <row r="640" spans="2:2" x14ac:dyDescent="0.25">
      <c r="B640" s="4" t="s">
        <v>600</v>
      </c>
    </row>
    <row r="641" spans="2:2" x14ac:dyDescent="0.25">
      <c r="B641" s="4" t="s">
        <v>728</v>
      </c>
    </row>
    <row r="642" spans="2:2" x14ac:dyDescent="0.25">
      <c r="B642" s="4" t="s">
        <v>607</v>
      </c>
    </row>
    <row r="643" spans="2:2" x14ac:dyDescent="0.25">
      <c r="B643" s="4" t="s">
        <v>563</v>
      </c>
    </row>
    <row r="644" spans="2:2" x14ac:dyDescent="0.25">
      <c r="B644" s="4" t="s">
        <v>592</v>
      </c>
    </row>
    <row r="645" spans="2:2" x14ac:dyDescent="0.25">
      <c r="B645" s="4" t="s">
        <v>723</v>
      </c>
    </row>
    <row r="646" spans="2:2" x14ac:dyDescent="0.25">
      <c r="B646" s="4" t="s">
        <v>1292</v>
      </c>
    </row>
    <row r="647" spans="2:2" x14ac:dyDescent="0.25">
      <c r="B647" s="4" t="s">
        <v>567</v>
      </c>
    </row>
    <row r="648" spans="2:2" x14ac:dyDescent="0.25">
      <c r="B648" s="4" t="s">
        <v>605</v>
      </c>
    </row>
    <row r="649" spans="2:2" x14ac:dyDescent="0.25">
      <c r="B649" s="4" t="s">
        <v>670</v>
      </c>
    </row>
    <row r="650" spans="2:2" x14ac:dyDescent="0.25">
      <c r="B650" s="4" t="s">
        <v>641</v>
      </c>
    </row>
    <row r="651" spans="2:2" x14ac:dyDescent="0.25">
      <c r="B651" s="4" t="s">
        <v>596</v>
      </c>
    </row>
    <row r="652" spans="2:2" x14ac:dyDescent="0.25">
      <c r="B652" s="4" t="s">
        <v>819</v>
      </c>
    </row>
    <row r="653" spans="2:2" x14ac:dyDescent="0.25">
      <c r="B653" s="4" t="s">
        <v>478</v>
      </c>
    </row>
    <row r="654" spans="2:2" x14ac:dyDescent="0.25">
      <c r="B654" s="4" t="s">
        <v>721</v>
      </c>
    </row>
    <row r="655" spans="2:2" x14ac:dyDescent="0.25">
      <c r="B655" s="4" t="s">
        <v>630</v>
      </c>
    </row>
    <row r="656" spans="2:2" x14ac:dyDescent="0.25">
      <c r="B656" s="4" t="s">
        <v>682</v>
      </c>
    </row>
    <row r="657" spans="2:2" x14ac:dyDescent="0.25">
      <c r="B657" s="4" t="s">
        <v>635</v>
      </c>
    </row>
    <row r="658" spans="2:2" x14ac:dyDescent="0.25">
      <c r="B658" s="4" t="s">
        <v>705</v>
      </c>
    </row>
    <row r="659" spans="2:2" x14ac:dyDescent="0.25">
      <c r="B659" s="4" t="s">
        <v>847</v>
      </c>
    </row>
    <row r="660" spans="2:2" x14ac:dyDescent="0.25">
      <c r="B660" s="4" t="s">
        <v>699</v>
      </c>
    </row>
    <row r="661" spans="2:2" x14ac:dyDescent="0.25">
      <c r="B661" s="4" t="s">
        <v>679</v>
      </c>
    </row>
    <row r="662" spans="2:2" x14ac:dyDescent="0.25">
      <c r="B662" s="4" t="s">
        <v>674</v>
      </c>
    </row>
    <row r="663" spans="2:2" x14ac:dyDescent="0.25">
      <c r="B663" s="4" t="s">
        <v>392</v>
      </c>
    </row>
    <row r="664" spans="2:2" x14ac:dyDescent="0.25">
      <c r="B664" s="4" t="s">
        <v>1097</v>
      </c>
    </row>
    <row r="665" spans="2:2" x14ac:dyDescent="0.25">
      <c r="B665" s="4" t="s">
        <v>703</v>
      </c>
    </row>
    <row r="666" spans="2:2" x14ac:dyDescent="0.25">
      <c r="B666" s="4" t="s">
        <v>638</v>
      </c>
    </row>
    <row r="667" spans="2:2" x14ac:dyDescent="0.25">
      <c r="B667" s="4" t="s">
        <v>724</v>
      </c>
    </row>
    <row r="668" spans="2:2" x14ac:dyDescent="0.25">
      <c r="B668" s="4" t="s">
        <v>660</v>
      </c>
    </row>
    <row r="669" spans="2:2" x14ac:dyDescent="0.25">
      <c r="B669" s="4" t="s">
        <v>645</v>
      </c>
    </row>
    <row r="670" spans="2:2" x14ac:dyDescent="0.25">
      <c r="B670" s="4" t="s">
        <v>1864</v>
      </c>
    </row>
    <row r="671" spans="2:2" x14ac:dyDescent="0.25">
      <c r="B671" s="4" t="s">
        <v>756</v>
      </c>
    </row>
    <row r="672" spans="2:2" x14ac:dyDescent="0.25">
      <c r="B672" s="4" t="s">
        <v>712</v>
      </c>
    </row>
    <row r="673" spans="2:2" x14ac:dyDescent="0.25">
      <c r="B673" s="4" t="s">
        <v>259</v>
      </c>
    </row>
    <row r="674" spans="2:2" x14ac:dyDescent="0.25">
      <c r="B674" s="4" t="s">
        <v>675</v>
      </c>
    </row>
    <row r="675" spans="2:2" x14ac:dyDescent="0.25">
      <c r="B675" s="4" t="s">
        <v>688</v>
      </c>
    </row>
    <row r="676" spans="2:2" x14ac:dyDescent="0.25">
      <c r="B676" s="4" t="s">
        <v>585</v>
      </c>
    </row>
    <row r="677" spans="2:2" x14ac:dyDescent="0.25">
      <c r="B677" s="4" t="s">
        <v>586</v>
      </c>
    </row>
    <row r="678" spans="2:2" x14ac:dyDescent="0.25">
      <c r="B678" s="4" t="s">
        <v>772</v>
      </c>
    </row>
    <row r="679" spans="2:2" x14ac:dyDescent="0.25">
      <c r="B679" s="4" t="s">
        <v>733</v>
      </c>
    </row>
    <row r="680" spans="2:2" x14ac:dyDescent="0.25">
      <c r="B680" s="4" t="s">
        <v>881</v>
      </c>
    </row>
    <row r="681" spans="2:2" x14ac:dyDescent="0.25">
      <c r="B681" s="4" t="s">
        <v>774</v>
      </c>
    </row>
    <row r="682" spans="2:2" x14ac:dyDescent="0.25">
      <c r="B682" s="4" t="s">
        <v>634</v>
      </c>
    </row>
    <row r="683" spans="2:2" x14ac:dyDescent="0.25">
      <c r="B683" s="4" t="s">
        <v>590</v>
      </c>
    </row>
    <row r="684" spans="2:2" x14ac:dyDescent="0.25">
      <c r="B684" s="4" t="s">
        <v>809</v>
      </c>
    </row>
    <row r="685" spans="2:2" x14ac:dyDescent="0.25">
      <c r="B685" s="4" t="s">
        <v>755</v>
      </c>
    </row>
    <row r="686" spans="2:2" x14ac:dyDescent="0.25">
      <c r="B686" s="4" t="s">
        <v>606</v>
      </c>
    </row>
    <row r="687" spans="2:2" x14ac:dyDescent="0.25">
      <c r="B687" s="4" t="s">
        <v>835</v>
      </c>
    </row>
    <row r="688" spans="2:2" x14ac:dyDescent="0.25">
      <c r="B688" s="4" t="s">
        <v>610</v>
      </c>
    </row>
    <row r="689" spans="2:2" x14ac:dyDescent="0.25">
      <c r="B689" s="4" t="s">
        <v>770</v>
      </c>
    </row>
    <row r="690" spans="2:2" x14ac:dyDescent="0.25">
      <c r="B690" s="4" t="s">
        <v>890</v>
      </c>
    </row>
    <row r="691" spans="2:2" x14ac:dyDescent="0.25">
      <c r="B691" s="4" t="s">
        <v>636</v>
      </c>
    </row>
    <row r="692" spans="2:2" x14ac:dyDescent="0.25">
      <c r="B692" s="4" t="s">
        <v>818</v>
      </c>
    </row>
    <row r="693" spans="2:2" x14ac:dyDescent="0.25">
      <c r="B693" s="4" t="s">
        <v>745</v>
      </c>
    </row>
    <row r="694" spans="2:2" x14ac:dyDescent="0.25">
      <c r="B694" s="4" t="s">
        <v>514</v>
      </c>
    </row>
    <row r="695" spans="2:2" x14ac:dyDescent="0.25">
      <c r="B695" s="4" t="s">
        <v>708</v>
      </c>
    </row>
    <row r="696" spans="2:2" x14ac:dyDescent="0.25">
      <c r="B696" s="4" t="s">
        <v>617</v>
      </c>
    </row>
    <row r="697" spans="2:2" x14ac:dyDescent="0.25">
      <c r="B697" s="4" t="s">
        <v>806</v>
      </c>
    </row>
    <row r="698" spans="2:2" x14ac:dyDescent="0.25">
      <c r="B698" s="4" t="s">
        <v>658</v>
      </c>
    </row>
    <row r="699" spans="2:2" x14ac:dyDescent="0.25">
      <c r="B699" s="4" t="s">
        <v>625</v>
      </c>
    </row>
    <row r="700" spans="2:2" x14ac:dyDescent="0.25">
      <c r="B700" s="4" t="s">
        <v>633</v>
      </c>
    </row>
    <row r="701" spans="2:2" x14ac:dyDescent="0.25">
      <c r="B701" s="4" t="s">
        <v>648</v>
      </c>
    </row>
    <row r="702" spans="2:2" x14ac:dyDescent="0.25">
      <c r="B702" s="4" t="s">
        <v>821</v>
      </c>
    </row>
    <row r="703" spans="2:2" x14ac:dyDescent="0.25">
      <c r="B703" s="4" t="s">
        <v>589</v>
      </c>
    </row>
    <row r="704" spans="2:2" x14ac:dyDescent="0.25">
      <c r="B704" s="4" t="s">
        <v>584</v>
      </c>
    </row>
    <row r="705" spans="2:2" x14ac:dyDescent="0.25">
      <c r="B705" s="4" t="s">
        <v>742</v>
      </c>
    </row>
    <row r="706" spans="2:2" x14ac:dyDescent="0.25">
      <c r="B706" s="4" t="s">
        <v>604</v>
      </c>
    </row>
    <row r="707" spans="2:2" x14ac:dyDescent="0.25">
      <c r="B707" s="4" t="s">
        <v>1354</v>
      </c>
    </row>
    <row r="708" spans="2:2" x14ac:dyDescent="0.25">
      <c r="B708" s="4" t="s">
        <v>655</v>
      </c>
    </row>
    <row r="709" spans="2:2" x14ac:dyDescent="0.25">
      <c r="B709" s="4" t="s">
        <v>622</v>
      </c>
    </row>
    <row r="710" spans="2:2" x14ac:dyDescent="0.25">
      <c r="B710" s="4" t="s">
        <v>900</v>
      </c>
    </row>
    <row r="711" spans="2:2" x14ac:dyDescent="0.25">
      <c r="B711" s="4" t="s">
        <v>602</v>
      </c>
    </row>
    <row r="712" spans="2:2" x14ac:dyDescent="0.25">
      <c r="B712" s="4" t="s">
        <v>693</v>
      </c>
    </row>
    <row r="713" spans="2:2" x14ac:dyDescent="0.25">
      <c r="B713" s="4" t="s">
        <v>834</v>
      </c>
    </row>
    <row r="714" spans="2:2" x14ac:dyDescent="0.25">
      <c r="B714" s="4" t="s">
        <v>662</v>
      </c>
    </row>
    <row r="715" spans="2:2" x14ac:dyDescent="0.25">
      <c r="B715" s="4" t="s">
        <v>713</v>
      </c>
    </row>
    <row r="716" spans="2:2" x14ac:dyDescent="0.25">
      <c r="B716" s="4" t="s">
        <v>686</v>
      </c>
    </row>
    <row r="717" spans="2:2" x14ac:dyDescent="0.25">
      <c r="B717" s="4" t="s">
        <v>690</v>
      </c>
    </row>
    <row r="718" spans="2:2" x14ac:dyDescent="0.25">
      <c r="B718" s="4" t="s">
        <v>787</v>
      </c>
    </row>
    <row r="719" spans="2:2" x14ac:dyDescent="0.25">
      <c r="B719" s="4" t="s">
        <v>1038</v>
      </c>
    </row>
    <row r="720" spans="2:2" x14ac:dyDescent="0.25">
      <c r="B720" s="4" t="s">
        <v>850</v>
      </c>
    </row>
    <row r="721" spans="2:2" x14ac:dyDescent="0.25">
      <c r="B721" s="4" t="s">
        <v>874</v>
      </c>
    </row>
    <row r="722" spans="2:2" x14ac:dyDescent="0.25">
      <c r="B722" s="4" t="s">
        <v>911</v>
      </c>
    </row>
    <row r="723" spans="2:2" x14ac:dyDescent="0.25">
      <c r="B723" s="4" t="s">
        <v>1172</v>
      </c>
    </row>
    <row r="724" spans="2:2" x14ac:dyDescent="0.25">
      <c r="B724" s="4" t="s">
        <v>631</v>
      </c>
    </row>
    <row r="725" spans="2:2" x14ac:dyDescent="0.25">
      <c r="B725" s="4" t="s">
        <v>979</v>
      </c>
    </row>
    <row r="726" spans="2:2" x14ac:dyDescent="0.25">
      <c r="B726" s="4" t="s">
        <v>790</v>
      </c>
    </row>
    <row r="727" spans="2:2" x14ac:dyDescent="0.25">
      <c r="B727" s="4" t="s">
        <v>656</v>
      </c>
    </row>
    <row r="728" spans="2:2" x14ac:dyDescent="0.25">
      <c r="B728" s="4" t="s">
        <v>673</v>
      </c>
    </row>
    <row r="729" spans="2:2" x14ac:dyDescent="0.25">
      <c r="B729" s="4" t="s">
        <v>707</v>
      </c>
    </row>
    <row r="730" spans="2:2" x14ac:dyDescent="0.25">
      <c r="B730" s="4" t="s">
        <v>582</v>
      </c>
    </row>
    <row r="731" spans="2:2" x14ac:dyDescent="0.25">
      <c r="B731" s="4" t="s">
        <v>783</v>
      </c>
    </row>
    <row r="732" spans="2:2" x14ac:dyDescent="0.25">
      <c r="B732" s="4" t="s">
        <v>706</v>
      </c>
    </row>
    <row r="733" spans="2:2" x14ac:dyDescent="0.25">
      <c r="B733" s="4" t="s">
        <v>736</v>
      </c>
    </row>
    <row r="734" spans="2:2" x14ac:dyDescent="0.25">
      <c r="B734" s="4" t="s">
        <v>696</v>
      </c>
    </row>
    <row r="735" spans="2:2" x14ac:dyDescent="0.25">
      <c r="B735" s="4" t="s">
        <v>805</v>
      </c>
    </row>
    <row r="736" spans="2:2" x14ac:dyDescent="0.25">
      <c r="B736" s="4" t="s">
        <v>943</v>
      </c>
    </row>
    <row r="737" spans="2:2" x14ac:dyDescent="0.25">
      <c r="B737" s="4" t="s">
        <v>784</v>
      </c>
    </row>
    <row r="738" spans="2:2" x14ac:dyDescent="0.25">
      <c r="B738" s="4" t="s">
        <v>753</v>
      </c>
    </row>
    <row r="739" spans="2:2" x14ac:dyDescent="0.25">
      <c r="B739" s="4" t="s">
        <v>792</v>
      </c>
    </row>
    <row r="740" spans="2:2" x14ac:dyDescent="0.25">
      <c r="B740" s="4" t="s">
        <v>898</v>
      </c>
    </row>
    <row r="741" spans="2:2" x14ac:dyDescent="0.25">
      <c r="B741" s="4" t="s">
        <v>757</v>
      </c>
    </row>
    <row r="742" spans="2:2" x14ac:dyDescent="0.25">
      <c r="B742" s="4" t="s">
        <v>611</v>
      </c>
    </row>
    <row r="743" spans="2:2" x14ac:dyDescent="0.25">
      <c r="B743" s="4" t="s">
        <v>1083</v>
      </c>
    </row>
    <row r="744" spans="2:2" x14ac:dyDescent="0.25">
      <c r="B744" s="4" t="s">
        <v>701</v>
      </c>
    </row>
    <row r="745" spans="2:2" x14ac:dyDescent="0.25">
      <c r="B745" s="4" t="s">
        <v>800</v>
      </c>
    </row>
    <row r="746" spans="2:2" x14ac:dyDescent="0.25">
      <c r="B746" s="4" t="s">
        <v>715</v>
      </c>
    </row>
    <row r="747" spans="2:2" x14ac:dyDescent="0.25">
      <c r="B747" s="4" t="s">
        <v>833</v>
      </c>
    </row>
    <row r="748" spans="2:2" x14ac:dyDescent="0.25">
      <c r="B748" s="4" t="s">
        <v>980</v>
      </c>
    </row>
    <row r="749" spans="2:2" x14ac:dyDescent="0.25">
      <c r="B749" s="4" t="s">
        <v>509</v>
      </c>
    </row>
    <row r="750" spans="2:2" x14ac:dyDescent="0.25">
      <c r="B750" s="4" t="s">
        <v>1554</v>
      </c>
    </row>
    <row r="751" spans="2:2" x14ac:dyDescent="0.25">
      <c r="B751" s="4" t="s">
        <v>759</v>
      </c>
    </row>
    <row r="752" spans="2:2" x14ac:dyDescent="0.25">
      <c r="B752" s="4" t="s">
        <v>908</v>
      </c>
    </row>
    <row r="753" spans="2:2" x14ac:dyDescent="0.25">
      <c r="B753" s="4" t="s">
        <v>734</v>
      </c>
    </row>
    <row r="754" spans="2:2" x14ac:dyDescent="0.25">
      <c r="B754" s="4" t="s">
        <v>704</v>
      </c>
    </row>
    <row r="755" spans="2:2" x14ac:dyDescent="0.25">
      <c r="B755" s="4" t="s">
        <v>727</v>
      </c>
    </row>
    <row r="756" spans="2:2" x14ac:dyDescent="0.25">
      <c r="B756" s="4" t="s">
        <v>598</v>
      </c>
    </row>
    <row r="757" spans="2:2" x14ac:dyDescent="0.25">
      <c r="B757" s="4" t="s">
        <v>637</v>
      </c>
    </row>
    <row r="758" spans="2:2" x14ac:dyDescent="0.25">
      <c r="B758" s="4" t="s">
        <v>758</v>
      </c>
    </row>
    <row r="759" spans="2:2" x14ac:dyDescent="0.25">
      <c r="B759" s="4" t="s">
        <v>725</v>
      </c>
    </row>
    <row r="760" spans="2:2" x14ac:dyDescent="0.25">
      <c r="B760" s="4" t="s">
        <v>795</v>
      </c>
    </row>
    <row r="761" spans="2:2" x14ac:dyDescent="0.25">
      <c r="B761" s="4" t="s">
        <v>773</v>
      </c>
    </row>
    <row r="762" spans="2:2" x14ac:dyDescent="0.25">
      <c r="B762" s="4" t="s">
        <v>739</v>
      </c>
    </row>
    <row r="763" spans="2:2" x14ac:dyDescent="0.25">
      <c r="B763" s="4" t="s">
        <v>882</v>
      </c>
    </row>
    <row r="764" spans="2:2" x14ac:dyDescent="0.25">
      <c r="B764" s="4" t="s">
        <v>939</v>
      </c>
    </row>
    <row r="765" spans="2:2" x14ac:dyDescent="0.25">
      <c r="B765" s="4" t="s">
        <v>750</v>
      </c>
    </row>
    <row r="766" spans="2:2" x14ac:dyDescent="0.25">
      <c r="B766" s="4" t="s">
        <v>651</v>
      </c>
    </row>
    <row r="767" spans="2:2" x14ac:dyDescent="0.25">
      <c r="B767" s="4" t="s">
        <v>1171</v>
      </c>
    </row>
    <row r="768" spans="2:2" x14ac:dyDescent="0.25">
      <c r="B768" s="4" t="s">
        <v>816</v>
      </c>
    </row>
    <row r="769" spans="2:2" x14ac:dyDescent="0.25">
      <c r="B769" s="4" t="s">
        <v>700</v>
      </c>
    </row>
    <row r="770" spans="2:2" x14ac:dyDescent="0.25">
      <c r="B770" s="4" t="s">
        <v>786</v>
      </c>
    </row>
    <row r="771" spans="2:2" x14ac:dyDescent="0.25">
      <c r="B771" s="4" t="s">
        <v>767</v>
      </c>
    </row>
    <row r="772" spans="2:2" x14ac:dyDescent="0.25">
      <c r="B772" s="4" t="s">
        <v>856</v>
      </c>
    </row>
    <row r="773" spans="2:2" x14ac:dyDescent="0.25">
      <c r="B773" s="4" t="s">
        <v>843</v>
      </c>
    </row>
    <row r="774" spans="2:2" x14ac:dyDescent="0.25">
      <c r="B774" s="4" t="s">
        <v>779</v>
      </c>
    </row>
    <row r="775" spans="2:2" x14ac:dyDescent="0.25">
      <c r="B775" s="4" t="s">
        <v>726</v>
      </c>
    </row>
    <row r="776" spans="2:2" x14ac:dyDescent="0.25">
      <c r="B776" s="4" t="s">
        <v>863</v>
      </c>
    </row>
    <row r="777" spans="2:2" x14ac:dyDescent="0.25">
      <c r="B777" s="4" t="s">
        <v>765</v>
      </c>
    </row>
    <row r="778" spans="2:2" x14ac:dyDescent="0.25">
      <c r="B778" s="4" t="s">
        <v>1056</v>
      </c>
    </row>
    <row r="779" spans="2:2" x14ac:dyDescent="0.25">
      <c r="B779" s="4" t="s">
        <v>906</v>
      </c>
    </row>
    <row r="780" spans="2:2" x14ac:dyDescent="0.25">
      <c r="B780" s="4" t="s">
        <v>714</v>
      </c>
    </row>
    <row r="781" spans="2:2" x14ac:dyDescent="0.25">
      <c r="B781" s="4" t="s">
        <v>743</v>
      </c>
    </row>
    <row r="782" spans="2:2" x14ac:dyDescent="0.25">
      <c r="B782" s="4" t="s">
        <v>1061</v>
      </c>
    </row>
    <row r="783" spans="2:2" x14ac:dyDescent="0.25">
      <c r="B783" s="4" t="s">
        <v>1861</v>
      </c>
    </row>
    <row r="784" spans="2:2" x14ac:dyDescent="0.25">
      <c r="B784" s="4" t="s">
        <v>802</v>
      </c>
    </row>
    <row r="785" spans="2:2" x14ac:dyDescent="0.25">
      <c r="B785" s="4" t="s">
        <v>891</v>
      </c>
    </row>
    <row r="786" spans="2:2" x14ac:dyDescent="0.25">
      <c r="B786" s="4" t="s">
        <v>1192</v>
      </c>
    </row>
    <row r="787" spans="2:2" x14ac:dyDescent="0.25">
      <c r="B787" s="4" t="s">
        <v>769</v>
      </c>
    </row>
    <row r="788" spans="2:2" x14ac:dyDescent="0.25">
      <c r="B788" s="4" t="s">
        <v>788</v>
      </c>
    </row>
    <row r="789" spans="2:2" x14ac:dyDescent="0.25">
      <c r="B789" s="4" t="s">
        <v>748</v>
      </c>
    </row>
    <row r="790" spans="2:2" x14ac:dyDescent="0.25">
      <c r="B790" s="4" t="s">
        <v>731</v>
      </c>
    </row>
    <row r="791" spans="2:2" x14ac:dyDescent="0.25">
      <c r="B791" s="4" t="s">
        <v>838</v>
      </c>
    </row>
    <row r="792" spans="2:2" x14ac:dyDescent="0.25">
      <c r="B792" s="4" t="s">
        <v>955</v>
      </c>
    </row>
    <row r="793" spans="2:2" x14ac:dyDescent="0.25">
      <c r="B793" s="4" t="s">
        <v>820</v>
      </c>
    </row>
    <row r="794" spans="2:2" x14ac:dyDescent="0.25">
      <c r="B794" s="4" t="s">
        <v>877</v>
      </c>
    </row>
    <row r="795" spans="2:2" x14ac:dyDescent="0.25">
      <c r="B795" s="4" t="s">
        <v>710</v>
      </c>
    </row>
    <row r="796" spans="2:2" x14ac:dyDescent="0.25">
      <c r="B796" s="4" t="s">
        <v>803</v>
      </c>
    </row>
    <row r="797" spans="2:2" x14ac:dyDescent="0.25">
      <c r="B797" s="4" t="s">
        <v>677</v>
      </c>
    </row>
    <row r="798" spans="2:2" x14ac:dyDescent="0.25">
      <c r="B798" s="4" t="s">
        <v>794</v>
      </c>
    </row>
    <row r="799" spans="2:2" x14ac:dyDescent="0.25">
      <c r="B799" s="4" t="s">
        <v>990</v>
      </c>
    </row>
    <row r="800" spans="2:2" x14ac:dyDescent="0.25">
      <c r="B800" s="4" t="s">
        <v>814</v>
      </c>
    </row>
    <row r="801" spans="2:2" x14ac:dyDescent="0.25">
      <c r="B801" s="4" t="s">
        <v>872</v>
      </c>
    </row>
    <row r="802" spans="2:2" x14ac:dyDescent="0.25">
      <c r="B802" s="4" t="s">
        <v>952</v>
      </c>
    </row>
    <row r="803" spans="2:2" x14ac:dyDescent="0.25">
      <c r="B803" s="4" t="s">
        <v>1029</v>
      </c>
    </row>
    <row r="804" spans="2:2" x14ac:dyDescent="0.25">
      <c r="B804" s="4" t="s">
        <v>827</v>
      </c>
    </row>
    <row r="805" spans="2:2" x14ac:dyDescent="0.25">
      <c r="B805" s="4" t="s">
        <v>825</v>
      </c>
    </row>
    <row r="806" spans="2:2" x14ac:dyDescent="0.25">
      <c r="B806" s="4" t="s">
        <v>944</v>
      </c>
    </row>
    <row r="807" spans="2:2" x14ac:dyDescent="0.25">
      <c r="B807" s="4" t="s">
        <v>766</v>
      </c>
    </row>
    <row r="808" spans="2:2" x14ac:dyDescent="0.25">
      <c r="B808" s="4" t="s">
        <v>915</v>
      </c>
    </row>
    <row r="809" spans="2:2" x14ac:dyDescent="0.25">
      <c r="B809" s="4" t="s">
        <v>628</v>
      </c>
    </row>
    <row r="810" spans="2:2" x14ac:dyDescent="0.25">
      <c r="B810" s="4" t="s">
        <v>799</v>
      </c>
    </row>
    <row r="811" spans="2:2" x14ac:dyDescent="0.25">
      <c r="B811" s="4" t="s">
        <v>732</v>
      </c>
    </row>
    <row r="812" spans="2:2" x14ac:dyDescent="0.25">
      <c r="B812" s="4" t="s">
        <v>817</v>
      </c>
    </row>
    <row r="813" spans="2:2" x14ac:dyDescent="0.25">
      <c r="B813" s="4" t="s">
        <v>626</v>
      </c>
    </row>
    <row r="814" spans="2:2" x14ac:dyDescent="0.25">
      <c r="B814" s="4" t="s">
        <v>692</v>
      </c>
    </row>
    <row r="815" spans="2:2" x14ac:dyDescent="0.25">
      <c r="B815" s="4" t="s">
        <v>870</v>
      </c>
    </row>
    <row r="816" spans="2:2" x14ac:dyDescent="0.25">
      <c r="B816" s="4" t="s">
        <v>1261</v>
      </c>
    </row>
    <row r="817" spans="2:2" x14ac:dyDescent="0.25">
      <c r="B817" s="4" t="s">
        <v>717</v>
      </c>
    </row>
    <row r="818" spans="2:2" x14ac:dyDescent="0.25">
      <c r="B818" s="4" t="s">
        <v>684</v>
      </c>
    </row>
    <row r="819" spans="2:2" x14ac:dyDescent="0.25">
      <c r="B819" s="4" t="s">
        <v>849</v>
      </c>
    </row>
    <row r="820" spans="2:2" x14ac:dyDescent="0.25">
      <c r="B820" s="4" t="s">
        <v>839</v>
      </c>
    </row>
    <row r="821" spans="2:2" x14ac:dyDescent="0.25">
      <c r="B821" s="4" t="s">
        <v>797</v>
      </c>
    </row>
    <row r="822" spans="2:2" x14ac:dyDescent="0.25">
      <c r="B822" s="4" t="s">
        <v>616</v>
      </c>
    </row>
    <row r="823" spans="2:2" x14ac:dyDescent="0.25">
      <c r="B823" s="4" t="s">
        <v>840</v>
      </c>
    </row>
    <row r="824" spans="2:2" x14ac:dyDescent="0.25">
      <c r="B824" s="4" t="s">
        <v>740</v>
      </c>
    </row>
    <row r="825" spans="2:2" x14ac:dyDescent="0.25">
      <c r="B825" s="4" t="s">
        <v>1359</v>
      </c>
    </row>
    <row r="826" spans="2:2" x14ac:dyDescent="0.25">
      <c r="B826" s="4" t="s">
        <v>918</v>
      </c>
    </row>
    <row r="827" spans="2:2" x14ac:dyDescent="0.25">
      <c r="B827" s="4" t="s">
        <v>941</v>
      </c>
    </row>
    <row r="828" spans="2:2" x14ac:dyDescent="0.25">
      <c r="B828" s="4" t="s">
        <v>782</v>
      </c>
    </row>
    <row r="829" spans="2:2" x14ac:dyDescent="0.25">
      <c r="B829" s="4" t="s">
        <v>793</v>
      </c>
    </row>
    <row r="830" spans="2:2" x14ac:dyDescent="0.25">
      <c r="B830" s="4" t="s">
        <v>938</v>
      </c>
    </row>
    <row r="831" spans="2:2" x14ac:dyDescent="0.25">
      <c r="B831" s="4" t="s">
        <v>1018</v>
      </c>
    </row>
    <row r="832" spans="2:2" x14ac:dyDescent="0.25">
      <c r="B832" s="4" t="s">
        <v>738</v>
      </c>
    </row>
    <row r="833" spans="2:2" x14ac:dyDescent="0.25">
      <c r="B833" s="4" t="s">
        <v>749</v>
      </c>
    </row>
    <row r="834" spans="2:2" x14ac:dyDescent="0.25">
      <c r="B834" s="4" t="s">
        <v>763</v>
      </c>
    </row>
    <row r="835" spans="2:2" x14ac:dyDescent="0.25">
      <c r="B835" s="4" t="s">
        <v>747</v>
      </c>
    </row>
    <row r="836" spans="2:2" x14ac:dyDescent="0.25">
      <c r="B836" s="4" t="s">
        <v>846</v>
      </c>
    </row>
    <row r="837" spans="2:2" x14ac:dyDescent="0.25">
      <c r="B837" s="4" t="s">
        <v>1167</v>
      </c>
    </row>
    <row r="838" spans="2:2" x14ac:dyDescent="0.25">
      <c r="B838" s="4" t="s">
        <v>879</v>
      </c>
    </row>
    <row r="839" spans="2:2" x14ac:dyDescent="0.25">
      <c r="B839" s="4" t="s">
        <v>848</v>
      </c>
    </row>
    <row r="840" spans="2:2" x14ac:dyDescent="0.25">
      <c r="B840" s="4" t="s">
        <v>832</v>
      </c>
    </row>
    <row r="841" spans="2:2" x14ac:dyDescent="0.25">
      <c r="B841" s="4" t="s">
        <v>912</v>
      </c>
    </row>
    <row r="842" spans="2:2" x14ac:dyDescent="0.25">
      <c r="B842" s="4" t="s">
        <v>902</v>
      </c>
    </row>
    <row r="843" spans="2:2" x14ac:dyDescent="0.25">
      <c r="B843" s="4" t="s">
        <v>828</v>
      </c>
    </row>
    <row r="844" spans="2:2" x14ac:dyDescent="0.25">
      <c r="B844" s="4" t="s">
        <v>875</v>
      </c>
    </row>
    <row r="845" spans="2:2" x14ac:dyDescent="0.25">
      <c r="B845" s="4" t="s">
        <v>603</v>
      </c>
    </row>
    <row r="846" spans="2:2" x14ac:dyDescent="0.25">
      <c r="B846" s="4" t="s">
        <v>910</v>
      </c>
    </row>
    <row r="847" spans="2:2" x14ac:dyDescent="0.25">
      <c r="B847" s="4" t="s">
        <v>959</v>
      </c>
    </row>
    <row r="848" spans="2:2" x14ac:dyDescent="0.25">
      <c r="B848" s="4" t="s">
        <v>789</v>
      </c>
    </row>
    <row r="849" spans="2:2" x14ac:dyDescent="0.25">
      <c r="B849" s="4" t="s">
        <v>761</v>
      </c>
    </row>
    <row r="850" spans="2:2" x14ac:dyDescent="0.25">
      <c r="B850" s="4" t="s">
        <v>894</v>
      </c>
    </row>
    <row r="851" spans="2:2" x14ac:dyDescent="0.25">
      <c r="B851" s="4" t="s">
        <v>998</v>
      </c>
    </row>
    <row r="852" spans="2:2" x14ac:dyDescent="0.25">
      <c r="B852" s="4" t="s">
        <v>904</v>
      </c>
    </row>
    <row r="853" spans="2:2" x14ac:dyDescent="0.25">
      <c r="B853" s="4" t="s">
        <v>791</v>
      </c>
    </row>
    <row r="854" spans="2:2" x14ac:dyDescent="0.25">
      <c r="B854" s="4" t="s">
        <v>1042</v>
      </c>
    </row>
    <row r="855" spans="2:2" x14ac:dyDescent="0.25">
      <c r="B855" s="4" t="s">
        <v>760</v>
      </c>
    </row>
    <row r="856" spans="2:2" x14ac:dyDescent="0.25">
      <c r="B856" s="4" t="s">
        <v>922</v>
      </c>
    </row>
    <row r="857" spans="2:2" x14ac:dyDescent="0.25">
      <c r="B857" s="4" t="s">
        <v>754</v>
      </c>
    </row>
    <row r="858" spans="2:2" x14ac:dyDescent="0.25">
      <c r="B858" s="4" t="s">
        <v>720</v>
      </c>
    </row>
    <row r="859" spans="2:2" x14ac:dyDescent="0.25">
      <c r="B859" s="4" t="s">
        <v>859</v>
      </c>
    </row>
    <row r="860" spans="2:2" x14ac:dyDescent="0.25">
      <c r="B860" s="4" t="s">
        <v>824</v>
      </c>
    </row>
    <row r="861" spans="2:2" x14ac:dyDescent="0.25">
      <c r="B861" s="4" t="s">
        <v>687</v>
      </c>
    </row>
    <row r="862" spans="2:2" x14ac:dyDescent="0.25">
      <c r="B862" s="4" t="s">
        <v>555</v>
      </c>
    </row>
    <row r="863" spans="2:2" x14ac:dyDescent="0.25">
      <c r="B863" s="4" t="s">
        <v>780</v>
      </c>
    </row>
    <row r="864" spans="2:2" x14ac:dyDescent="0.25">
      <c r="B864" s="4" t="s">
        <v>858</v>
      </c>
    </row>
    <row r="865" spans="2:2" x14ac:dyDescent="0.25">
      <c r="B865" s="4" t="s">
        <v>830</v>
      </c>
    </row>
    <row r="866" spans="2:2" x14ac:dyDescent="0.25">
      <c r="B866" s="4" t="s">
        <v>860</v>
      </c>
    </row>
    <row r="867" spans="2:2" x14ac:dyDescent="0.25">
      <c r="B867" s="4" t="s">
        <v>1299</v>
      </c>
    </row>
    <row r="868" spans="2:2" x14ac:dyDescent="0.25">
      <c r="B868" s="4" t="s">
        <v>865</v>
      </c>
    </row>
    <row r="869" spans="2:2" x14ac:dyDescent="0.25">
      <c r="B869" s="4" t="s">
        <v>857</v>
      </c>
    </row>
    <row r="870" spans="2:2" x14ac:dyDescent="0.25">
      <c r="B870" s="4" t="s">
        <v>735</v>
      </c>
    </row>
    <row r="871" spans="2:2" x14ac:dyDescent="0.25">
      <c r="B871" s="4" t="s">
        <v>876</v>
      </c>
    </row>
    <row r="872" spans="2:2" x14ac:dyDescent="0.25">
      <c r="B872" s="4" t="s">
        <v>1247</v>
      </c>
    </row>
    <row r="873" spans="2:2" x14ac:dyDescent="0.25">
      <c r="B873" s="4" t="s">
        <v>768</v>
      </c>
    </row>
    <row r="874" spans="2:2" x14ac:dyDescent="0.25">
      <c r="B874" s="4" t="s">
        <v>619</v>
      </c>
    </row>
    <row r="875" spans="2:2" x14ac:dyDescent="0.25">
      <c r="B875" s="4" t="s">
        <v>873</v>
      </c>
    </row>
    <row r="876" spans="2:2" x14ac:dyDescent="0.25">
      <c r="B876" s="4" t="s">
        <v>822</v>
      </c>
    </row>
    <row r="877" spans="2:2" x14ac:dyDescent="0.25">
      <c r="B877" s="4" t="s">
        <v>887</v>
      </c>
    </row>
    <row r="878" spans="2:2" x14ac:dyDescent="0.25">
      <c r="B878" s="4" t="s">
        <v>796</v>
      </c>
    </row>
    <row r="879" spans="2:2" x14ac:dyDescent="0.25">
      <c r="B879" s="4" t="s">
        <v>778</v>
      </c>
    </row>
    <row r="880" spans="2:2" x14ac:dyDescent="0.25">
      <c r="B880" s="4" t="s">
        <v>1017</v>
      </c>
    </row>
    <row r="881" spans="2:2" x14ac:dyDescent="0.25">
      <c r="B881" s="4" t="s">
        <v>1214</v>
      </c>
    </row>
    <row r="882" spans="2:2" x14ac:dyDescent="0.25">
      <c r="B882" s="4" t="s">
        <v>888</v>
      </c>
    </row>
    <row r="883" spans="2:2" x14ac:dyDescent="0.25">
      <c r="B883" s="4" t="s">
        <v>851</v>
      </c>
    </row>
    <row r="884" spans="2:2" x14ac:dyDescent="0.25">
      <c r="B884" s="4" t="s">
        <v>1058</v>
      </c>
    </row>
    <row r="885" spans="2:2" x14ac:dyDescent="0.25">
      <c r="B885" s="4" t="s">
        <v>1088</v>
      </c>
    </row>
    <row r="886" spans="2:2" x14ac:dyDescent="0.25">
      <c r="B886" s="4" t="s">
        <v>829</v>
      </c>
    </row>
    <row r="887" spans="2:2" x14ac:dyDescent="0.25">
      <c r="B887" s="4" t="s">
        <v>1031</v>
      </c>
    </row>
    <row r="888" spans="2:2" x14ac:dyDescent="0.25">
      <c r="B888" s="4" t="s">
        <v>864</v>
      </c>
    </row>
    <row r="889" spans="2:2" x14ac:dyDescent="0.25">
      <c r="B889" s="4" t="s">
        <v>1228</v>
      </c>
    </row>
    <row r="890" spans="2:2" x14ac:dyDescent="0.25">
      <c r="B890" s="4" t="s">
        <v>593</v>
      </c>
    </row>
    <row r="891" spans="2:2" x14ac:dyDescent="0.25">
      <c r="B891" s="4" t="s">
        <v>667</v>
      </c>
    </row>
    <row r="892" spans="2:2" x14ac:dyDescent="0.25">
      <c r="B892" s="4" t="s">
        <v>826</v>
      </c>
    </row>
    <row r="893" spans="2:2" x14ac:dyDescent="0.25">
      <c r="B893" s="4" t="s">
        <v>924</v>
      </c>
    </row>
    <row r="894" spans="2:2" x14ac:dyDescent="0.25">
      <c r="B894" s="4" t="s">
        <v>974</v>
      </c>
    </row>
    <row r="895" spans="2:2" x14ac:dyDescent="0.25">
      <c r="B895" s="4" t="s">
        <v>785</v>
      </c>
    </row>
    <row r="896" spans="2:2" x14ac:dyDescent="0.25">
      <c r="B896" s="4" t="s">
        <v>775</v>
      </c>
    </row>
    <row r="897" spans="2:2" x14ac:dyDescent="0.25">
      <c r="B897" s="4" t="s">
        <v>841</v>
      </c>
    </row>
    <row r="898" spans="2:2" x14ac:dyDescent="0.25">
      <c r="B898" s="4" t="s">
        <v>1186</v>
      </c>
    </row>
    <row r="899" spans="2:2" x14ac:dyDescent="0.25">
      <c r="B899" s="4" t="s">
        <v>871</v>
      </c>
    </row>
    <row r="900" spans="2:2" x14ac:dyDescent="0.25">
      <c r="B900" s="4" t="s">
        <v>978</v>
      </c>
    </row>
    <row r="901" spans="2:2" x14ac:dyDescent="0.25">
      <c r="B901" s="4" t="s">
        <v>808</v>
      </c>
    </row>
    <row r="902" spans="2:2" x14ac:dyDescent="0.25">
      <c r="B902" s="4" t="s">
        <v>836</v>
      </c>
    </row>
    <row r="903" spans="2:2" x14ac:dyDescent="0.25">
      <c r="B903" s="4" t="s">
        <v>718</v>
      </c>
    </row>
    <row r="904" spans="2:2" x14ac:dyDescent="0.25">
      <c r="B904" s="4" t="s">
        <v>878</v>
      </c>
    </row>
    <row r="905" spans="2:2" x14ac:dyDescent="0.25">
      <c r="B905" s="4" t="s">
        <v>1053</v>
      </c>
    </row>
    <row r="906" spans="2:2" x14ac:dyDescent="0.25">
      <c r="B906" s="4" t="s">
        <v>1078</v>
      </c>
    </row>
    <row r="907" spans="2:2" x14ac:dyDescent="0.25">
      <c r="B907" s="4" t="s">
        <v>709</v>
      </c>
    </row>
    <row r="908" spans="2:2" x14ac:dyDescent="0.25">
      <c r="B908" s="4" t="s">
        <v>837</v>
      </c>
    </row>
    <row r="909" spans="2:2" x14ac:dyDescent="0.25">
      <c r="B909" s="4" t="s">
        <v>929</v>
      </c>
    </row>
    <row r="910" spans="2:2" x14ac:dyDescent="0.25">
      <c r="B910" s="4" t="s">
        <v>916</v>
      </c>
    </row>
    <row r="911" spans="2:2" x14ac:dyDescent="0.25">
      <c r="B911" s="4" t="s">
        <v>801</v>
      </c>
    </row>
    <row r="912" spans="2:2" x14ac:dyDescent="0.25">
      <c r="B912" s="4" t="s">
        <v>1309</v>
      </c>
    </row>
    <row r="913" spans="2:2" x14ac:dyDescent="0.25">
      <c r="B913" s="4" t="s">
        <v>653</v>
      </c>
    </row>
    <row r="914" spans="2:2" x14ac:dyDescent="0.25">
      <c r="B914" s="4" t="s">
        <v>880</v>
      </c>
    </row>
    <row r="915" spans="2:2" x14ac:dyDescent="0.25">
      <c r="B915" s="4" t="s">
        <v>899</v>
      </c>
    </row>
    <row r="916" spans="2:2" x14ac:dyDescent="0.25">
      <c r="B916" s="4" t="s">
        <v>914</v>
      </c>
    </row>
    <row r="917" spans="2:2" x14ac:dyDescent="0.25">
      <c r="B917" s="4" t="s">
        <v>845</v>
      </c>
    </row>
    <row r="918" spans="2:2" x14ac:dyDescent="0.25">
      <c r="B918" s="4" t="s">
        <v>764</v>
      </c>
    </row>
    <row r="919" spans="2:2" x14ac:dyDescent="0.25">
      <c r="B919" s="4" t="s">
        <v>719</v>
      </c>
    </row>
    <row r="920" spans="2:2" x14ac:dyDescent="0.25">
      <c r="B920" s="4" t="s">
        <v>946</v>
      </c>
    </row>
    <row r="921" spans="2:2" x14ac:dyDescent="0.25">
      <c r="B921" s="4" t="s">
        <v>1134</v>
      </c>
    </row>
    <row r="922" spans="2:2" x14ac:dyDescent="0.25">
      <c r="B922" s="4" t="s">
        <v>813</v>
      </c>
    </row>
    <row r="923" spans="2:2" x14ac:dyDescent="0.25">
      <c r="B923" s="4" t="s">
        <v>883</v>
      </c>
    </row>
    <row r="924" spans="2:2" x14ac:dyDescent="0.25">
      <c r="B924" s="4" t="s">
        <v>579</v>
      </c>
    </row>
    <row r="925" spans="2:2" x14ac:dyDescent="0.25">
      <c r="B925" s="4" t="s">
        <v>861</v>
      </c>
    </row>
    <row r="926" spans="2:2" x14ac:dyDescent="0.25">
      <c r="B926" s="4" t="s">
        <v>909</v>
      </c>
    </row>
    <row r="927" spans="2:2" x14ac:dyDescent="0.25">
      <c r="B927" s="4" t="s">
        <v>867</v>
      </c>
    </row>
    <row r="928" spans="2:2" x14ac:dyDescent="0.25">
      <c r="B928" s="4" t="s">
        <v>1120</v>
      </c>
    </row>
    <row r="929" spans="2:2" x14ac:dyDescent="0.25">
      <c r="B929" s="4" t="s">
        <v>895</v>
      </c>
    </row>
    <row r="930" spans="2:2" x14ac:dyDescent="0.25">
      <c r="B930" s="4" t="s">
        <v>1260</v>
      </c>
    </row>
    <row r="931" spans="2:2" x14ac:dyDescent="0.25">
      <c r="B931" s="4" t="s">
        <v>698</v>
      </c>
    </row>
    <row r="932" spans="2:2" x14ac:dyDescent="0.25">
      <c r="B932" s="4" t="s">
        <v>989</v>
      </c>
    </row>
    <row r="933" spans="2:2" x14ac:dyDescent="0.25">
      <c r="B933" s="4" t="s">
        <v>752</v>
      </c>
    </row>
    <row r="934" spans="2:2" x14ac:dyDescent="0.25">
      <c r="B934" s="4" t="s">
        <v>933</v>
      </c>
    </row>
    <row r="935" spans="2:2" x14ac:dyDescent="0.25">
      <c r="B935" s="4" t="s">
        <v>1122</v>
      </c>
    </row>
    <row r="936" spans="2:2" x14ac:dyDescent="0.25">
      <c r="B936" s="4" t="s">
        <v>807</v>
      </c>
    </row>
    <row r="937" spans="2:2" x14ac:dyDescent="0.25">
      <c r="B937" s="4" t="s">
        <v>771</v>
      </c>
    </row>
    <row r="938" spans="2:2" x14ac:dyDescent="0.25">
      <c r="B938" s="4" t="s">
        <v>1152</v>
      </c>
    </row>
    <row r="939" spans="2:2" x14ac:dyDescent="0.25">
      <c r="B939" s="4" t="s">
        <v>935</v>
      </c>
    </row>
    <row r="940" spans="2:2" x14ac:dyDescent="0.25">
      <c r="B940" s="4" t="s">
        <v>936</v>
      </c>
    </row>
    <row r="941" spans="2:2" x14ac:dyDescent="0.25">
      <c r="B941" s="4" t="s">
        <v>869</v>
      </c>
    </row>
    <row r="942" spans="2:2" x14ac:dyDescent="0.25">
      <c r="B942" s="4" t="s">
        <v>1157</v>
      </c>
    </row>
    <row r="943" spans="2:2" x14ac:dyDescent="0.25">
      <c r="B943" s="4" t="s">
        <v>945</v>
      </c>
    </row>
    <row r="944" spans="2:2" x14ac:dyDescent="0.25">
      <c r="B944" s="4" t="s">
        <v>897</v>
      </c>
    </row>
    <row r="945" spans="2:2" x14ac:dyDescent="0.25">
      <c r="B945" s="4" t="s">
        <v>991</v>
      </c>
    </row>
    <row r="946" spans="2:2" x14ac:dyDescent="0.25">
      <c r="B946" s="4" t="s">
        <v>885</v>
      </c>
    </row>
    <row r="947" spans="2:2" x14ac:dyDescent="0.25">
      <c r="B947" s="4" t="s">
        <v>905</v>
      </c>
    </row>
    <row r="948" spans="2:2" x14ac:dyDescent="0.25">
      <c r="B948" s="4" t="s">
        <v>866</v>
      </c>
    </row>
    <row r="949" spans="2:2" x14ac:dyDescent="0.25">
      <c r="B949" s="4" t="s">
        <v>1085</v>
      </c>
    </row>
    <row r="950" spans="2:2" x14ac:dyDescent="0.25">
      <c r="B950" s="4" t="s">
        <v>969</v>
      </c>
    </row>
    <row r="951" spans="2:2" x14ac:dyDescent="0.25">
      <c r="B951" s="4" t="s">
        <v>925</v>
      </c>
    </row>
    <row r="952" spans="2:2" x14ac:dyDescent="0.25">
      <c r="B952" s="4" t="s">
        <v>932</v>
      </c>
    </row>
    <row r="953" spans="2:2" x14ac:dyDescent="0.25">
      <c r="B953" s="4" t="s">
        <v>1004</v>
      </c>
    </row>
    <row r="954" spans="2:2" x14ac:dyDescent="0.25">
      <c r="B954" s="4" t="s">
        <v>886</v>
      </c>
    </row>
    <row r="955" spans="2:2" x14ac:dyDescent="0.25">
      <c r="B955" s="4" t="s">
        <v>852</v>
      </c>
    </row>
    <row r="956" spans="2:2" x14ac:dyDescent="0.25">
      <c r="B956" s="4" t="s">
        <v>1278</v>
      </c>
    </row>
    <row r="957" spans="2:2" x14ac:dyDescent="0.25">
      <c r="B957" s="4" t="s">
        <v>311</v>
      </c>
    </row>
    <row r="958" spans="2:2" x14ac:dyDescent="0.25">
      <c r="B958" s="4" t="s">
        <v>812</v>
      </c>
    </row>
    <row r="959" spans="2:2" x14ac:dyDescent="0.25">
      <c r="B959" s="4" t="s">
        <v>889</v>
      </c>
    </row>
    <row r="960" spans="2:2" x14ac:dyDescent="0.25">
      <c r="B960" s="4" t="s">
        <v>854</v>
      </c>
    </row>
    <row r="961" spans="2:2" x14ac:dyDescent="0.25">
      <c r="B961" s="4" t="s">
        <v>1091</v>
      </c>
    </row>
    <row r="962" spans="2:2" x14ac:dyDescent="0.25">
      <c r="B962" s="4" t="s">
        <v>973</v>
      </c>
    </row>
    <row r="963" spans="2:2" x14ac:dyDescent="0.25">
      <c r="B963" s="4" t="s">
        <v>689</v>
      </c>
    </row>
    <row r="964" spans="2:2" x14ac:dyDescent="0.25">
      <c r="B964" s="4" t="s">
        <v>842</v>
      </c>
    </row>
    <row r="965" spans="2:2" x14ac:dyDescent="0.25">
      <c r="B965" s="4" t="s">
        <v>1054</v>
      </c>
    </row>
    <row r="966" spans="2:2" x14ac:dyDescent="0.25">
      <c r="B966" s="4" t="s">
        <v>1006</v>
      </c>
    </row>
    <row r="967" spans="2:2" x14ac:dyDescent="0.25">
      <c r="B967" s="4" t="s">
        <v>982</v>
      </c>
    </row>
    <row r="968" spans="2:2" x14ac:dyDescent="0.25">
      <c r="B968" s="4" t="s">
        <v>967</v>
      </c>
    </row>
    <row r="969" spans="2:2" x14ac:dyDescent="0.25">
      <c r="B969" s="4" t="s">
        <v>744</v>
      </c>
    </row>
    <row r="970" spans="2:2" x14ac:dyDescent="0.25">
      <c r="B970" s="4" t="s">
        <v>961</v>
      </c>
    </row>
    <row r="971" spans="2:2" x14ac:dyDescent="0.25">
      <c r="B971" s="4" t="s">
        <v>963</v>
      </c>
    </row>
    <row r="972" spans="2:2" x14ac:dyDescent="0.25">
      <c r="B972" s="4" t="s">
        <v>1251</v>
      </c>
    </row>
    <row r="973" spans="2:2" x14ac:dyDescent="0.25">
      <c r="B973" s="4" t="s">
        <v>1010</v>
      </c>
    </row>
    <row r="974" spans="2:2" x14ac:dyDescent="0.25">
      <c r="B974" s="4" t="s">
        <v>855</v>
      </c>
    </row>
    <row r="975" spans="2:2" x14ac:dyDescent="0.25">
      <c r="B975" s="4" t="s">
        <v>844</v>
      </c>
    </row>
    <row r="976" spans="2:2" x14ac:dyDescent="0.25">
      <c r="B976" s="4" t="s">
        <v>525</v>
      </c>
    </row>
    <row r="977" spans="2:2" x14ac:dyDescent="0.25">
      <c r="B977" s="4" t="s">
        <v>986</v>
      </c>
    </row>
    <row r="978" spans="2:2" x14ac:dyDescent="0.25">
      <c r="B978" s="4" t="s">
        <v>960</v>
      </c>
    </row>
    <row r="979" spans="2:2" x14ac:dyDescent="0.25">
      <c r="B979" s="4" t="s">
        <v>987</v>
      </c>
    </row>
    <row r="980" spans="2:2" x14ac:dyDescent="0.25">
      <c r="B980" s="4" t="s">
        <v>913</v>
      </c>
    </row>
    <row r="981" spans="2:2" x14ac:dyDescent="0.25">
      <c r="B981" s="4" t="s">
        <v>948</v>
      </c>
    </row>
    <row r="982" spans="2:2" x14ac:dyDescent="0.25">
      <c r="B982" s="4" t="s">
        <v>1069</v>
      </c>
    </row>
    <row r="983" spans="2:2" x14ac:dyDescent="0.25">
      <c r="B983" s="4" t="s">
        <v>921</v>
      </c>
    </row>
    <row r="984" spans="2:2" x14ac:dyDescent="0.25">
      <c r="B984" s="4" t="s">
        <v>1102</v>
      </c>
    </row>
    <row r="985" spans="2:2" x14ac:dyDescent="0.25">
      <c r="B985" s="4" t="s">
        <v>1100</v>
      </c>
    </row>
    <row r="986" spans="2:2" x14ac:dyDescent="0.25">
      <c r="B986" s="4" t="s">
        <v>804</v>
      </c>
    </row>
    <row r="987" spans="2:2" x14ac:dyDescent="0.25">
      <c r="B987" s="4" t="s">
        <v>949</v>
      </c>
    </row>
    <row r="988" spans="2:2" x14ac:dyDescent="0.25">
      <c r="B988" s="4" t="s">
        <v>1066</v>
      </c>
    </row>
    <row r="989" spans="2:2" x14ac:dyDescent="0.25">
      <c r="B989" s="4" t="s">
        <v>937</v>
      </c>
    </row>
    <row r="990" spans="2:2" x14ac:dyDescent="0.25">
      <c r="B990" s="4" t="s">
        <v>823</v>
      </c>
    </row>
    <row r="991" spans="2:2" x14ac:dyDescent="0.25">
      <c r="B991" s="4" t="s">
        <v>953</v>
      </c>
    </row>
    <row r="992" spans="2:2" x14ac:dyDescent="0.25">
      <c r="B992" s="4" t="s">
        <v>999</v>
      </c>
    </row>
    <row r="993" spans="2:2" x14ac:dyDescent="0.25">
      <c r="B993" s="4" t="s">
        <v>997</v>
      </c>
    </row>
    <row r="994" spans="2:2" x14ac:dyDescent="0.25">
      <c r="B994" s="4" t="s">
        <v>1072</v>
      </c>
    </row>
    <row r="995" spans="2:2" x14ac:dyDescent="0.25">
      <c r="B995" s="4" t="s">
        <v>1019</v>
      </c>
    </row>
    <row r="996" spans="2:2" x14ac:dyDescent="0.25">
      <c r="B996" s="4" t="s">
        <v>950</v>
      </c>
    </row>
    <row r="997" spans="2:2" x14ac:dyDescent="0.25">
      <c r="B997" s="4" t="s">
        <v>862</v>
      </c>
    </row>
    <row r="998" spans="2:2" x14ac:dyDescent="0.25">
      <c r="B998" s="4" t="s">
        <v>1185</v>
      </c>
    </row>
    <row r="999" spans="2:2" x14ac:dyDescent="0.25">
      <c r="B999" s="4" t="s">
        <v>951</v>
      </c>
    </row>
    <row r="1000" spans="2:2" x14ac:dyDescent="0.25">
      <c r="B1000" s="4" t="s">
        <v>1089</v>
      </c>
    </row>
    <row r="1001" spans="2:2" x14ac:dyDescent="0.25">
      <c r="B1001" s="4" t="s">
        <v>956</v>
      </c>
    </row>
    <row r="1002" spans="2:2" x14ac:dyDescent="0.25">
      <c r="B1002" s="4" t="s">
        <v>942</v>
      </c>
    </row>
    <row r="1003" spans="2:2" x14ac:dyDescent="0.25">
      <c r="B1003" s="4" t="s">
        <v>1052</v>
      </c>
    </row>
    <row r="1004" spans="2:2" x14ac:dyDescent="0.25">
      <c r="B1004" s="4" t="s">
        <v>1068</v>
      </c>
    </row>
    <row r="1005" spans="2:2" x14ac:dyDescent="0.25">
      <c r="B1005" s="4" t="s">
        <v>995</v>
      </c>
    </row>
    <row r="1006" spans="2:2" x14ac:dyDescent="0.25">
      <c r="B1006" s="4" t="s">
        <v>884</v>
      </c>
    </row>
    <row r="1007" spans="2:2" x14ac:dyDescent="0.25">
      <c r="B1007" s="4" t="s">
        <v>958</v>
      </c>
    </row>
    <row r="1008" spans="2:2" x14ac:dyDescent="0.25">
      <c r="B1008" s="4" t="s">
        <v>1012</v>
      </c>
    </row>
    <row r="1009" spans="2:2" x14ac:dyDescent="0.25">
      <c r="B1009" s="4" t="s">
        <v>1375</v>
      </c>
    </row>
    <row r="1010" spans="2:2" x14ac:dyDescent="0.25">
      <c r="B1010" s="4" t="s">
        <v>697</v>
      </c>
    </row>
    <row r="1011" spans="2:2" x14ac:dyDescent="0.25">
      <c r="B1011" s="4" t="s">
        <v>1469</v>
      </c>
    </row>
    <row r="1012" spans="2:2" x14ac:dyDescent="0.25">
      <c r="B1012" s="4" t="s">
        <v>965</v>
      </c>
    </row>
    <row r="1013" spans="2:2" x14ac:dyDescent="0.25">
      <c r="B1013" s="4" t="s">
        <v>919</v>
      </c>
    </row>
    <row r="1014" spans="2:2" x14ac:dyDescent="0.25">
      <c r="B1014" s="4" t="s">
        <v>1201</v>
      </c>
    </row>
    <row r="1015" spans="2:2" x14ac:dyDescent="0.25">
      <c r="B1015" s="4" t="s">
        <v>972</v>
      </c>
    </row>
    <row r="1016" spans="2:2" x14ac:dyDescent="0.25">
      <c r="B1016" s="4" t="s">
        <v>694</v>
      </c>
    </row>
    <row r="1017" spans="2:2" x14ac:dyDescent="0.25">
      <c r="B1017" s="4" t="s">
        <v>976</v>
      </c>
    </row>
    <row r="1018" spans="2:2" x14ac:dyDescent="0.25">
      <c r="B1018" s="4" t="s">
        <v>977</v>
      </c>
    </row>
    <row r="1019" spans="2:2" x14ac:dyDescent="0.25">
      <c r="B1019" s="4" t="s">
        <v>1265</v>
      </c>
    </row>
    <row r="1020" spans="2:2" x14ac:dyDescent="0.25">
      <c r="B1020" s="4" t="s">
        <v>810</v>
      </c>
    </row>
    <row r="1021" spans="2:2" x14ac:dyDescent="0.25">
      <c r="B1021" s="4" t="s">
        <v>1001</v>
      </c>
    </row>
    <row r="1022" spans="2:2" x14ac:dyDescent="0.25">
      <c r="B1022" s="4" t="s">
        <v>907</v>
      </c>
    </row>
    <row r="1023" spans="2:2" x14ac:dyDescent="0.25">
      <c r="B1023" s="4" t="s">
        <v>1060</v>
      </c>
    </row>
    <row r="1024" spans="2:2" x14ac:dyDescent="0.25">
      <c r="B1024" s="4" t="s">
        <v>1277</v>
      </c>
    </row>
    <row r="1025" spans="2:2" x14ac:dyDescent="0.25">
      <c r="B1025" s="4" t="s">
        <v>1139</v>
      </c>
    </row>
    <row r="1026" spans="2:2" x14ac:dyDescent="0.25">
      <c r="B1026" s="4" t="s">
        <v>1084</v>
      </c>
    </row>
    <row r="1027" spans="2:2" x14ac:dyDescent="0.25">
      <c r="B1027" s="4" t="s">
        <v>1184</v>
      </c>
    </row>
    <row r="1028" spans="2:2" x14ac:dyDescent="0.25">
      <c r="B1028" s="4" t="s">
        <v>1008</v>
      </c>
    </row>
    <row r="1029" spans="2:2" x14ac:dyDescent="0.25">
      <c r="B1029" s="4" t="s">
        <v>1208</v>
      </c>
    </row>
    <row r="1030" spans="2:2" x14ac:dyDescent="0.25">
      <c r="B1030" s="4" t="s">
        <v>975</v>
      </c>
    </row>
    <row r="1031" spans="2:2" x14ac:dyDescent="0.25">
      <c r="B1031" s="4" t="s">
        <v>1026</v>
      </c>
    </row>
    <row r="1032" spans="2:2" x14ac:dyDescent="0.25">
      <c r="B1032" s="4" t="s">
        <v>1159</v>
      </c>
    </row>
    <row r="1033" spans="2:2" x14ac:dyDescent="0.25">
      <c r="B1033" s="4" t="s">
        <v>1176</v>
      </c>
    </row>
    <row r="1034" spans="2:2" x14ac:dyDescent="0.25">
      <c r="B1034" s="4" t="s">
        <v>893</v>
      </c>
    </row>
    <row r="1035" spans="2:2" x14ac:dyDescent="0.25">
      <c r="B1035" s="4" t="s">
        <v>1148</v>
      </c>
    </row>
    <row r="1036" spans="2:2" x14ac:dyDescent="0.25">
      <c r="B1036" s="4" t="s">
        <v>966</v>
      </c>
    </row>
    <row r="1037" spans="2:2" x14ac:dyDescent="0.25">
      <c r="B1037" s="4" t="s">
        <v>853</v>
      </c>
    </row>
    <row r="1038" spans="2:2" x14ac:dyDescent="0.25">
      <c r="B1038" s="4" t="s">
        <v>642</v>
      </c>
    </row>
    <row r="1039" spans="2:2" x14ac:dyDescent="0.25">
      <c r="B1039" s="4" t="s">
        <v>1028</v>
      </c>
    </row>
    <row r="1040" spans="2:2" x14ac:dyDescent="0.25">
      <c r="B1040" s="4" t="s">
        <v>996</v>
      </c>
    </row>
    <row r="1041" spans="2:2" x14ac:dyDescent="0.25">
      <c r="B1041" s="4" t="s">
        <v>1095</v>
      </c>
    </row>
    <row r="1042" spans="2:2" x14ac:dyDescent="0.25">
      <c r="B1042" s="4" t="s">
        <v>970</v>
      </c>
    </row>
    <row r="1043" spans="2:2" x14ac:dyDescent="0.25">
      <c r="B1043" s="4" t="s">
        <v>1049</v>
      </c>
    </row>
    <row r="1044" spans="2:2" x14ac:dyDescent="0.25">
      <c r="B1044" s="4" t="s">
        <v>1073</v>
      </c>
    </row>
    <row r="1045" spans="2:2" x14ac:dyDescent="0.25">
      <c r="B1045" s="4" t="s">
        <v>926</v>
      </c>
    </row>
    <row r="1046" spans="2:2" x14ac:dyDescent="0.25">
      <c r="B1046" s="4" t="s">
        <v>983</v>
      </c>
    </row>
    <row r="1047" spans="2:2" x14ac:dyDescent="0.25">
      <c r="B1047" s="4" t="s">
        <v>1021</v>
      </c>
    </row>
    <row r="1048" spans="2:2" x14ac:dyDescent="0.25">
      <c r="B1048" s="4" t="s">
        <v>1121</v>
      </c>
    </row>
    <row r="1049" spans="2:2" x14ac:dyDescent="0.25">
      <c r="B1049" s="4" t="s">
        <v>962</v>
      </c>
    </row>
    <row r="1050" spans="2:2" x14ac:dyDescent="0.25">
      <c r="B1050" s="4" t="s">
        <v>1003</v>
      </c>
    </row>
    <row r="1051" spans="2:2" x14ac:dyDescent="0.25">
      <c r="B1051" s="4" t="s">
        <v>1007</v>
      </c>
    </row>
    <row r="1052" spans="2:2" x14ac:dyDescent="0.25">
      <c r="B1052" s="4" t="s">
        <v>1002</v>
      </c>
    </row>
    <row r="1053" spans="2:2" x14ac:dyDescent="0.25">
      <c r="B1053" s="4" t="s">
        <v>1279</v>
      </c>
    </row>
    <row r="1054" spans="2:2" x14ac:dyDescent="0.25">
      <c r="B1054" s="4" t="s">
        <v>988</v>
      </c>
    </row>
    <row r="1055" spans="2:2" x14ac:dyDescent="0.25">
      <c r="B1055" s="4" t="s">
        <v>1142</v>
      </c>
    </row>
    <row r="1056" spans="2:2" x14ac:dyDescent="0.25">
      <c r="B1056" s="4" t="s">
        <v>984</v>
      </c>
    </row>
    <row r="1057" spans="2:2" x14ac:dyDescent="0.25">
      <c r="B1057" s="4" t="s">
        <v>964</v>
      </c>
    </row>
    <row r="1058" spans="2:2" x14ac:dyDescent="0.25">
      <c r="B1058" s="4" t="s">
        <v>985</v>
      </c>
    </row>
    <row r="1059" spans="2:2" x14ac:dyDescent="0.25">
      <c r="B1059" s="4" t="s">
        <v>940</v>
      </c>
    </row>
    <row r="1060" spans="2:2" x14ac:dyDescent="0.25">
      <c r="B1060" s="4" t="s">
        <v>741</v>
      </c>
    </row>
    <row r="1061" spans="2:2" x14ac:dyDescent="0.25">
      <c r="B1061" s="4" t="s">
        <v>1211</v>
      </c>
    </row>
    <row r="1062" spans="2:2" x14ac:dyDescent="0.25">
      <c r="B1062" s="4" t="s">
        <v>1023</v>
      </c>
    </row>
    <row r="1063" spans="2:2" x14ac:dyDescent="0.25">
      <c r="B1063" s="4" t="s">
        <v>934</v>
      </c>
    </row>
    <row r="1064" spans="2:2" x14ac:dyDescent="0.25">
      <c r="B1064" s="4" t="s">
        <v>1191</v>
      </c>
    </row>
    <row r="1065" spans="2:2" x14ac:dyDescent="0.25">
      <c r="B1065" s="4" t="s">
        <v>892</v>
      </c>
    </row>
    <row r="1066" spans="2:2" x14ac:dyDescent="0.25">
      <c r="B1066" s="4" t="s">
        <v>1011</v>
      </c>
    </row>
    <row r="1067" spans="2:2" x14ac:dyDescent="0.25">
      <c r="B1067" s="4" t="s">
        <v>1146</v>
      </c>
    </row>
    <row r="1068" spans="2:2" x14ac:dyDescent="0.25">
      <c r="B1068" s="4" t="s">
        <v>1032</v>
      </c>
    </row>
    <row r="1069" spans="2:2" x14ac:dyDescent="0.25">
      <c r="B1069" s="4" t="s">
        <v>1000</v>
      </c>
    </row>
    <row r="1070" spans="2:2" x14ac:dyDescent="0.25">
      <c r="B1070" s="4" t="s">
        <v>1181</v>
      </c>
    </row>
    <row r="1071" spans="2:2" x14ac:dyDescent="0.25">
      <c r="B1071" s="4" t="s">
        <v>968</v>
      </c>
    </row>
    <row r="1072" spans="2:2" x14ac:dyDescent="0.25">
      <c r="B1072" s="4" t="s">
        <v>1047</v>
      </c>
    </row>
    <row r="1073" spans="2:2" x14ac:dyDescent="0.25">
      <c r="B1073" s="4" t="s">
        <v>1116</v>
      </c>
    </row>
    <row r="1074" spans="2:2" x14ac:dyDescent="0.25">
      <c r="B1074" s="4" t="s">
        <v>1005</v>
      </c>
    </row>
    <row r="1075" spans="2:2" x14ac:dyDescent="0.25">
      <c r="B1075" s="4" t="s">
        <v>1020</v>
      </c>
    </row>
    <row r="1076" spans="2:2" x14ac:dyDescent="0.25">
      <c r="B1076" s="4" t="s">
        <v>1035</v>
      </c>
    </row>
    <row r="1077" spans="2:2" x14ac:dyDescent="0.25">
      <c r="B1077" s="4" t="s">
        <v>971</v>
      </c>
    </row>
    <row r="1078" spans="2:2" x14ac:dyDescent="0.25">
      <c r="B1078" s="4" t="s">
        <v>1033</v>
      </c>
    </row>
    <row r="1079" spans="2:2" x14ac:dyDescent="0.25">
      <c r="B1079" s="4" t="s">
        <v>1034</v>
      </c>
    </row>
    <row r="1080" spans="2:2" x14ac:dyDescent="0.25">
      <c r="B1080" s="4" t="s">
        <v>1036</v>
      </c>
    </row>
    <row r="1081" spans="2:2" x14ac:dyDescent="0.25">
      <c r="B1081" s="4" t="s">
        <v>1128</v>
      </c>
    </row>
    <row r="1082" spans="2:2" x14ac:dyDescent="0.25">
      <c r="B1082" s="4" t="s">
        <v>1239</v>
      </c>
    </row>
    <row r="1083" spans="2:2" x14ac:dyDescent="0.25">
      <c r="B1083" s="4" t="s">
        <v>923</v>
      </c>
    </row>
    <row r="1084" spans="2:2" x14ac:dyDescent="0.25">
      <c r="B1084" s="4" t="s">
        <v>868</v>
      </c>
    </row>
    <row r="1085" spans="2:2" x14ac:dyDescent="0.25">
      <c r="B1085" s="4" t="s">
        <v>1131</v>
      </c>
    </row>
    <row r="1086" spans="2:2" x14ac:dyDescent="0.25">
      <c r="B1086" s="4" t="s">
        <v>1027</v>
      </c>
    </row>
    <row r="1087" spans="2:2" x14ac:dyDescent="0.25">
      <c r="B1087" s="4" t="s">
        <v>1325</v>
      </c>
    </row>
    <row r="1088" spans="2:2" x14ac:dyDescent="0.25">
      <c r="B1088" s="4" t="s">
        <v>1048</v>
      </c>
    </row>
    <row r="1089" spans="2:2" x14ac:dyDescent="0.25">
      <c r="B1089" s="4" t="s">
        <v>1045</v>
      </c>
    </row>
    <row r="1090" spans="2:2" x14ac:dyDescent="0.25">
      <c r="B1090" s="4" t="s">
        <v>954</v>
      </c>
    </row>
    <row r="1091" spans="2:2" x14ac:dyDescent="0.25">
      <c r="B1091" s="4" t="s">
        <v>1153</v>
      </c>
    </row>
    <row r="1092" spans="2:2" x14ac:dyDescent="0.25">
      <c r="B1092" s="4" t="s">
        <v>1264</v>
      </c>
    </row>
    <row r="1093" spans="2:2" x14ac:dyDescent="0.25">
      <c r="B1093" s="4" t="s">
        <v>1013</v>
      </c>
    </row>
    <row r="1094" spans="2:2" x14ac:dyDescent="0.25">
      <c r="B1094" s="4" t="s">
        <v>1055</v>
      </c>
    </row>
    <row r="1095" spans="2:2" x14ac:dyDescent="0.25">
      <c r="B1095" s="4" t="s">
        <v>1086</v>
      </c>
    </row>
    <row r="1096" spans="2:2" x14ac:dyDescent="0.25">
      <c r="B1096" s="4" t="s">
        <v>751</v>
      </c>
    </row>
    <row r="1097" spans="2:2" x14ac:dyDescent="0.25">
      <c r="B1097" s="4" t="s">
        <v>1041</v>
      </c>
    </row>
    <row r="1098" spans="2:2" x14ac:dyDescent="0.25">
      <c r="B1098" s="4" t="s">
        <v>1040</v>
      </c>
    </row>
    <row r="1099" spans="2:2" x14ac:dyDescent="0.25">
      <c r="B1099" s="4" t="s">
        <v>1271</v>
      </c>
    </row>
    <row r="1100" spans="2:2" x14ac:dyDescent="0.25">
      <c r="B1100" s="4" t="s">
        <v>1608</v>
      </c>
    </row>
    <row r="1101" spans="2:2" x14ac:dyDescent="0.25">
      <c r="B1101" s="4" t="s">
        <v>1043</v>
      </c>
    </row>
    <row r="1102" spans="2:2" x14ac:dyDescent="0.25">
      <c r="B1102" s="4" t="s">
        <v>1039</v>
      </c>
    </row>
    <row r="1103" spans="2:2" x14ac:dyDescent="0.25">
      <c r="B1103" s="4" t="s">
        <v>1445</v>
      </c>
    </row>
    <row r="1104" spans="2:2" x14ac:dyDescent="0.25">
      <c r="B1104" s="4" t="s">
        <v>1051</v>
      </c>
    </row>
    <row r="1105" spans="2:2" x14ac:dyDescent="0.25">
      <c r="B1105" s="4" t="s">
        <v>1077</v>
      </c>
    </row>
    <row r="1106" spans="2:2" x14ac:dyDescent="0.25">
      <c r="B1106" s="4" t="s">
        <v>1062</v>
      </c>
    </row>
    <row r="1107" spans="2:2" x14ac:dyDescent="0.25">
      <c r="B1107" s="4" t="s">
        <v>1079</v>
      </c>
    </row>
    <row r="1108" spans="2:2" x14ac:dyDescent="0.25">
      <c r="B1108" s="4" t="s">
        <v>1080</v>
      </c>
    </row>
    <row r="1109" spans="2:2" x14ac:dyDescent="0.25">
      <c r="B1109" s="4" t="s">
        <v>1063</v>
      </c>
    </row>
    <row r="1110" spans="2:2" x14ac:dyDescent="0.25">
      <c r="B1110" s="4" t="s">
        <v>1287</v>
      </c>
    </row>
    <row r="1111" spans="2:2" x14ac:dyDescent="0.25">
      <c r="B1111" s="4" t="s">
        <v>1236</v>
      </c>
    </row>
    <row r="1112" spans="2:2" x14ac:dyDescent="0.25">
      <c r="B1112" s="4" t="s">
        <v>1198</v>
      </c>
    </row>
    <row r="1113" spans="2:2" x14ac:dyDescent="0.25">
      <c r="B1113" s="4" t="s">
        <v>1346</v>
      </c>
    </row>
    <row r="1114" spans="2:2" x14ac:dyDescent="0.25">
      <c r="B1114" s="4" t="s">
        <v>1162</v>
      </c>
    </row>
    <row r="1115" spans="2:2" x14ac:dyDescent="0.25">
      <c r="B1115" s="4" t="s">
        <v>1204</v>
      </c>
    </row>
    <row r="1116" spans="2:2" x14ac:dyDescent="0.25">
      <c r="B1116" s="4" t="s">
        <v>1194</v>
      </c>
    </row>
    <row r="1117" spans="2:2" x14ac:dyDescent="0.25">
      <c r="B1117" s="4" t="s">
        <v>1488</v>
      </c>
    </row>
    <row r="1118" spans="2:2" x14ac:dyDescent="0.25">
      <c r="B1118" s="4" t="s">
        <v>1082</v>
      </c>
    </row>
    <row r="1119" spans="2:2" x14ac:dyDescent="0.25">
      <c r="B1119" s="4" t="s">
        <v>1182</v>
      </c>
    </row>
    <row r="1120" spans="2:2" x14ac:dyDescent="0.25">
      <c r="B1120" s="4" t="s">
        <v>1103</v>
      </c>
    </row>
    <row r="1121" spans="2:2" x14ac:dyDescent="0.25">
      <c r="B1121" s="4" t="s">
        <v>1081</v>
      </c>
    </row>
    <row r="1122" spans="2:2" x14ac:dyDescent="0.25">
      <c r="B1122" s="4" t="s">
        <v>1037</v>
      </c>
    </row>
    <row r="1123" spans="2:2" x14ac:dyDescent="0.25">
      <c r="B1123" s="4" t="s">
        <v>1220</v>
      </c>
    </row>
    <row r="1124" spans="2:2" x14ac:dyDescent="0.25">
      <c r="B1124" s="4" t="s">
        <v>1215</v>
      </c>
    </row>
    <row r="1125" spans="2:2" x14ac:dyDescent="0.25">
      <c r="B1125" s="4" t="s">
        <v>1114</v>
      </c>
    </row>
    <row r="1126" spans="2:2" x14ac:dyDescent="0.25">
      <c r="B1126" s="4" t="s">
        <v>1064</v>
      </c>
    </row>
    <row r="1127" spans="2:2" x14ac:dyDescent="0.25">
      <c r="B1127" s="4" t="s">
        <v>1065</v>
      </c>
    </row>
    <row r="1128" spans="2:2" x14ac:dyDescent="0.25">
      <c r="B1128" s="4" t="s">
        <v>1076</v>
      </c>
    </row>
    <row r="1129" spans="2:2" x14ac:dyDescent="0.25">
      <c r="B1129" s="4" t="s">
        <v>994</v>
      </c>
    </row>
    <row r="1130" spans="2:2" x14ac:dyDescent="0.25">
      <c r="B1130" s="4" t="s">
        <v>1113</v>
      </c>
    </row>
    <row r="1131" spans="2:2" x14ac:dyDescent="0.25">
      <c r="B1131" s="4" t="s">
        <v>1150</v>
      </c>
    </row>
    <row r="1132" spans="2:2" x14ac:dyDescent="0.25">
      <c r="B1132" s="4" t="s">
        <v>1320</v>
      </c>
    </row>
    <row r="1133" spans="2:2" x14ac:dyDescent="0.25">
      <c r="B1133" s="4" t="s">
        <v>1321</v>
      </c>
    </row>
    <row r="1134" spans="2:2" x14ac:dyDescent="0.25">
      <c r="B1134" s="4" t="s">
        <v>1294</v>
      </c>
    </row>
    <row r="1135" spans="2:2" x14ac:dyDescent="0.25">
      <c r="B1135" s="4" t="s">
        <v>1093</v>
      </c>
    </row>
    <row r="1136" spans="2:2" x14ac:dyDescent="0.25">
      <c r="B1136" s="4" t="s">
        <v>1140</v>
      </c>
    </row>
    <row r="1137" spans="2:2" x14ac:dyDescent="0.25">
      <c r="B1137" s="4" t="s">
        <v>1094</v>
      </c>
    </row>
    <row r="1138" spans="2:2" x14ac:dyDescent="0.25">
      <c r="B1138" s="4" t="s">
        <v>1098</v>
      </c>
    </row>
    <row r="1139" spans="2:2" x14ac:dyDescent="0.25">
      <c r="B1139" s="4" t="s">
        <v>1190</v>
      </c>
    </row>
    <row r="1140" spans="2:2" x14ac:dyDescent="0.25">
      <c r="B1140" s="4" t="s">
        <v>1118</v>
      </c>
    </row>
    <row r="1141" spans="2:2" x14ac:dyDescent="0.25">
      <c r="B1141" s="4" t="s">
        <v>1104</v>
      </c>
    </row>
    <row r="1142" spans="2:2" x14ac:dyDescent="0.25">
      <c r="B1142" s="4" t="s">
        <v>1205</v>
      </c>
    </row>
    <row r="1143" spans="2:2" x14ac:dyDescent="0.25">
      <c r="B1143" s="4" t="s">
        <v>1110</v>
      </c>
    </row>
    <row r="1144" spans="2:2" x14ac:dyDescent="0.25">
      <c r="B1144" s="4" t="s">
        <v>1119</v>
      </c>
    </row>
    <row r="1145" spans="2:2" x14ac:dyDescent="0.25">
      <c r="B1145" s="4" t="s">
        <v>1178</v>
      </c>
    </row>
    <row r="1146" spans="2:2" x14ac:dyDescent="0.25">
      <c r="B1146" s="4" t="s">
        <v>1105</v>
      </c>
    </row>
    <row r="1147" spans="2:2" x14ac:dyDescent="0.25">
      <c r="B1147" s="4" t="s">
        <v>1115</v>
      </c>
    </row>
    <row r="1148" spans="2:2" x14ac:dyDescent="0.25">
      <c r="B1148" s="4" t="s">
        <v>1107</v>
      </c>
    </row>
    <row r="1149" spans="2:2" x14ac:dyDescent="0.25">
      <c r="B1149" s="4" t="s">
        <v>931</v>
      </c>
    </row>
    <row r="1150" spans="2:2" x14ac:dyDescent="0.25">
      <c r="B1150" s="4" t="s">
        <v>1270</v>
      </c>
    </row>
    <row r="1151" spans="2:2" x14ac:dyDescent="0.25">
      <c r="B1151" s="4" t="s">
        <v>1124</v>
      </c>
    </row>
    <row r="1152" spans="2:2" x14ac:dyDescent="0.25">
      <c r="B1152" s="4" t="s">
        <v>1125</v>
      </c>
    </row>
    <row r="1153" spans="2:2" x14ac:dyDescent="0.25">
      <c r="B1153" s="4" t="s">
        <v>1126</v>
      </c>
    </row>
    <row r="1154" spans="2:2" x14ac:dyDescent="0.25">
      <c r="B1154" s="4" t="s">
        <v>1127</v>
      </c>
    </row>
    <row r="1155" spans="2:2" x14ac:dyDescent="0.25">
      <c r="B1155" s="4" t="s">
        <v>1057</v>
      </c>
    </row>
    <row r="1156" spans="2:2" x14ac:dyDescent="0.25">
      <c r="B1156" s="4" t="s">
        <v>811</v>
      </c>
    </row>
    <row r="1157" spans="2:2" x14ac:dyDescent="0.25">
      <c r="B1157" s="4" t="s">
        <v>1643</v>
      </c>
    </row>
    <row r="1158" spans="2:2" x14ac:dyDescent="0.25">
      <c r="B1158" s="4" t="s">
        <v>1092</v>
      </c>
    </row>
    <row r="1159" spans="2:2" x14ac:dyDescent="0.25">
      <c r="B1159" s="4" t="s">
        <v>1129</v>
      </c>
    </row>
    <row r="1160" spans="2:2" x14ac:dyDescent="0.25">
      <c r="B1160" s="4" t="s">
        <v>1096</v>
      </c>
    </row>
    <row r="1161" spans="2:2" x14ac:dyDescent="0.25">
      <c r="B1161" s="4" t="s">
        <v>1188</v>
      </c>
    </row>
    <row r="1162" spans="2:2" x14ac:dyDescent="0.25">
      <c r="B1162" s="4" t="s">
        <v>1090</v>
      </c>
    </row>
    <row r="1163" spans="2:2" x14ac:dyDescent="0.25">
      <c r="B1163" s="4" t="s">
        <v>1130</v>
      </c>
    </row>
    <row r="1164" spans="2:2" x14ac:dyDescent="0.25">
      <c r="B1164" s="4" t="s">
        <v>1213</v>
      </c>
    </row>
    <row r="1165" spans="2:2" x14ac:dyDescent="0.25">
      <c r="B1165" s="4" t="s">
        <v>798</v>
      </c>
    </row>
    <row r="1166" spans="2:2" x14ac:dyDescent="0.25">
      <c r="B1166" s="4" t="s">
        <v>981</v>
      </c>
    </row>
    <row r="1167" spans="2:2" x14ac:dyDescent="0.25">
      <c r="B1167" s="4" t="s">
        <v>993</v>
      </c>
    </row>
    <row r="1168" spans="2:2" x14ac:dyDescent="0.25">
      <c r="B1168" s="4" t="s">
        <v>1149</v>
      </c>
    </row>
    <row r="1169" spans="2:2" x14ac:dyDescent="0.25">
      <c r="B1169" s="4" t="s">
        <v>1101</v>
      </c>
    </row>
    <row r="1170" spans="2:2" x14ac:dyDescent="0.25">
      <c r="B1170" s="4" t="s">
        <v>1099</v>
      </c>
    </row>
    <row r="1171" spans="2:2" x14ac:dyDescent="0.25">
      <c r="B1171" s="4" t="s">
        <v>1163</v>
      </c>
    </row>
    <row r="1172" spans="2:2" x14ac:dyDescent="0.25">
      <c r="B1172" s="4" t="s">
        <v>1136</v>
      </c>
    </row>
    <row r="1173" spans="2:2" x14ac:dyDescent="0.25">
      <c r="B1173" s="4" t="s">
        <v>776</v>
      </c>
    </row>
    <row r="1174" spans="2:2" x14ac:dyDescent="0.25">
      <c r="B1174" s="4" t="s">
        <v>1144</v>
      </c>
    </row>
    <row r="1175" spans="2:2" x14ac:dyDescent="0.25">
      <c r="B1175" s="4" t="s">
        <v>1145</v>
      </c>
    </row>
    <row r="1176" spans="2:2" x14ac:dyDescent="0.25">
      <c r="B1176" s="4" t="s">
        <v>1164</v>
      </c>
    </row>
    <row r="1177" spans="2:2" x14ac:dyDescent="0.25">
      <c r="B1177" s="4" t="s">
        <v>1030</v>
      </c>
    </row>
    <row r="1178" spans="2:2" x14ac:dyDescent="0.25">
      <c r="B1178" s="4" t="s">
        <v>1165</v>
      </c>
    </row>
    <row r="1179" spans="2:2" x14ac:dyDescent="0.25">
      <c r="B1179" s="4" t="s">
        <v>669</v>
      </c>
    </row>
    <row r="1180" spans="2:2" x14ac:dyDescent="0.25">
      <c r="B1180" s="4" t="s">
        <v>1154</v>
      </c>
    </row>
    <row r="1181" spans="2:2" x14ac:dyDescent="0.25">
      <c r="B1181" s="4" t="s">
        <v>1014</v>
      </c>
    </row>
    <row r="1182" spans="2:2" x14ac:dyDescent="0.25">
      <c r="B1182" s="4" t="s">
        <v>1109</v>
      </c>
    </row>
    <row r="1183" spans="2:2" x14ac:dyDescent="0.25">
      <c r="B1183" s="4" t="s">
        <v>1050</v>
      </c>
    </row>
    <row r="1184" spans="2:2" x14ac:dyDescent="0.25">
      <c r="B1184" s="4" t="s">
        <v>1161</v>
      </c>
    </row>
    <row r="1185" spans="2:2" x14ac:dyDescent="0.25">
      <c r="B1185" s="4" t="s">
        <v>1137</v>
      </c>
    </row>
    <row r="1186" spans="2:2" x14ac:dyDescent="0.25">
      <c r="B1186" s="4" t="s">
        <v>1138</v>
      </c>
    </row>
    <row r="1187" spans="2:2" x14ac:dyDescent="0.25">
      <c r="B1187" s="4" t="s">
        <v>992</v>
      </c>
    </row>
    <row r="1188" spans="2:2" x14ac:dyDescent="0.25">
      <c r="B1188" s="4" t="s">
        <v>1168</v>
      </c>
    </row>
    <row r="1189" spans="2:2" x14ac:dyDescent="0.25">
      <c r="B1189" s="4" t="s">
        <v>927</v>
      </c>
    </row>
    <row r="1190" spans="2:2" x14ac:dyDescent="0.25">
      <c r="B1190" s="4" t="s">
        <v>1267</v>
      </c>
    </row>
    <row r="1191" spans="2:2" x14ac:dyDescent="0.25">
      <c r="B1191" s="4" t="s">
        <v>1166</v>
      </c>
    </row>
    <row r="1192" spans="2:2" x14ac:dyDescent="0.25">
      <c r="B1192" s="4" t="s">
        <v>1350</v>
      </c>
    </row>
    <row r="1193" spans="2:2" x14ac:dyDescent="0.25">
      <c r="B1193" s="4" t="s">
        <v>1169</v>
      </c>
    </row>
    <row r="1194" spans="2:2" x14ac:dyDescent="0.25">
      <c r="B1194" s="4" t="s">
        <v>1355</v>
      </c>
    </row>
    <row r="1195" spans="2:2" x14ac:dyDescent="0.25">
      <c r="B1195" s="4" t="s">
        <v>1143</v>
      </c>
    </row>
    <row r="1196" spans="2:2" x14ac:dyDescent="0.25">
      <c r="B1196" s="4" t="s">
        <v>1147</v>
      </c>
    </row>
    <row r="1197" spans="2:2" x14ac:dyDescent="0.25">
      <c r="B1197" s="4" t="s">
        <v>1009</v>
      </c>
    </row>
    <row r="1198" spans="2:2" x14ac:dyDescent="0.25">
      <c r="B1198" s="4" t="s">
        <v>1209</v>
      </c>
    </row>
    <row r="1199" spans="2:2" x14ac:dyDescent="0.25">
      <c r="B1199" s="4" t="s">
        <v>1075</v>
      </c>
    </row>
    <row r="1200" spans="2:2" x14ac:dyDescent="0.25">
      <c r="B1200" s="4" t="s">
        <v>957</v>
      </c>
    </row>
    <row r="1201" spans="2:2" x14ac:dyDescent="0.25">
      <c r="B1201" s="4" t="s">
        <v>1173</v>
      </c>
    </row>
    <row r="1202" spans="2:2" x14ac:dyDescent="0.25">
      <c r="B1202" s="4" t="s">
        <v>1074</v>
      </c>
    </row>
    <row r="1203" spans="2:2" x14ac:dyDescent="0.25">
      <c r="B1203" s="4" t="s">
        <v>1319</v>
      </c>
    </row>
    <row r="1204" spans="2:2" x14ac:dyDescent="0.25">
      <c r="B1204" s="4" t="s">
        <v>1305</v>
      </c>
    </row>
    <row r="1205" spans="2:2" x14ac:dyDescent="0.25">
      <c r="B1205" s="4" t="s">
        <v>1255</v>
      </c>
    </row>
    <row r="1206" spans="2:2" x14ac:dyDescent="0.25">
      <c r="B1206" s="4" t="s">
        <v>1324</v>
      </c>
    </row>
    <row r="1207" spans="2:2" x14ac:dyDescent="0.25">
      <c r="B1207" s="4" t="s">
        <v>1151</v>
      </c>
    </row>
    <row r="1208" spans="2:2" x14ac:dyDescent="0.25">
      <c r="B1208" s="4" t="s">
        <v>1322</v>
      </c>
    </row>
    <row r="1209" spans="2:2" x14ac:dyDescent="0.25">
      <c r="B1209" s="4" t="s">
        <v>1158</v>
      </c>
    </row>
    <row r="1210" spans="2:2" x14ac:dyDescent="0.25">
      <c r="B1210" s="4" t="s">
        <v>1289</v>
      </c>
    </row>
    <row r="1211" spans="2:2" x14ac:dyDescent="0.25">
      <c r="B1211" s="4" t="s">
        <v>1345</v>
      </c>
    </row>
    <row r="1212" spans="2:2" x14ac:dyDescent="0.25">
      <c r="B1212" s="4" t="s">
        <v>1015</v>
      </c>
    </row>
    <row r="1213" spans="2:2" x14ac:dyDescent="0.25">
      <c r="B1213" s="4" t="s">
        <v>1340</v>
      </c>
    </row>
    <row r="1214" spans="2:2" x14ac:dyDescent="0.25">
      <c r="B1214" s="4" t="s">
        <v>1195</v>
      </c>
    </row>
    <row r="1215" spans="2:2" x14ac:dyDescent="0.25">
      <c r="B1215" s="4" t="s">
        <v>1196</v>
      </c>
    </row>
    <row r="1216" spans="2:2" x14ac:dyDescent="0.25">
      <c r="B1216" s="4" t="s">
        <v>1197</v>
      </c>
    </row>
    <row r="1217" spans="2:2" x14ac:dyDescent="0.25">
      <c r="B1217" s="4" t="s">
        <v>1108</v>
      </c>
    </row>
    <row r="1218" spans="2:2" x14ac:dyDescent="0.25">
      <c r="B1218" s="4" t="s">
        <v>1206</v>
      </c>
    </row>
    <row r="1219" spans="2:2" x14ac:dyDescent="0.25">
      <c r="B1219" s="4" t="s">
        <v>1022</v>
      </c>
    </row>
    <row r="1220" spans="2:2" x14ac:dyDescent="0.25">
      <c r="B1220" s="4" t="s">
        <v>1207</v>
      </c>
    </row>
    <row r="1221" spans="2:2" x14ac:dyDescent="0.25">
      <c r="B1221" s="4" t="s">
        <v>1218</v>
      </c>
    </row>
    <row r="1222" spans="2:2" x14ac:dyDescent="0.25">
      <c r="B1222" s="4" t="s">
        <v>1179</v>
      </c>
    </row>
    <row r="1223" spans="2:2" x14ac:dyDescent="0.25">
      <c r="B1223" s="4" t="s">
        <v>1450</v>
      </c>
    </row>
    <row r="1224" spans="2:2" x14ac:dyDescent="0.25">
      <c r="B1224" s="4" t="s">
        <v>1202</v>
      </c>
    </row>
    <row r="1225" spans="2:2" x14ac:dyDescent="0.25">
      <c r="B1225" s="4" t="s">
        <v>1203</v>
      </c>
    </row>
    <row r="1226" spans="2:2" x14ac:dyDescent="0.25">
      <c r="B1226" s="4" t="s">
        <v>1272</v>
      </c>
    </row>
    <row r="1227" spans="2:2" x14ac:dyDescent="0.25">
      <c r="B1227" s="4" t="s">
        <v>1221</v>
      </c>
    </row>
    <row r="1228" spans="2:2" x14ac:dyDescent="0.25">
      <c r="B1228" s="4" t="s">
        <v>1222</v>
      </c>
    </row>
    <row r="1229" spans="2:2" x14ac:dyDescent="0.25">
      <c r="B1229" s="4" t="s">
        <v>1180</v>
      </c>
    </row>
    <row r="1230" spans="2:2" x14ac:dyDescent="0.25">
      <c r="B1230" s="4" t="s">
        <v>1223</v>
      </c>
    </row>
    <row r="1231" spans="2:2" x14ac:dyDescent="0.25">
      <c r="B1231" s="4" t="s">
        <v>1224</v>
      </c>
    </row>
    <row r="1232" spans="2:2" x14ac:dyDescent="0.25">
      <c r="B1232" s="4" t="s">
        <v>1225</v>
      </c>
    </row>
    <row r="1233" spans="2:2" x14ac:dyDescent="0.25">
      <c r="B1233" s="4" t="s">
        <v>1183</v>
      </c>
    </row>
    <row r="1234" spans="2:2" x14ac:dyDescent="0.25">
      <c r="B1234" s="4" t="s">
        <v>1366</v>
      </c>
    </row>
    <row r="1235" spans="2:2" x14ac:dyDescent="0.25">
      <c r="B1235" s="4" t="s">
        <v>1044</v>
      </c>
    </row>
    <row r="1236" spans="2:2" x14ac:dyDescent="0.25">
      <c r="B1236" s="4" t="s">
        <v>1367</v>
      </c>
    </row>
    <row r="1237" spans="2:2" x14ac:dyDescent="0.25">
      <c r="B1237" s="4" t="s">
        <v>1160</v>
      </c>
    </row>
    <row r="1238" spans="2:2" x14ac:dyDescent="0.25">
      <c r="B1238" s="4" t="s">
        <v>1024</v>
      </c>
    </row>
    <row r="1239" spans="2:2" x14ac:dyDescent="0.25">
      <c r="B1239" s="4" t="s">
        <v>1155</v>
      </c>
    </row>
    <row r="1240" spans="2:2" x14ac:dyDescent="0.25">
      <c r="B1240" s="4" t="s">
        <v>901</v>
      </c>
    </row>
    <row r="1241" spans="2:2" x14ac:dyDescent="0.25">
      <c r="B1241" s="4" t="s">
        <v>1212</v>
      </c>
    </row>
    <row r="1242" spans="2:2" x14ac:dyDescent="0.25">
      <c r="B1242" s="4" t="s">
        <v>1518</v>
      </c>
    </row>
    <row r="1243" spans="2:2" x14ac:dyDescent="0.25">
      <c r="B1243" s="4" t="s">
        <v>1046</v>
      </c>
    </row>
    <row r="1244" spans="2:2" x14ac:dyDescent="0.25">
      <c r="B1244" s="4" t="s">
        <v>1175</v>
      </c>
    </row>
    <row r="1245" spans="2:2" x14ac:dyDescent="0.25">
      <c r="B1245" s="4" t="s">
        <v>1361</v>
      </c>
    </row>
    <row r="1246" spans="2:2" x14ac:dyDescent="0.25">
      <c r="B1246" s="4" t="s">
        <v>1135</v>
      </c>
    </row>
    <row r="1247" spans="2:2" x14ac:dyDescent="0.25">
      <c r="B1247" s="4" t="s">
        <v>1455</v>
      </c>
    </row>
    <row r="1248" spans="2:2" x14ac:dyDescent="0.25">
      <c r="B1248" s="4" t="s">
        <v>1071</v>
      </c>
    </row>
    <row r="1249" spans="2:2" x14ac:dyDescent="0.25">
      <c r="B1249" s="4" t="s">
        <v>1232</v>
      </c>
    </row>
    <row r="1250" spans="2:2" x14ac:dyDescent="0.25">
      <c r="B1250" s="4" t="s">
        <v>1233</v>
      </c>
    </row>
    <row r="1251" spans="2:2" x14ac:dyDescent="0.25">
      <c r="B1251" s="4" t="s">
        <v>1234</v>
      </c>
    </row>
    <row r="1252" spans="2:2" x14ac:dyDescent="0.25">
      <c r="B1252" s="4" t="s">
        <v>1398</v>
      </c>
    </row>
    <row r="1253" spans="2:2" x14ac:dyDescent="0.25">
      <c r="B1253" s="4" t="s">
        <v>1400</v>
      </c>
    </row>
    <row r="1254" spans="2:2" x14ac:dyDescent="0.25">
      <c r="B1254" s="4" t="s">
        <v>1401</v>
      </c>
    </row>
    <row r="1255" spans="2:2" x14ac:dyDescent="0.25">
      <c r="B1255" s="4" t="s">
        <v>1141</v>
      </c>
    </row>
    <row r="1256" spans="2:2" x14ac:dyDescent="0.25">
      <c r="B1256" s="4" t="s">
        <v>1442</v>
      </c>
    </row>
    <row r="1257" spans="2:2" x14ac:dyDescent="0.25">
      <c r="B1257" s="4" t="s">
        <v>1243</v>
      </c>
    </row>
    <row r="1258" spans="2:2" x14ac:dyDescent="0.25">
      <c r="B1258" s="4" t="s">
        <v>1244</v>
      </c>
    </row>
    <row r="1259" spans="2:2" x14ac:dyDescent="0.25">
      <c r="B1259" s="4" t="s">
        <v>1245</v>
      </c>
    </row>
    <row r="1260" spans="2:2" x14ac:dyDescent="0.25">
      <c r="B1260" s="4" t="s">
        <v>1187</v>
      </c>
    </row>
    <row r="1261" spans="2:2" x14ac:dyDescent="0.25">
      <c r="B1261" s="4" t="s">
        <v>1497</v>
      </c>
    </row>
    <row r="1262" spans="2:2" x14ac:dyDescent="0.25">
      <c r="B1262" s="4" t="s">
        <v>1489</v>
      </c>
    </row>
    <row r="1263" spans="2:2" x14ac:dyDescent="0.25">
      <c r="B1263" s="4" t="s">
        <v>504</v>
      </c>
    </row>
    <row r="1264" spans="2:2" x14ac:dyDescent="0.25">
      <c r="B1264" s="4" t="s">
        <v>1506</v>
      </c>
    </row>
    <row r="1265" spans="2:2" x14ac:dyDescent="0.25">
      <c r="B1265" s="4" t="s">
        <v>1250</v>
      </c>
    </row>
    <row r="1266" spans="2:2" x14ac:dyDescent="0.25">
      <c r="B1266" s="4" t="s">
        <v>1555</v>
      </c>
    </row>
    <row r="1267" spans="2:2" x14ac:dyDescent="0.25">
      <c r="B1267" s="4" t="s">
        <v>1372</v>
      </c>
    </row>
    <row r="1268" spans="2:2" x14ac:dyDescent="0.25">
      <c r="B1268" s="4" t="s">
        <v>1262</v>
      </c>
    </row>
    <row r="1269" spans="2:2" x14ac:dyDescent="0.25">
      <c r="B1269" s="4" t="s">
        <v>1217</v>
      </c>
    </row>
    <row r="1270" spans="2:2" x14ac:dyDescent="0.25">
      <c r="B1270" s="4" t="s">
        <v>1259</v>
      </c>
    </row>
    <row r="1271" spans="2:2" x14ac:dyDescent="0.25">
      <c r="B1271" s="4" t="s">
        <v>1227</v>
      </c>
    </row>
    <row r="1272" spans="2:2" x14ac:dyDescent="0.25">
      <c r="B1272" s="4" t="s">
        <v>1235</v>
      </c>
    </row>
    <row r="1273" spans="2:2" x14ac:dyDescent="0.25">
      <c r="B1273" s="4" t="s">
        <v>1248</v>
      </c>
    </row>
    <row r="1274" spans="2:2" x14ac:dyDescent="0.25">
      <c r="B1274" s="4" t="s">
        <v>1059</v>
      </c>
    </row>
    <row r="1275" spans="2:2" x14ac:dyDescent="0.25">
      <c r="B1275" s="4" t="s">
        <v>1352</v>
      </c>
    </row>
    <row r="1276" spans="2:2" x14ac:dyDescent="0.25">
      <c r="B1276" s="4" t="s">
        <v>1363</v>
      </c>
    </row>
    <row r="1277" spans="2:2" x14ac:dyDescent="0.25">
      <c r="B1277" s="4" t="s">
        <v>1407</v>
      </c>
    </row>
    <row r="1278" spans="2:2" x14ac:dyDescent="0.25">
      <c r="B1278" s="4" t="s">
        <v>1240</v>
      </c>
    </row>
    <row r="1279" spans="2:2" x14ac:dyDescent="0.25">
      <c r="B1279" s="4" t="s">
        <v>1268</v>
      </c>
    </row>
    <row r="1280" spans="2:2" x14ac:dyDescent="0.25">
      <c r="B1280" s="4" t="s">
        <v>1273</v>
      </c>
    </row>
    <row r="1281" spans="2:2" x14ac:dyDescent="0.25">
      <c r="B1281" s="4" t="s">
        <v>1274</v>
      </c>
    </row>
    <row r="1282" spans="2:2" x14ac:dyDescent="0.25">
      <c r="B1282" s="4" t="s">
        <v>1537</v>
      </c>
    </row>
    <row r="1283" spans="2:2" x14ac:dyDescent="0.25">
      <c r="B1283" s="4" t="s">
        <v>1568</v>
      </c>
    </row>
    <row r="1284" spans="2:2" x14ac:dyDescent="0.25">
      <c r="B1284" s="4" t="s">
        <v>1275</v>
      </c>
    </row>
    <row r="1285" spans="2:2" x14ac:dyDescent="0.25">
      <c r="B1285" s="4" t="s">
        <v>1276</v>
      </c>
    </row>
    <row r="1286" spans="2:2" x14ac:dyDescent="0.25">
      <c r="B1286" s="4" t="s">
        <v>1170</v>
      </c>
    </row>
    <row r="1287" spans="2:2" x14ac:dyDescent="0.25">
      <c r="B1287" s="4" t="s">
        <v>1628</v>
      </c>
    </row>
    <row r="1288" spans="2:2" x14ac:dyDescent="0.25">
      <c r="B1288" s="4" t="s">
        <v>1631</v>
      </c>
    </row>
    <row r="1289" spans="2:2" x14ac:dyDescent="0.25">
      <c r="B1289" s="4" t="s">
        <v>1632</v>
      </c>
    </row>
    <row r="1290" spans="2:2" x14ac:dyDescent="0.25">
      <c r="B1290" s="4" t="s">
        <v>1633</v>
      </c>
    </row>
    <row r="1291" spans="2:2" x14ac:dyDescent="0.25">
      <c r="B1291" s="4" t="s">
        <v>1634</v>
      </c>
    </row>
    <row r="1292" spans="2:2" x14ac:dyDescent="0.25">
      <c r="B1292" s="4" t="s">
        <v>1231</v>
      </c>
    </row>
    <row r="1293" spans="2:2" x14ac:dyDescent="0.25">
      <c r="B1293" s="4" t="s">
        <v>1241</v>
      </c>
    </row>
    <row r="1294" spans="2:2" x14ac:dyDescent="0.25">
      <c r="B1294" s="4" t="s">
        <v>1237</v>
      </c>
    </row>
    <row r="1295" spans="2:2" x14ac:dyDescent="0.25">
      <c r="B1295" s="4" t="s">
        <v>1426</v>
      </c>
    </row>
    <row r="1296" spans="2:2" x14ac:dyDescent="0.25">
      <c r="B1296" s="4" t="s">
        <v>1238</v>
      </c>
    </row>
    <row r="1297" spans="2:2" x14ac:dyDescent="0.25">
      <c r="B1297" s="4" t="s">
        <v>1242</v>
      </c>
    </row>
    <row r="1298" spans="2:2" x14ac:dyDescent="0.25">
      <c r="B1298" s="4" t="s">
        <v>1226</v>
      </c>
    </row>
    <row r="1299" spans="2:2" x14ac:dyDescent="0.25">
      <c r="B1299" s="4" t="s">
        <v>1539</v>
      </c>
    </row>
    <row r="1300" spans="2:2" x14ac:dyDescent="0.25">
      <c r="B1300" s="4" t="s">
        <v>1132</v>
      </c>
    </row>
    <row r="1301" spans="2:2" x14ac:dyDescent="0.25">
      <c r="B1301" s="4" t="s">
        <v>1025</v>
      </c>
    </row>
    <row r="1302" spans="2:2" x14ac:dyDescent="0.25">
      <c r="B1302" s="4" t="s">
        <v>1230</v>
      </c>
    </row>
    <row r="1303" spans="2:2" x14ac:dyDescent="0.25">
      <c r="B1303" s="4" t="s">
        <v>1514</v>
      </c>
    </row>
    <row r="1304" spans="2:2" x14ac:dyDescent="0.25">
      <c r="B1304" s="4" t="s">
        <v>1229</v>
      </c>
    </row>
    <row r="1305" spans="2:2" x14ac:dyDescent="0.25">
      <c r="B1305" s="4" t="s">
        <v>1253</v>
      </c>
    </row>
    <row r="1306" spans="2:2" x14ac:dyDescent="0.25">
      <c r="B1306" s="4" t="s">
        <v>1254</v>
      </c>
    </row>
    <row r="1307" spans="2:2" x14ac:dyDescent="0.25">
      <c r="B1307" s="4" t="s">
        <v>1519</v>
      </c>
    </row>
    <row r="1308" spans="2:2" x14ac:dyDescent="0.25">
      <c r="B1308" s="4" t="s">
        <v>1371</v>
      </c>
    </row>
    <row r="1309" spans="2:2" x14ac:dyDescent="0.25">
      <c r="B1309" s="4" t="s">
        <v>1256</v>
      </c>
    </row>
    <row r="1310" spans="2:2" x14ac:dyDescent="0.25">
      <c r="B1310" s="4" t="s">
        <v>947</v>
      </c>
    </row>
    <row r="1311" spans="2:2" x14ac:dyDescent="0.25">
      <c r="B1311" s="4" t="s">
        <v>1258</v>
      </c>
    </row>
    <row r="1312" spans="2:2" x14ac:dyDescent="0.25">
      <c r="B1312" s="4" t="s">
        <v>1481</v>
      </c>
    </row>
    <row r="1313" spans="2:2" x14ac:dyDescent="0.25">
      <c r="B1313" s="4" t="s">
        <v>1283</v>
      </c>
    </row>
    <row r="1314" spans="2:2" x14ac:dyDescent="0.25">
      <c r="B1314" s="4" t="s">
        <v>1333</v>
      </c>
    </row>
    <row r="1315" spans="2:2" x14ac:dyDescent="0.25">
      <c r="B1315" s="4" t="s">
        <v>1070</v>
      </c>
    </row>
    <row r="1316" spans="2:2" x14ac:dyDescent="0.25">
      <c r="B1316" s="4" t="s">
        <v>1286</v>
      </c>
    </row>
    <row r="1317" spans="2:2" x14ac:dyDescent="0.25">
      <c r="B1317" s="4" t="s">
        <v>1337</v>
      </c>
    </row>
    <row r="1318" spans="2:2" x14ac:dyDescent="0.25">
      <c r="B1318" s="4" t="s">
        <v>1300</v>
      </c>
    </row>
    <row r="1319" spans="2:2" x14ac:dyDescent="0.25">
      <c r="B1319" s="4" t="s">
        <v>1311</v>
      </c>
    </row>
    <row r="1320" spans="2:2" x14ac:dyDescent="0.25">
      <c r="B1320" s="4" t="s">
        <v>1200</v>
      </c>
    </row>
    <row r="1321" spans="2:2" x14ac:dyDescent="0.25">
      <c r="B1321" s="4" t="s">
        <v>1133</v>
      </c>
    </row>
    <row r="1322" spans="2:2" x14ac:dyDescent="0.25">
      <c r="B1322" s="4" t="s">
        <v>1249</v>
      </c>
    </row>
    <row r="1323" spans="2:2" x14ac:dyDescent="0.25">
      <c r="B1323" s="4" t="s">
        <v>1315</v>
      </c>
    </row>
    <row r="1324" spans="2:2" x14ac:dyDescent="0.25">
      <c r="B1324" s="4" t="s">
        <v>1543</v>
      </c>
    </row>
    <row r="1325" spans="2:2" x14ac:dyDescent="0.25">
      <c r="B1325" s="4" t="s">
        <v>1216</v>
      </c>
    </row>
    <row r="1326" spans="2:2" x14ac:dyDescent="0.25">
      <c r="B1326" s="4" t="s">
        <v>1326</v>
      </c>
    </row>
    <row r="1327" spans="2:2" x14ac:dyDescent="0.25">
      <c r="B1327" s="4" t="s">
        <v>1527</v>
      </c>
    </row>
    <row r="1328" spans="2:2" x14ac:dyDescent="0.25">
      <c r="B1328" s="4" t="s">
        <v>1314</v>
      </c>
    </row>
    <row r="1329" spans="2:2" x14ac:dyDescent="0.25">
      <c r="B1329" s="4" t="s">
        <v>1347</v>
      </c>
    </row>
    <row r="1330" spans="2:2" x14ac:dyDescent="0.25">
      <c r="B1330" s="4" t="s">
        <v>1338</v>
      </c>
    </row>
    <row r="1331" spans="2:2" x14ac:dyDescent="0.25">
      <c r="B1331" s="4" t="s">
        <v>1339</v>
      </c>
    </row>
    <row r="1332" spans="2:2" x14ac:dyDescent="0.25">
      <c r="B1332" s="4" t="s">
        <v>1336</v>
      </c>
    </row>
    <row r="1333" spans="2:2" x14ac:dyDescent="0.25">
      <c r="B1333" s="4" t="s">
        <v>1416</v>
      </c>
    </row>
    <row r="1334" spans="2:2" x14ac:dyDescent="0.25">
      <c r="B1334" s="4" t="s">
        <v>1556</v>
      </c>
    </row>
    <row r="1335" spans="2:2" x14ac:dyDescent="0.25">
      <c r="B1335" s="4" t="s">
        <v>1417</v>
      </c>
    </row>
    <row r="1336" spans="2:2" x14ac:dyDescent="0.25">
      <c r="B1336" s="4" t="s">
        <v>722</v>
      </c>
    </row>
    <row r="1337" spans="2:2" x14ac:dyDescent="0.25">
      <c r="B1337" s="4" t="s">
        <v>1310</v>
      </c>
    </row>
    <row r="1338" spans="2:2" x14ac:dyDescent="0.25">
      <c r="B1338" s="4" t="s">
        <v>1327</v>
      </c>
    </row>
    <row r="1339" spans="2:2" x14ac:dyDescent="0.25">
      <c r="B1339" s="4" t="s">
        <v>1392</v>
      </c>
    </row>
    <row r="1340" spans="2:2" x14ac:dyDescent="0.25">
      <c r="B1340" s="4" t="s">
        <v>1329</v>
      </c>
    </row>
    <row r="1341" spans="2:2" x14ac:dyDescent="0.25">
      <c r="B1341" s="4" t="s">
        <v>1330</v>
      </c>
    </row>
    <row r="1342" spans="2:2" x14ac:dyDescent="0.25">
      <c r="B1342" s="4" t="s">
        <v>1331</v>
      </c>
    </row>
    <row r="1343" spans="2:2" x14ac:dyDescent="0.25">
      <c r="B1343" s="4" t="s">
        <v>1332</v>
      </c>
    </row>
    <row r="1344" spans="2:2" x14ac:dyDescent="0.25">
      <c r="B1344" s="4" t="s">
        <v>1313</v>
      </c>
    </row>
    <row r="1345" spans="2:2" x14ac:dyDescent="0.25">
      <c r="B1345" s="4" t="s">
        <v>1189</v>
      </c>
    </row>
    <row r="1346" spans="2:2" x14ac:dyDescent="0.25">
      <c r="B1346" s="4" t="s">
        <v>1303</v>
      </c>
    </row>
    <row r="1347" spans="2:2" x14ac:dyDescent="0.25">
      <c r="B1347" s="4" t="s">
        <v>1348</v>
      </c>
    </row>
    <row r="1348" spans="2:2" x14ac:dyDescent="0.25">
      <c r="B1348" s="4" t="s">
        <v>1584</v>
      </c>
    </row>
    <row r="1349" spans="2:2" x14ac:dyDescent="0.25">
      <c r="B1349" s="4" t="s">
        <v>1349</v>
      </c>
    </row>
    <row r="1350" spans="2:2" x14ac:dyDescent="0.25">
      <c r="B1350" s="4" t="s">
        <v>1351</v>
      </c>
    </row>
    <row r="1351" spans="2:2" x14ac:dyDescent="0.25">
      <c r="B1351" s="4" t="s">
        <v>1328</v>
      </c>
    </row>
    <row r="1352" spans="2:2" x14ac:dyDescent="0.25">
      <c r="B1352" s="4" t="s">
        <v>1341</v>
      </c>
    </row>
    <row r="1353" spans="2:2" x14ac:dyDescent="0.25">
      <c r="B1353" s="4" t="s">
        <v>1342</v>
      </c>
    </row>
    <row r="1354" spans="2:2" x14ac:dyDescent="0.25">
      <c r="B1354" s="4" t="s">
        <v>1343</v>
      </c>
    </row>
    <row r="1355" spans="2:2" x14ac:dyDescent="0.25">
      <c r="B1355" s="4" t="s">
        <v>1344</v>
      </c>
    </row>
    <row r="1356" spans="2:2" x14ac:dyDescent="0.25">
      <c r="B1356" s="4" t="s">
        <v>1291</v>
      </c>
    </row>
    <row r="1357" spans="2:2" x14ac:dyDescent="0.25">
      <c r="B1357" s="4" t="s">
        <v>1284</v>
      </c>
    </row>
    <row r="1358" spans="2:2" x14ac:dyDescent="0.25">
      <c r="B1358" s="4" t="s">
        <v>1335</v>
      </c>
    </row>
    <row r="1359" spans="2:2" x14ac:dyDescent="0.25">
      <c r="B1359" s="4" t="s">
        <v>1353</v>
      </c>
    </row>
    <row r="1360" spans="2:2" x14ac:dyDescent="0.25">
      <c r="B1360" s="4" t="s">
        <v>1356</v>
      </c>
    </row>
    <row r="1361" spans="2:2" x14ac:dyDescent="0.25">
      <c r="B1361" s="4" t="s">
        <v>1067</v>
      </c>
    </row>
    <row r="1362" spans="2:2" x14ac:dyDescent="0.25">
      <c r="B1362" s="4" t="s">
        <v>1357</v>
      </c>
    </row>
    <row r="1363" spans="2:2" x14ac:dyDescent="0.25">
      <c r="B1363" s="4" t="s">
        <v>1295</v>
      </c>
    </row>
    <row r="1364" spans="2:2" x14ac:dyDescent="0.25">
      <c r="B1364" s="4" t="s">
        <v>1290</v>
      </c>
    </row>
    <row r="1365" spans="2:2" x14ac:dyDescent="0.25">
      <c r="B1365" s="4" t="s">
        <v>1301</v>
      </c>
    </row>
    <row r="1366" spans="2:2" x14ac:dyDescent="0.25">
      <c r="B1366" s="4" t="s">
        <v>1296</v>
      </c>
    </row>
    <row r="1367" spans="2:2" x14ac:dyDescent="0.25">
      <c r="B1367" s="4" t="s">
        <v>1297</v>
      </c>
    </row>
    <row r="1368" spans="2:2" x14ac:dyDescent="0.25">
      <c r="B1368" s="4" t="s">
        <v>1298</v>
      </c>
    </row>
    <row r="1369" spans="2:2" x14ac:dyDescent="0.25">
      <c r="B1369" s="4" t="s">
        <v>1468</v>
      </c>
    </row>
    <row r="1370" spans="2:2" x14ac:dyDescent="0.25">
      <c r="B1370" s="4" t="s">
        <v>1316</v>
      </c>
    </row>
    <row r="1371" spans="2:2" x14ac:dyDescent="0.25">
      <c r="B1371" s="4" t="s">
        <v>1280</v>
      </c>
    </row>
    <row r="1372" spans="2:2" x14ac:dyDescent="0.25">
      <c r="B1372" s="4" t="s">
        <v>1317</v>
      </c>
    </row>
    <row r="1373" spans="2:2" x14ac:dyDescent="0.25">
      <c r="B1373" s="4" t="s">
        <v>1112</v>
      </c>
    </row>
    <row r="1374" spans="2:2" x14ac:dyDescent="0.25">
      <c r="B1374" s="4" t="s">
        <v>1156</v>
      </c>
    </row>
    <row r="1375" spans="2:2" x14ac:dyDescent="0.25">
      <c r="B1375" s="4" t="s">
        <v>1323</v>
      </c>
    </row>
    <row r="1376" spans="2:2" x14ac:dyDescent="0.25">
      <c r="B1376" s="4" t="s">
        <v>1282</v>
      </c>
    </row>
    <row r="1377" spans="2:2" x14ac:dyDescent="0.25">
      <c r="B1377" s="4" t="s">
        <v>1308</v>
      </c>
    </row>
    <row r="1378" spans="2:2" x14ac:dyDescent="0.25">
      <c r="B1378" s="4" t="s">
        <v>1386</v>
      </c>
    </row>
    <row r="1379" spans="2:2" x14ac:dyDescent="0.25">
      <c r="B1379" s="4" t="s">
        <v>1281</v>
      </c>
    </row>
    <row r="1380" spans="2:2" x14ac:dyDescent="0.25">
      <c r="B1380" s="4" t="s">
        <v>1318</v>
      </c>
    </row>
    <row r="1381" spans="2:2" x14ac:dyDescent="0.25">
      <c r="B1381" s="4" t="s">
        <v>1482</v>
      </c>
    </row>
    <row r="1382" spans="2:2" x14ac:dyDescent="0.25">
      <c r="B1382" s="4" t="s">
        <v>1307</v>
      </c>
    </row>
    <row r="1383" spans="2:2" x14ac:dyDescent="0.25">
      <c r="B1383" s="4" t="s">
        <v>1480</v>
      </c>
    </row>
    <row r="1384" spans="2:2" x14ac:dyDescent="0.25">
      <c r="B1384" s="4" t="s">
        <v>1304</v>
      </c>
    </row>
    <row r="1385" spans="2:2" x14ac:dyDescent="0.25">
      <c r="B1385" s="4" t="s">
        <v>1362</v>
      </c>
    </row>
    <row r="1386" spans="2:2" x14ac:dyDescent="0.25">
      <c r="B1386" s="4" t="s">
        <v>1374</v>
      </c>
    </row>
    <row r="1387" spans="2:2" x14ac:dyDescent="0.25">
      <c r="B1387" s="4" t="s">
        <v>1199</v>
      </c>
    </row>
    <row r="1388" spans="2:2" x14ac:dyDescent="0.25">
      <c r="B1388" s="4" t="s">
        <v>1492</v>
      </c>
    </row>
    <row r="1389" spans="2:2" x14ac:dyDescent="0.25">
      <c r="B1389" s="4" t="s">
        <v>1364</v>
      </c>
    </row>
    <row r="1390" spans="2:2" x14ac:dyDescent="0.25">
      <c r="B1390" s="4" t="s">
        <v>1177</v>
      </c>
    </row>
    <row r="1391" spans="2:2" x14ac:dyDescent="0.25">
      <c r="B1391" s="4" t="s">
        <v>1517</v>
      </c>
    </row>
    <row r="1392" spans="2:2" x14ac:dyDescent="0.25">
      <c r="B1392" s="4" t="s">
        <v>1520</v>
      </c>
    </row>
    <row r="1393" spans="2:2" x14ac:dyDescent="0.25">
      <c r="B1393" s="4" t="s">
        <v>1370</v>
      </c>
    </row>
    <row r="1394" spans="2:2" x14ac:dyDescent="0.25">
      <c r="B1394" s="4" t="s">
        <v>1521</v>
      </c>
    </row>
    <row r="1395" spans="2:2" x14ac:dyDescent="0.25">
      <c r="B1395" s="4" t="s">
        <v>1522</v>
      </c>
    </row>
    <row r="1396" spans="2:2" x14ac:dyDescent="0.25">
      <c r="B1396" s="4" t="s">
        <v>1380</v>
      </c>
    </row>
    <row r="1397" spans="2:2" x14ac:dyDescent="0.25">
      <c r="B1397" s="4" t="s">
        <v>1390</v>
      </c>
    </row>
    <row r="1398" spans="2:2" x14ac:dyDescent="0.25">
      <c r="B1398" s="4" t="s">
        <v>1391</v>
      </c>
    </row>
    <row r="1399" spans="2:2" x14ac:dyDescent="0.25">
      <c r="B1399" s="4" t="s">
        <v>1420</v>
      </c>
    </row>
    <row r="1400" spans="2:2" x14ac:dyDescent="0.25">
      <c r="B1400" s="4" t="s">
        <v>1288</v>
      </c>
    </row>
    <row r="1401" spans="2:2" x14ac:dyDescent="0.25">
      <c r="B1401" s="4" t="s">
        <v>1411</v>
      </c>
    </row>
    <row r="1402" spans="2:2" x14ac:dyDescent="0.25">
      <c r="B1402" s="4" t="s">
        <v>1421</v>
      </c>
    </row>
    <row r="1403" spans="2:2" x14ac:dyDescent="0.25">
      <c r="B1403" s="4" t="s">
        <v>1382</v>
      </c>
    </row>
    <row r="1404" spans="2:2" x14ac:dyDescent="0.25">
      <c r="B1404" s="4" t="s">
        <v>1422</v>
      </c>
    </row>
    <row r="1405" spans="2:2" x14ac:dyDescent="0.25">
      <c r="B1405" s="4" t="s">
        <v>1412</v>
      </c>
    </row>
    <row r="1406" spans="2:2" x14ac:dyDescent="0.25">
      <c r="B1406" s="4" t="s">
        <v>1423</v>
      </c>
    </row>
    <row r="1407" spans="2:2" x14ac:dyDescent="0.25">
      <c r="B1407" s="4" t="s">
        <v>1456</v>
      </c>
    </row>
    <row r="1408" spans="2:2" x14ac:dyDescent="0.25">
      <c r="B1408" s="4" t="s">
        <v>1424</v>
      </c>
    </row>
    <row r="1409" spans="2:2" x14ac:dyDescent="0.25">
      <c r="B1409" s="4" t="s">
        <v>1452</v>
      </c>
    </row>
    <row r="1410" spans="2:2" x14ac:dyDescent="0.25">
      <c r="B1410" s="4" t="s">
        <v>1494</v>
      </c>
    </row>
    <row r="1411" spans="2:2" x14ac:dyDescent="0.25">
      <c r="B1411" s="4" t="s">
        <v>1575</v>
      </c>
    </row>
    <row r="1412" spans="2:2" x14ac:dyDescent="0.25">
      <c r="B1412" s="4" t="s">
        <v>1495</v>
      </c>
    </row>
    <row r="1413" spans="2:2" x14ac:dyDescent="0.25">
      <c r="B1413" s="4" t="s">
        <v>1496</v>
      </c>
    </row>
    <row r="1414" spans="2:2" x14ac:dyDescent="0.25">
      <c r="B1414" s="4" t="s">
        <v>1576</v>
      </c>
    </row>
    <row r="1415" spans="2:2" x14ac:dyDescent="0.25">
      <c r="B1415" s="4" t="s">
        <v>1498</v>
      </c>
    </row>
    <row r="1416" spans="2:2" x14ac:dyDescent="0.25">
      <c r="B1416" s="4" t="s">
        <v>1499</v>
      </c>
    </row>
    <row r="1417" spans="2:2" x14ac:dyDescent="0.25">
      <c r="B1417" s="4" t="s">
        <v>1500</v>
      </c>
    </row>
    <row r="1418" spans="2:2" x14ac:dyDescent="0.25">
      <c r="B1418" s="4" t="s">
        <v>1501</v>
      </c>
    </row>
    <row r="1419" spans="2:2" x14ac:dyDescent="0.25">
      <c r="B1419" s="4" t="s">
        <v>1503</v>
      </c>
    </row>
    <row r="1420" spans="2:2" x14ac:dyDescent="0.25">
      <c r="B1420" s="4" t="s">
        <v>1487</v>
      </c>
    </row>
    <row r="1421" spans="2:2" x14ac:dyDescent="0.25">
      <c r="B1421" s="4" t="s">
        <v>1285</v>
      </c>
    </row>
    <row r="1422" spans="2:2" x14ac:dyDescent="0.25">
      <c r="B1422" s="4" t="s">
        <v>1396</v>
      </c>
    </row>
    <row r="1423" spans="2:2" x14ac:dyDescent="0.25">
      <c r="B1423" s="4" t="s">
        <v>1399</v>
      </c>
    </row>
    <row r="1424" spans="2:2" x14ac:dyDescent="0.25">
      <c r="B1424" s="4" t="s">
        <v>1402</v>
      </c>
    </row>
    <row r="1425" spans="2:2" x14ac:dyDescent="0.25">
      <c r="B1425" s="4" t="s">
        <v>1403</v>
      </c>
    </row>
    <row r="1426" spans="2:2" x14ac:dyDescent="0.25">
      <c r="B1426" s="4" t="s">
        <v>1404</v>
      </c>
    </row>
    <row r="1427" spans="2:2" x14ac:dyDescent="0.25">
      <c r="B1427" s="4" t="s">
        <v>1293</v>
      </c>
    </row>
    <row r="1428" spans="2:2" x14ac:dyDescent="0.25">
      <c r="B1428" s="4" t="s">
        <v>1432</v>
      </c>
    </row>
    <row r="1429" spans="2:2" x14ac:dyDescent="0.25">
      <c r="B1429" s="4" t="s">
        <v>1463</v>
      </c>
    </row>
    <row r="1430" spans="2:2" x14ac:dyDescent="0.25">
      <c r="B1430" s="4" t="s">
        <v>1440</v>
      </c>
    </row>
    <row r="1431" spans="2:2" x14ac:dyDescent="0.25">
      <c r="B1431" s="4" t="s">
        <v>1441</v>
      </c>
    </row>
    <row r="1432" spans="2:2" x14ac:dyDescent="0.25">
      <c r="B1432" s="4" t="s">
        <v>1470</v>
      </c>
    </row>
    <row r="1433" spans="2:2" x14ac:dyDescent="0.25">
      <c r="B1433" s="4" t="s">
        <v>1443</v>
      </c>
    </row>
    <row r="1434" spans="2:2" x14ac:dyDescent="0.25">
      <c r="B1434" s="4" t="s">
        <v>1444</v>
      </c>
    </row>
    <row r="1435" spans="2:2" x14ac:dyDescent="0.25">
      <c r="B1435" s="4" t="s">
        <v>1476</v>
      </c>
    </row>
    <row r="1436" spans="2:2" x14ac:dyDescent="0.25">
      <c r="B1436" s="4" t="s">
        <v>1562</v>
      </c>
    </row>
    <row r="1437" spans="2:2" x14ac:dyDescent="0.25">
      <c r="B1437" s="4" t="s">
        <v>1551</v>
      </c>
    </row>
    <row r="1438" spans="2:2" x14ac:dyDescent="0.25">
      <c r="B1438" s="4" t="s">
        <v>1563</v>
      </c>
    </row>
    <row r="1439" spans="2:2" x14ac:dyDescent="0.25">
      <c r="B1439" s="4" t="s">
        <v>1564</v>
      </c>
    </row>
    <row r="1440" spans="2:2" x14ac:dyDescent="0.25">
      <c r="B1440" s="4" t="s">
        <v>1552</v>
      </c>
    </row>
    <row r="1441" spans="2:2" x14ac:dyDescent="0.25">
      <c r="B1441" s="4" t="s">
        <v>1553</v>
      </c>
    </row>
    <row r="1442" spans="2:2" x14ac:dyDescent="0.25">
      <c r="B1442" s="4" t="s">
        <v>1565</v>
      </c>
    </row>
    <row r="1443" spans="2:2" x14ac:dyDescent="0.25">
      <c r="B1443" s="4" t="s">
        <v>1490</v>
      </c>
    </row>
    <row r="1444" spans="2:2" x14ac:dyDescent="0.25">
      <c r="B1444" s="4" t="s">
        <v>1491</v>
      </c>
    </row>
    <row r="1445" spans="2:2" x14ac:dyDescent="0.25">
      <c r="B1445" s="4" t="s">
        <v>1573</v>
      </c>
    </row>
    <row r="1446" spans="2:2" x14ac:dyDescent="0.25">
      <c r="B1446" s="4" t="s">
        <v>1493</v>
      </c>
    </row>
    <row r="1447" spans="2:2" x14ac:dyDescent="0.25">
      <c r="B1447" s="4" t="s">
        <v>1511</v>
      </c>
    </row>
    <row r="1448" spans="2:2" x14ac:dyDescent="0.25">
      <c r="B1448" s="4" t="s">
        <v>1512</v>
      </c>
    </row>
    <row r="1449" spans="2:2" x14ac:dyDescent="0.25">
      <c r="B1449" s="4" t="s">
        <v>1334</v>
      </c>
    </row>
    <row r="1450" spans="2:2" x14ac:dyDescent="0.25">
      <c r="B1450" s="4" t="s">
        <v>1542</v>
      </c>
    </row>
    <row r="1451" spans="2:2" x14ac:dyDescent="0.25">
      <c r="B1451" s="4" t="s">
        <v>1544</v>
      </c>
    </row>
    <row r="1452" spans="2:2" x14ac:dyDescent="0.25">
      <c r="B1452" s="4" t="s">
        <v>1263</v>
      </c>
    </row>
    <row r="1453" spans="2:2" x14ac:dyDescent="0.25">
      <c r="B1453" s="4" t="s">
        <v>1545</v>
      </c>
    </row>
    <row r="1454" spans="2:2" x14ac:dyDescent="0.25">
      <c r="B1454" s="4" t="s">
        <v>1546</v>
      </c>
    </row>
    <row r="1455" spans="2:2" x14ac:dyDescent="0.25">
      <c r="B1455" s="4" t="s">
        <v>1547</v>
      </c>
    </row>
    <row r="1456" spans="2:2" x14ac:dyDescent="0.25">
      <c r="B1456" s="4" t="s">
        <v>1117</v>
      </c>
    </row>
    <row r="1457" spans="2:2" x14ac:dyDescent="0.25">
      <c r="B1457" s="4" t="s">
        <v>1548</v>
      </c>
    </row>
    <row r="1458" spans="2:2" x14ac:dyDescent="0.25">
      <c r="B1458" s="4" t="s">
        <v>1549</v>
      </c>
    </row>
    <row r="1459" spans="2:2" x14ac:dyDescent="0.25">
      <c r="B1459" s="4" t="s">
        <v>1550</v>
      </c>
    </row>
    <row r="1460" spans="2:2" x14ac:dyDescent="0.25">
      <c r="B1460" s="4" t="s">
        <v>1523</v>
      </c>
    </row>
    <row r="1461" spans="2:2" x14ac:dyDescent="0.25">
      <c r="B1461" s="4" t="s">
        <v>1524</v>
      </c>
    </row>
    <row r="1462" spans="2:2" x14ac:dyDescent="0.25">
      <c r="B1462" s="4" t="s">
        <v>1525</v>
      </c>
    </row>
    <row r="1463" spans="2:2" x14ac:dyDescent="0.25">
      <c r="B1463" s="4" t="s">
        <v>1526</v>
      </c>
    </row>
    <row r="1464" spans="2:2" x14ac:dyDescent="0.25">
      <c r="B1464" s="4" t="s">
        <v>1528</v>
      </c>
    </row>
    <row r="1465" spans="2:2" x14ac:dyDescent="0.25">
      <c r="B1465" s="4" t="s">
        <v>1529</v>
      </c>
    </row>
    <row r="1466" spans="2:2" x14ac:dyDescent="0.25">
      <c r="B1466" s="4" t="s">
        <v>1410</v>
      </c>
    </row>
    <row r="1467" spans="2:2" x14ac:dyDescent="0.25">
      <c r="B1467" s="4" t="s">
        <v>1419</v>
      </c>
    </row>
    <row r="1468" spans="2:2" x14ac:dyDescent="0.25">
      <c r="B1468" s="4" t="s">
        <v>1507</v>
      </c>
    </row>
    <row r="1469" spans="2:2" x14ac:dyDescent="0.25">
      <c r="B1469" s="4" t="s">
        <v>1508</v>
      </c>
    </row>
    <row r="1470" spans="2:2" x14ac:dyDescent="0.25">
      <c r="B1470" s="4" t="s">
        <v>1509</v>
      </c>
    </row>
    <row r="1471" spans="2:2" x14ac:dyDescent="0.25">
      <c r="B1471" s="4" t="s">
        <v>1510</v>
      </c>
    </row>
    <row r="1472" spans="2:2" x14ac:dyDescent="0.25">
      <c r="B1472" s="4" t="s">
        <v>1577</v>
      </c>
    </row>
    <row r="1473" spans="2:2" x14ac:dyDescent="0.25">
      <c r="B1473" s="4" t="s">
        <v>1365</v>
      </c>
    </row>
    <row r="1474" spans="2:2" x14ac:dyDescent="0.25">
      <c r="B1474" s="4" t="s">
        <v>1448</v>
      </c>
    </row>
    <row r="1475" spans="2:2" x14ac:dyDescent="0.25">
      <c r="B1475" s="4" t="s">
        <v>1449</v>
      </c>
    </row>
    <row r="1476" spans="2:2" x14ac:dyDescent="0.25">
      <c r="B1476" s="4" t="s">
        <v>1451</v>
      </c>
    </row>
    <row r="1477" spans="2:2" x14ac:dyDescent="0.25">
      <c r="B1477" s="4" t="s">
        <v>1246</v>
      </c>
    </row>
    <row r="1478" spans="2:2" x14ac:dyDescent="0.25">
      <c r="B1478" s="4" t="s">
        <v>1368</v>
      </c>
    </row>
    <row r="1479" spans="2:2" x14ac:dyDescent="0.25">
      <c r="B1479" s="4" t="s">
        <v>1453</v>
      </c>
    </row>
    <row r="1480" spans="2:2" x14ac:dyDescent="0.25">
      <c r="B1480" s="4" t="s">
        <v>1454</v>
      </c>
    </row>
    <row r="1481" spans="2:2" x14ac:dyDescent="0.25">
      <c r="B1481" s="4" t="s">
        <v>1558</v>
      </c>
    </row>
    <row r="1482" spans="2:2" x14ac:dyDescent="0.25">
      <c r="B1482" s="4" t="s">
        <v>1559</v>
      </c>
    </row>
    <row r="1483" spans="2:2" x14ac:dyDescent="0.25">
      <c r="B1483" s="4" t="s">
        <v>1560</v>
      </c>
    </row>
    <row r="1484" spans="2:2" x14ac:dyDescent="0.25">
      <c r="B1484" s="4" t="s">
        <v>1561</v>
      </c>
    </row>
    <row r="1485" spans="2:2" x14ac:dyDescent="0.25">
      <c r="B1485" s="4" t="s">
        <v>1415</v>
      </c>
    </row>
    <row r="1486" spans="2:2" x14ac:dyDescent="0.25">
      <c r="B1486" s="4" t="s">
        <v>1418</v>
      </c>
    </row>
    <row r="1487" spans="2:2" x14ac:dyDescent="0.25">
      <c r="B1487" s="4" t="s">
        <v>1502</v>
      </c>
    </row>
    <row r="1488" spans="2:2" x14ac:dyDescent="0.25">
      <c r="B1488" s="4" t="s">
        <v>1312</v>
      </c>
    </row>
    <row r="1489" spans="2:2" x14ac:dyDescent="0.25">
      <c r="B1489" s="4" t="s">
        <v>1504</v>
      </c>
    </row>
    <row r="1490" spans="2:2" x14ac:dyDescent="0.25">
      <c r="B1490" s="4" t="s">
        <v>1609</v>
      </c>
    </row>
    <row r="1491" spans="2:2" x14ac:dyDescent="0.25">
      <c r="B1491" s="4" t="s">
        <v>1610</v>
      </c>
    </row>
    <row r="1492" spans="2:2" x14ac:dyDescent="0.25">
      <c r="B1492" s="4" t="s">
        <v>1611</v>
      </c>
    </row>
    <row r="1493" spans="2:2" x14ac:dyDescent="0.25">
      <c r="B1493" s="4" t="s">
        <v>1530</v>
      </c>
    </row>
    <row r="1494" spans="2:2" x14ac:dyDescent="0.25">
      <c r="B1494" s="4" t="s">
        <v>1531</v>
      </c>
    </row>
    <row r="1495" spans="2:2" x14ac:dyDescent="0.25">
      <c r="B1495" s="4" t="s">
        <v>1540</v>
      </c>
    </row>
    <row r="1496" spans="2:2" x14ac:dyDescent="0.25">
      <c r="B1496" s="4" t="s">
        <v>1388</v>
      </c>
    </row>
    <row r="1497" spans="2:2" x14ac:dyDescent="0.25">
      <c r="B1497" s="4" t="s">
        <v>1389</v>
      </c>
    </row>
    <row r="1498" spans="2:2" x14ac:dyDescent="0.25">
      <c r="B1498" s="4" t="s">
        <v>1541</v>
      </c>
    </row>
    <row r="1499" spans="2:2" x14ac:dyDescent="0.25">
      <c r="B1499" s="4" t="s">
        <v>1505</v>
      </c>
    </row>
    <row r="1500" spans="2:2" x14ac:dyDescent="0.25">
      <c r="B1500" s="4" t="s">
        <v>1106</v>
      </c>
    </row>
    <row r="1501" spans="2:2" x14ac:dyDescent="0.25">
      <c r="B1501" s="4" t="s">
        <v>1405</v>
      </c>
    </row>
    <row r="1502" spans="2:2" x14ac:dyDescent="0.25">
      <c r="B1502" s="4" t="s">
        <v>1373</v>
      </c>
    </row>
    <row r="1503" spans="2:2" x14ac:dyDescent="0.25">
      <c r="B1503" s="4" t="s">
        <v>1557</v>
      </c>
    </row>
    <row r="1504" spans="2:2" x14ac:dyDescent="0.25">
      <c r="B1504" s="4" t="s">
        <v>1406</v>
      </c>
    </row>
    <row r="1505" spans="2:2" x14ac:dyDescent="0.25">
      <c r="B1505" s="4" t="s">
        <v>1408</v>
      </c>
    </row>
    <row r="1506" spans="2:2" x14ac:dyDescent="0.25">
      <c r="B1506" s="4" t="s">
        <v>1409</v>
      </c>
    </row>
    <row r="1507" spans="2:2" x14ac:dyDescent="0.25">
      <c r="B1507" s="4" t="s">
        <v>1478</v>
      </c>
    </row>
    <row r="1508" spans="2:2" x14ac:dyDescent="0.25">
      <c r="B1508" s="4" t="s">
        <v>1578</v>
      </c>
    </row>
    <row r="1509" spans="2:2" x14ac:dyDescent="0.25">
      <c r="B1509" s="4" t="s">
        <v>1579</v>
      </c>
    </row>
    <row r="1510" spans="2:2" x14ac:dyDescent="0.25">
      <c r="B1510" s="4" t="s">
        <v>1580</v>
      </c>
    </row>
    <row r="1511" spans="2:2" x14ac:dyDescent="0.25">
      <c r="B1511" s="4" t="s">
        <v>1269</v>
      </c>
    </row>
    <row r="1512" spans="2:2" x14ac:dyDescent="0.25">
      <c r="B1512" s="4" t="s">
        <v>1581</v>
      </c>
    </row>
    <row r="1513" spans="2:2" x14ac:dyDescent="0.25">
      <c r="B1513" s="4" t="s">
        <v>1582</v>
      </c>
    </row>
    <row r="1514" spans="2:2" x14ac:dyDescent="0.25">
      <c r="B1514" s="4" t="s">
        <v>1583</v>
      </c>
    </row>
    <row r="1515" spans="2:2" x14ac:dyDescent="0.25">
      <c r="B1515" s="4" t="s">
        <v>1585</v>
      </c>
    </row>
    <row r="1516" spans="2:2" x14ac:dyDescent="0.25">
      <c r="B1516" s="4" t="s">
        <v>1586</v>
      </c>
    </row>
    <row r="1517" spans="2:2" x14ac:dyDescent="0.25">
      <c r="B1517" s="4" t="s">
        <v>1587</v>
      </c>
    </row>
    <row r="1518" spans="2:2" x14ac:dyDescent="0.25">
      <c r="B1518" s="4" t="s">
        <v>1588</v>
      </c>
    </row>
    <row r="1519" spans="2:2" x14ac:dyDescent="0.25">
      <c r="B1519" s="4" t="s">
        <v>1589</v>
      </c>
    </row>
    <row r="1520" spans="2:2" x14ac:dyDescent="0.25">
      <c r="B1520" s="4" t="s">
        <v>1590</v>
      </c>
    </row>
    <row r="1521" spans="2:2" x14ac:dyDescent="0.25">
      <c r="B1521" s="4" t="s">
        <v>1591</v>
      </c>
    </row>
    <row r="1522" spans="2:2" x14ac:dyDescent="0.25">
      <c r="B1522" s="4" t="s">
        <v>1592</v>
      </c>
    </row>
    <row r="1523" spans="2:2" x14ac:dyDescent="0.25">
      <c r="B1523" s="4" t="s">
        <v>1593</v>
      </c>
    </row>
    <row r="1524" spans="2:2" x14ac:dyDescent="0.25">
      <c r="B1524" s="4" t="s">
        <v>1594</v>
      </c>
    </row>
    <row r="1525" spans="2:2" x14ac:dyDescent="0.25">
      <c r="B1525" s="4" t="s">
        <v>1595</v>
      </c>
    </row>
    <row r="1526" spans="2:2" x14ac:dyDescent="0.25">
      <c r="B1526" s="4" t="s">
        <v>1596</v>
      </c>
    </row>
    <row r="1527" spans="2:2" x14ac:dyDescent="0.25">
      <c r="B1527" s="4" t="s">
        <v>1597</v>
      </c>
    </row>
    <row r="1528" spans="2:2" x14ac:dyDescent="0.25">
      <c r="B1528" s="4" t="s">
        <v>1598</v>
      </c>
    </row>
    <row r="1529" spans="2:2" x14ac:dyDescent="0.25">
      <c r="B1529" s="4" t="s">
        <v>1599</v>
      </c>
    </row>
    <row r="1530" spans="2:2" x14ac:dyDescent="0.25">
      <c r="B1530" s="4" t="s">
        <v>1600</v>
      </c>
    </row>
    <row r="1531" spans="2:2" x14ac:dyDescent="0.25">
      <c r="B1531" s="4" t="s">
        <v>1601</v>
      </c>
    </row>
    <row r="1532" spans="2:2" x14ac:dyDescent="0.25">
      <c r="B1532" s="4" t="s">
        <v>1602</v>
      </c>
    </row>
    <row r="1533" spans="2:2" x14ac:dyDescent="0.25">
      <c r="B1533" s="4" t="s">
        <v>1603</v>
      </c>
    </row>
    <row r="1534" spans="2:2" x14ac:dyDescent="0.25">
      <c r="B1534" s="4" t="s">
        <v>1604</v>
      </c>
    </row>
    <row r="1535" spans="2:2" x14ac:dyDescent="0.25">
      <c r="B1535" s="4" t="s">
        <v>1605</v>
      </c>
    </row>
    <row r="1536" spans="2:2" x14ac:dyDescent="0.25">
      <c r="B1536" s="4" t="s">
        <v>1606</v>
      </c>
    </row>
    <row r="1537" spans="2:2" x14ac:dyDescent="0.25">
      <c r="B1537" s="4" t="s">
        <v>1607</v>
      </c>
    </row>
    <row r="1538" spans="2:2" x14ac:dyDescent="0.25">
      <c r="B1538" s="4" t="s">
        <v>1532</v>
      </c>
    </row>
    <row r="1539" spans="2:2" x14ac:dyDescent="0.25">
      <c r="B1539" s="4" t="s">
        <v>1533</v>
      </c>
    </row>
    <row r="1540" spans="2:2" x14ac:dyDescent="0.25">
      <c r="B1540" s="4" t="s">
        <v>1534</v>
      </c>
    </row>
    <row r="1541" spans="2:2" x14ac:dyDescent="0.25">
      <c r="B1541" s="4" t="s">
        <v>1535</v>
      </c>
    </row>
    <row r="1542" spans="2:2" x14ac:dyDescent="0.25">
      <c r="B1542" s="4" t="s">
        <v>1536</v>
      </c>
    </row>
    <row r="1543" spans="2:2" x14ac:dyDescent="0.25">
      <c r="B1543" s="4" t="s">
        <v>1538</v>
      </c>
    </row>
    <row r="1544" spans="2:2" x14ac:dyDescent="0.25">
      <c r="B1544" s="4" t="s">
        <v>1566</v>
      </c>
    </row>
    <row r="1545" spans="2:2" x14ac:dyDescent="0.25">
      <c r="B1545" s="4" t="s">
        <v>1567</v>
      </c>
    </row>
    <row r="1546" spans="2:2" x14ac:dyDescent="0.25">
      <c r="B1546" s="4" t="s">
        <v>1569</v>
      </c>
    </row>
    <row r="1547" spans="2:2" x14ac:dyDescent="0.25">
      <c r="B1547" s="4" t="s">
        <v>1570</v>
      </c>
    </row>
    <row r="1548" spans="2:2" x14ac:dyDescent="0.25">
      <c r="B1548" s="4" t="s">
        <v>1571</v>
      </c>
    </row>
    <row r="1549" spans="2:2" x14ac:dyDescent="0.25">
      <c r="B1549" s="4" t="s">
        <v>1572</v>
      </c>
    </row>
    <row r="1550" spans="2:2" x14ac:dyDescent="0.25">
      <c r="B1550" s="4" t="s">
        <v>1640</v>
      </c>
    </row>
    <row r="1551" spans="2:2" x14ac:dyDescent="0.25">
      <c r="B1551" s="4" t="s">
        <v>1358</v>
      </c>
    </row>
    <row r="1552" spans="2:2" x14ac:dyDescent="0.25">
      <c r="B1552" s="4" t="s">
        <v>1641</v>
      </c>
    </row>
    <row r="1553" spans="2:2" x14ac:dyDescent="0.25">
      <c r="B1553" s="4" t="s">
        <v>1642</v>
      </c>
    </row>
    <row r="1554" spans="2:2" x14ac:dyDescent="0.25">
      <c r="B1554" s="4" t="s">
        <v>1381</v>
      </c>
    </row>
    <row r="1555" spans="2:2" x14ac:dyDescent="0.25">
      <c r="B1555" s="4" t="s">
        <v>1413</v>
      </c>
    </row>
    <row r="1556" spans="2:2" x14ac:dyDescent="0.25">
      <c r="B1556" s="4" t="s">
        <v>1393</v>
      </c>
    </row>
    <row r="1557" spans="2:2" x14ac:dyDescent="0.25">
      <c r="B1557" s="4" t="s">
        <v>1394</v>
      </c>
    </row>
    <row r="1558" spans="2:2" x14ac:dyDescent="0.25">
      <c r="B1558" s="4" t="s">
        <v>1395</v>
      </c>
    </row>
    <row r="1559" spans="2:2" x14ac:dyDescent="0.25">
      <c r="B1559" s="4" t="s">
        <v>1397</v>
      </c>
    </row>
    <row r="1560" spans="2:2" x14ac:dyDescent="0.25">
      <c r="B1560" s="4" t="s">
        <v>1414</v>
      </c>
    </row>
    <row r="1561" spans="2:2" x14ac:dyDescent="0.25">
      <c r="B1561" s="4" t="s">
        <v>1612</v>
      </c>
    </row>
    <row r="1562" spans="2:2" x14ac:dyDescent="0.25">
      <c r="B1562" s="4" t="s">
        <v>1613</v>
      </c>
    </row>
    <row r="1563" spans="2:2" x14ac:dyDescent="0.25">
      <c r="B1563" s="4" t="s">
        <v>1614</v>
      </c>
    </row>
    <row r="1564" spans="2:2" x14ac:dyDescent="0.25">
      <c r="B1564" s="4" t="s">
        <v>1615</v>
      </c>
    </row>
    <row r="1565" spans="2:2" x14ac:dyDescent="0.25">
      <c r="B1565" s="4" t="s">
        <v>1616</v>
      </c>
    </row>
    <row r="1566" spans="2:2" x14ac:dyDescent="0.25">
      <c r="B1566" s="4" t="s">
        <v>1617</v>
      </c>
    </row>
    <row r="1567" spans="2:2" x14ac:dyDescent="0.25">
      <c r="B1567" s="4" t="s">
        <v>1618</v>
      </c>
    </row>
    <row r="1568" spans="2:2" x14ac:dyDescent="0.25">
      <c r="B1568" s="4" t="s">
        <v>1619</v>
      </c>
    </row>
    <row r="1569" spans="2:2" x14ac:dyDescent="0.25">
      <c r="B1569" s="4" t="s">
        <v>1620</v>
      </c>
    </row>
    <row r="1570" spans="2:2" x14ac:dyDescent="0.25">
      <c r="B1570" s="4" t="s">
        <v>1621</v>
      </c>
    </row>
    <row r="1571" spans="2:2" x14ac:dyDescent="0.25">
      <c r="B1571" s="4" t="s">
        <v>1622</v>
      </c>
    </row>
    <row r="1572" spans="2:2" x14ac:dyDescent="0.25">
      <c r="B1572" s="4" t="s">
        <v>1623</v>
      </c>
    </row>
    <row r="1573" spans="2:2" x14ac:dyDescent="0.25">
      <c r="B1573" s="4" t="s">
        <v>1624</v>
      </c>
    </row>
    <row r="1574" spans="2:2" x14ac:dyDescent="0.25">
      <c r="B1574" s="4" t="s">
        <v>1625</v>
      </c>
    </row>
    <row r="1575" spans="2:2" x14ac:dyDescent="0.25">
      <c r="B1575" s="4" t="s">
        <v>1626</v>
      </c>
    </row>
    <row r="1576" spans="2:2" x14ac:dyDescent="0.25">
      <c r="B1576" s="4" t="s">
        <v>1627</v>
      </c>
    </row>
    <row r="1577" spans="2:2" x14ac:dyDescent="0.25">
      <c r="B1577" s="4" t="s">
        <v>1376</v>
      </c>
    </row>
    <row r="1578" spans="2:2" x14ac:dyDescent="0.25">
      <c r="B1578" s="4" t="s">
        <v>1629</v>
      </c>
    </row>
    <row r="1579" spans="2:2" x14ac:dyDescent="0.25">
      <c r="B1579" s="4" t="s">
        <v>1630</v>
      </c>
    </row>
    <row r="1580" spans="2:2" x14ac:dyDescent="0.25">
      <c r="B1580" s="4" t="s">
        <v>1635</v>
      </c>
    </row>
    <row r="1581" spans="2:2" x14ac:dyDescent="0.25">
      <c r="B1581" s="4" t="s">
        <v>1636</v>
      </c>
    </row>
    <row r="1582" spans="2:2" x14ac:dyDescent="0.25">
      <c r="B1582" s="4" t="s">
        <v>1637</v>
      </c>
    </row>
    <row r="1583" spans="2:2" x14ac:dyDescent="0.25">
      <c r="B1583" s="4" t="s">
        <v>1638</v>
      </c>
    </row>
    <row r="1584" spans="2:2" x14ac:dyDescent="0.25">
      <c r="B1584" s="4" t="s">
        <v>1639</v>
      </c>
    </row>
    <row r="1585" spans="2:2" x14ac:dyDescent="0.25">
      <c r="B1585" s="4" t="s">
        <v>1457</v>
      </c>
    </row>
    <row r="1586" spans="2:2" x14ac:dyDescent="0.25">
      <c r="B1586" s="4" t="s">
        <v>1425</v>
      </c>
    </row>
    <row r="1587" spans="2:2" x14ac:dyDescent="0.25">
      <c r="B1587" s="4" t="s">
        <v>1458</v>
      </c>
    </row>
    <row r="1588" spans="2:2" x14ac:dyDescent="0.25">
      <c r="B1588" s="4" t="s">
        <v>1459</v>
      </c>
    </row>
    <row r="1589" spans="2:2" x14ac:dyDescent="0.25">
      <c r="B1589" s="4" t="s">
        <v>1460</v>
      </c>
    </row>
    <row r="1590" spans="2:2" x14ac:dyDescent="0.25">
      <c r="B1590" s="4" t="s">
        <v>1461</v>
      </c>
    </row>
    <row r="1591" spans="2:2" x14ac:dyDescent="0.25">
      <c r="B1591" s="4" t="s">
        <v>1427</v>
      </c>
    </row>
    <row r="1592" spans="2:2" x14ac:dyDescent="0.25">
      <c r="B1592" s="4" t="s">
        <v>1428</v>
      </c>
    </row>
    <row r="1593" spans="2:2" x14ac:dyDescent="0.25">
      <c r="B1593" s="4" t="s">
        <v>1462</v>
      </c>
    </row>
    <row r="1594" spans="2:2" x14ac:dyDescent="0.25">
      <c r="B1594" s="4" t="s">
        <v>1429</v>
      </c>
    </row>
    <row r="1595" spans="2:2" x14ac:dyDescent="0.25">
      <c r="B1595" s="4" t="s">
        <v>1430</v>
      </c>
    </row>
    <row r="1596" spans="2:2" x14ac:dyDescent="0.25">
      <c r="B1596" s="4" t="s">
        <v>1431</v>
      </c>
    </row>
    <row r="1597" spans="2:2" x14ac:dyDescent="0.25">
      <c r="B1597" s="4" t="s">
        <v>1302</v>
      </c>
    </row>
    <row r="1598" spans="2:2" x14ac:dyDescent="0.25">
      <c r="B1598" s="4" t="s">
        <v>1433</v>
      </c>
    </row>
    <row r="1599" spans="2:2" x14ac:dyDescent="0.25">
      <c r="B1599" s="4" t="s">
        <v>1434</v>
      </c>
    </row>
    <row r="1600" spans="2:2" x14ac:dyDescent="0.25">
      <c r="B1600" s="4" t="s">
        <v>1435</v>
      </c>
    </row>
    <row r="1601" spans="2:2" x14ac:dyDescent="0.25">
      <c r="B1601" s="4" t="s">
        <v>1436</v>
      </c>
    </row>
    <row r="1602" spans="2:2" x14ac:dyDescent="0.25">
      <c r="B1602" s="4" t="s">
        <v>1437</v>
      </c>
    </row>
    <row r="1603" spans="2:2" x14ac:dyDescent="0.25">
      <c r="B1603" s="4" t="s">
        <v>1438</v>
      </c>
    </row>
    <row r="1604" spans="2:2" x14ac:dyDescent="0.25">
      <c r="B1604" s="4" t="s">
        <v>1464</v>
      </c>
    </row>
    <row r="1605" spans="2:2" x14ac:dyDescent="0.25">
      <c r="B1605" s="4" t="s">
        <v>1439</v>
      </c>
    </row>
    <row r="1606" spans="2:2" x14ac:dyDescent="0.25">
      <c r="B1606" s="4" t="s">
        <v>1465</v>
      </c>
    </row>
    <row r="1607" spans="2:2" x14ac:dyDescent="0.25">
      <c r="B1607" s="4" t="s">
        <v>1466</v>
      </c>
    </row>
    <row r="1608" spans="2:2" x14ac:dyDescent="0.25">
      <c r="B1608" s="4" t="s">
        <v>1467</v>
      </c>
    </row>
    <row r="1609" spans="2:2" x14ac:dyDescent="0.25">
      <c r="B1609" s="4" t="s">
        <v>1387</v>
      </c>
    </row>
    <row r="1610" spans="2:2" x14ac:dyDescent="0.25">
      <c r="B1610" s="4" t="s">
        <v>1471</v>
      </c>
    </row>
    <row r="1611" spans="2:2" x14ac:dyDescent="0.25">
      <c r="B1611" s="4" t="s">
        <v>1472</v>
      </c>
    </row>
    <row r="1612" spans="2:2" x14ac:dyDescent="0.25">
      <c r="B1612" s="4" t="s">
        <v>1473</v>
      </c>
    </row>
    <row r="1613" spans="2:2" x14ac:dyDescent="0.25">
      <c r="B1613" s="4" t="s">
        <v>1474</v>
      </c>
    </row>
    <row r="1614" spans="2:2" x14ac:dyDescent="0.25">
      <c r="B1614" s="4" t="s">
        <v>1446</v>
      </c>
    </row>
    <row r="1615" spans="2:2" x14ac:dyDescent="0.25">
      <c r="B1615" s="4" t="s">
        <v>1475</v>
      </c>
    </row>
    <row r="1616" spans="2:2" x14ac:dyDescent="0.25">
      <c r="B1616" s="4" t="s">
        <v>1477</v>
      </c>
    </row>
    <row r="1617" spans="2:2" x14ac:dyDescent="0.25">
      <c r="B1617" s="4" t="s">
        <v>1447</v>
      </c>
    </row>
    <row r="1618" spans="2:2" x14ac:dyDescent="0.25">
      <c r="B1618" s="4" t="s">
        <v>1384</v>
      </c>
    </row>
    <row r="1619" spans="2:2" x14ac:dyDescent="0.25">
      <c r="B1619" s="4" t="s">
        <v>1210</v>
      </c>
    </row>
    <row r="1620" spans="2:2" x14ac:dyDescent="0.25">
      <c r="B1620" s="4" t="s">
        <v>1379</v>
      </c>
    </row>
    <row r="1621" spans="2:2" x14ac:dyDescent="0.25">
      <c r="B1621" s="4" t="s">
        <v>1252</v>
      </c>
    </row>
    <row r="1622" spans="2:2" x14ac:dyDescent="0.25">
      <c r="B1622" s="4" t="s">
        <v>1513</v>
      </c>
    </row>
    <row r="1623" spans="2:2" x14ac:dyDescent="0.25">
      <c r="B1623" s="4" t="s">
        <v>1515</v>
      </c>
    </row>
    <row r="1624" spans="2:2" x14ac:dyDescent="0.25">
      <c r="B1624" s="4" t="s">
        <v>1516</v>
      </c>
    </row>
    <row r="1625" spans="2:2" x14ac:dyDescent="0.25">
      <c r="B1625" s="4" t="s">
        <v>1383</v>
      </c>
    </row>
    <row r="1626" spans="2:2" x14ac:dyDescent="0.25">
      <c r="B1626" s="4" t="s">
        <v>1111</v>
      </c>
    </row>
    <row r="1627" spans="2:2" x14ac:dyDescent="0.25">
      <c r="B1627" s="4" t="s">
        <v>1385</v>
      </c>
    </row>
    <row r="1628" spans="2:2" x14ac:dyDescent="0.25">
      <c r="B1628" s="4" t="s">
        <v>1479</v>
      </c>
    </row>
    <row r="1629" spans="2:2" x14ac:dyDescent="0.25">
      <c r="B1629" s="4" t="s">
        <v>1369</v>
      </c>
    </row>
    <row r="1630" spans="2:2" x14ac:dyDescent="0.25">
      <c r="B1630" s="4" t="s">
        <v>1378</v>
      </c>
    </row>
    <row r="1631" spans="2:2" x14ac:dyDescent="0.25">
      <c r="B1631" s="4" t="s">
        <v>1174</v>
      </c>
    </row>
    <row r="1632" spans="2:2" x14ac:dyDescent="0.25">
      <c r="B1632" s="4" t="s">
        <v>1257</v>
      </c>
    </row>
    <row r="1633" spans="2:2" x14ac:dyDescent="0.25">
      <c r="B1633" s="4" t="s">
        <v>1486</v>
      </c>
    </row>
    <row r="1634" spans="2:2" x14ac:dyDescent="0.25">
      <c r="B1634" s="4" t="s">
        <v>1193</v>
      </c>
    </row>
    <row r="1635" spans="2:2" x14ac:dyDescent="0.25">
      <c r="B1635" s="4" t="s">
        <v>1484</v>
      </c>
    </row>
    <row r="1636" spans="2:2" x14ac:dyDescent="0.25">
      <c r="B1636" s="4" t="s">
        <v>1485</v>
      </c>
    </row>
    <row r="1637" spans="2:2" x14ac:dyDescent="0.25">
      <c r="B1637" s="4" t="s">
        <v>1483</v>
      </c>
    </row>
    <row r="1638" spans="2:2" x14ac:dyDescent="0.25">
      <c r="B1638" s="4" t="s">
        <v>1306</v>
      </c>
    </row>
    <row r="1639" spans="2:2" x14ac:dyDescent="0.25">
      <c r="B1639" s="4" t="s">
        <v>1360</v>
      </c>
    </row>
  </sheetData>
  <mergeCells count="1">
    <mergeCell ref="B2:L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1"/>
  <sheetViews>
    <sheetView zoomScale="145" zoomScaleNormal="145" workbookViewId="0">
      <selection activeCell="B2" sqref="B2:J5"/>
    </sheetView>
  </sheetViews>
  <sheetFormatPr defaultRowHeight="15" x14ac:dyDescent="0.25"/>
  <cols>
    <col min="1" max="1" width="9.140625" style="4"/>
    <col min="2" max="2" width="20.140625" style="4" bestFit="1" customWidth="1"/>
    <col min="3" max="16384" width="9.140625" style="4"/>
  </cols>
  <sheetData>
    <row r="2" spans="2:10" ht="15" customHeight="1" x14ac:dyDescent="0.25">
      <c r="B2" s="18" t="s">
        <v>1923</v>
      </c>
      <c r="C2" s="18"/>
      <c r="D2" s="18"/>
      <c r="E2" s="18"/>
      <c r="F2" s="18"/>
      <c r="G2" s="18"/>
      <c r="H2" s="18"/>
      <c r="I2" s="18"/>
      <c r="J2" s="18"/>
    </row>
    <row r="3" spans="2:10" ht="15" customHeight="1" x14ac:dyDescent="0.25">
      <c r="B3" s="18"/>
      <c r="C3" s="18"/>
      <c r="D3" s="18"/>
      <c r="E3" s="18"/>
      <c r="F3" s="18"/>
      <c r="G3" s="18"/>
      <c r="H3" s="18"/>
      <c r="I3" s="18"/>
      <c r="J3" s="18"/>
    </row>
    <row r="4" spans="2:10" x14ac:dyDescent="0.25">
      <c r="B4" s="18"/>
      <c r="C4" s="18"/>
      <c r="D4" s="18"/>
      <c r="E4" s="18"/>
      <c r="F4" s="18"/>
      <c r="G4" s="18"/>
      <c r="H4" s="18"/>
      <c r="I4" s="18"/>
      <c r="J4" s="18"/>
    </row>
    <row r="5" spans="2:10" x14ac:dyDescent="0.25">
      <c r="B5" s="18"/>
      <c r="C5" s="18"/>
      <c r="D5" s="18"/>
      <c r="E5" s="18"/>
      <c r="F5" s="18"/>
      <c r="G5" s="18"/>
      <c r="H5" s="18"/>
      <c r="I5" s="18"/>
      <c r="J5" s="18"/>
    </row>
    <row r="7" spans="2:10" x14ac:dyDescent="0.25">
      <c r="B7" s="7" t="s">
        <v>1924</v>
      </c>
    </row>
    <row r="9" spans="2:10" x14ac:dyDescent="0.25">
      <c r="B9" s="4" t="str">
        <f>_xll.BDS("NKY INDEX","CHAIN_TICKERS","CHAIN_POINTS_OVRD","13","CHAIN_PUT_CALL_TYPE_OVRD","C","cols=1;rows=13")</f>
        <v>NKY 11/13/15 C17375</v>
      </c>
    </row>
    <row r="10" spans="2:10" x14ac:dyDescent="0.25">
      <c r="B10" s="4" t="s">
        <v>1922</v>
      </c>
    </row>
    <row r="11" spans="2:10" x14ac:dyDescent="0.25">
      <c r="B11" s="4" t="s">
        <v>1645</v>
      </c>
    </row>
    <row r="12" spans="2:10" x14ac:dyDescent="0.25">
      <c r="B12" s="4" t="s">
        <v>1646</v>
      </c>
    </row>
    <row r="13" spans="2:10" x14ac:dyDescent="0.25">
      <c r="B13" s="4" t="s">
        <v>1647</v>
      </c>
    </row>
    <row r="14" spans="2:10" x14ac:dyDescent="0.25">
      <c r="B14" s="4" t="s">
        <v>1648</v>
      </c>
    </row>
    <row r="15" spans="2:10" x14ac:dyDescent="0.25">
      <c r="B15" s="4" t="s">
        <v>1649</v>
      </c>
    </row>
    <row r="16" spans="2:10" x14ac:dyDescent="0.25">
      <c r="B16" s="4" t="s">
        <v>1650</v>
      </c>
    </row>
    <row r="17" spans="2:2" x14ac:dyDescent="0.25">
      <c r="B17" s="4" t="s">
        <v>1651</v>
      </c>
    </row>
    <row r="18" spans="2:2" x14ac:dyDescent="0.25">
      <c r="B18" s="4" t="s">
        <v>1652</v>
      </c>
    </row>
    <row r="19" spans="2:2" x14ac:dyDescent="0.25">
      <c r="B19" s="4" t="s">
        <v>1653</v>
      </c>
    </row>
    <row r="20" spans="2:2" x14ac:dyDescent="0.25">
      <c r="B20" s="4" t="s">
        <v>1654</v>
      </c>
    </row>
    <row r="21" spans="2:2" x14ac:dyDescent="0.25">
      <c r="B21" s="4" t="s">
        <v>1867</v>
      </c>
    </row>
  </sheetData>
  <mergeCells count="1">
    <mergeCell ref="B2:J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90"/>
  <sheetViews>
    <sheetView zoomScale="130" zoomScaleNormal="130" workbookViewId="0">
      <selection activeCell="B2" sqref="B2:K6"/>
    </sheetView>
  </sheetViews>
  <sheetFormatPr defaultRowHeight="15" x14ac:dyDescent="0.25"/>
  <cols>
    <col min="1" max="9" width="9.140625" style="4"/>
    <col min="10" max="10" width="31.42578125" style="4" bestFit="1" customWidth="1"/>
    <col min="11" max="17" width="9.140625" style="4"/>
    <col min="18" max="18" width="10.140625" style="4" bestFit="1" customWidth="1"/>
    <col min="19" max="19" width="10.140625" style="4" customWidth="1"/>
    <col min="20" max="20" width="12" style="4" bestFit="1" customWidth="1"/>
    <col min="21" max="16384" width="9.140625" style="4"/>
  </cols>
  <sheetData>
    <row r="2" spans="2:20" ht="15" customHeight="1" x14ac:dyDescent="0.25">
      <c r="B2" s="17" t="s">
        <v>1925</v>
      </c>
      <c r="C2" s="17"/>
      <c r="D2" s="17"/>
      <c r="E2" s="17"/>
      <c r="F2" s="17"/>
      <c r="G2" s="17"/>
      <c r="H2" s="17"/>
      <c r="I2" s="17"/>
      <c r="J2" s="17"/>
      <c r="K2" s="17"/>
    </row>
    <row r="3" spans="2:20" ht="15" customHeight="1" x14ac:dyDescent="0.25">
      <c r="B3" s="17"/>
      <c r="C3" s="17"/>
      <c r="D3" s="17"/>
      <c r="E3" s="17"/>
      <c r="F3" s="17"/>
      <c r="G3" s="17"/>
      <c r="H3" s="17"/>
      <c r="I3" s="17"/>
      <c r="J3" s="17"/>
      <c r="K3" s="17"/>
    </row>
    <row r="4" spans="2:20" ht="15" customHeight="1" x14ac:dyDescent="0.25">
      <c r="B4" s="17"/>
      <c r="C4" s="17"/>
      <c r="D4" s="17"/>
      <c r="E4" s="17"/>
      <c r="F4" s="17"/>
      <c r="G4" s="17"/>
      <c r="H4" s="17"/>
      <c r="I4" s="17"/>
      <c r="J4" s="17"/>
      <c r="K4" s="17"/>
    </row>
    <row r="5" spans="2:20" ht="15" customHeight="1" x14ac:dyDescent="0.25">
      <c r="B5" s="17"/>
      <c r="C5" s="17"/>
      <c r="D5" s="17"/>
      <c r="E5" s="17"/>
      <c r="F5" s="17"/>
      <c r="G5" s="17"/>
      <c r="H5" s="17"/>
      <c r="I5" s="17"/>
      <c r="J5" s="17"/>
      <c r="K5" s="17"/>
    </row>
    <row r="6" spans="2:20" x14ac:dyDescent="0.25">
      <c r="B6" s="17"/>
      <c r="C6" s="17"/>
      <c r="D6" s="17"/>
      <c r="E6" s="17"/>
      <c r="F6" s="17"/>
      <c r="G6" s="17"/>
      <c r="H6" s="17"/>
      <c r="I6" s="17"/>
      <c r="J6" s="17"/>
      <c r="K6" s="17"/>
    </row>
    <row r="8" spans="2:20" x14ac:dyDescent="0.25">
      <c r="B8" s="4" t="str">
        <f>_xll.BPARAM("cols=2;rows=7")</f>
        <v>Service</v>
      </c>
      <c r="C8" s="4" t="s">
        <v>1655</v>
      </c>
      <c r="F8" s="4" t="str">
        <f>_xll.BPARAM(B14,"cols=2;rows=11")</f>
        <v>Functions</v>
      </c>
      <c r="G8" s="4" t="s">
        <v>1655</v>
      </c>
      <c r="J8" s="4" t="str">
        <f>_xll.BPARAM(F10,"cols=6;rows=83")</f>
        <v>Name</v>
      </c>
      <c r="K8" s="4" t="s">
        <v>1687</v>
      </c>
      <c r="L8" s="4" t="s">
        <v>1688</v>
      </c>
      <c r="M8" s="4" t="s">
        <v>1689</v>
      </c>
      <c r="N8" s="4" t="s">
        <v>1655</v>
      </c>
      <c r="O8" s="4" t="s">
        <v>1690</v>
      </c>
      <c r="R8" s="7" t="s">
        <v>1822</v>
      </c>
      <c r="S8" s="7" t="s">
        <v>1826</v>
      </c>
      <c r="T8" s="4" t="str">
        <f>_xll.BSTRUCTURE(S8)</f>
        <v>#N/A Requesting Data...</v>
      </c>
    </row>
    <row r="9" spans="2:20" x14ac:dyDescent="0.25">
      <c r="B9" s="4" t="s">
        <v>1656</v>
      </c>
      <c r="C9" s="4" t="s">
        <v>1657</v>
      </c>
      <c r="F9" s="4" t="s">
        <v>1667</v>
      </c>
      <c r="G9" s="4" t="s">
        <v>1668</v>
      </c>
      <c r="J9" s="4" t="s">
        <v>1691</v>
      </c>
      <c r="K9" s="4" t="s">
        <v>1692</v>
      </c>
      <c r="L9" s="4" t="b">
        <v>0</v>
      </c>
      <c r="M9" s="4" t="b">
        <v>0</v>
      </c>
      <c r="N9" s="4" t="s">
        <v>1693</v>
      </c>
      <c r="O9" s="4" t="s">
        <v>1694</v>
      </c>
      <c r="R9" s="7" t="s">
        <v>1823</v>
      </c>
      <c r="S9" s="7"/>
      <c r="T9" s="4" t="str">
        <f>_xll.BPRICE(T8)</f>
        <v>#N/A N/A</v>
      </c>
    </row>
    <row r="10" spans="2:20" x14ac:dyDescent="0.25">
      <c r="B10" s="4" t="s">
        <v>1658</v>
      </c>
      <c r="C10" s="4" t="s">
        <v>1659</v>
      </c>
      <c r="F10" s="4" t="s">
        <v>1669</v>
      </c>
      <c r="G10" s="4" t="s">
        <v>1670</v>
      </c>
      <c r="J10" s="4" t="s">
        <v>1695</v>
      </c>
      <c r="K10" s="4" t="s">
        <v>1696</v>
      </c>
      <c r="L10" s="4" t="b">
        <v>1</v>
      </c>
      <c r="M10" s="4" t="b">
        <v>0</v>
      </c>
      <c r="O10" s="4" t="s">
        <v>1697</v>
      </c>
      <c r="R10" s="7" t="s">
        <v>1824</v>
      </c>
      <c r="S10" s="7"/>
      <c r="T10" s="4" t="str">
        <f>_xll.BView(T9,J49,"cols=1;rows=2")</f>
        <v>#N/A N/A</v>
      </c>
    </row>
    <row r="11" spans="2:20" x14ac:dyDescent="0.25">
      <c r="B11" s="4" t="s">
        <v>1660</v>
      </c>
      <c r="C11" s="4" t="s">
        <v>1661</v>
      </c>
      <c r="F11" s="4" t="s">
        <v>1671</v>
      </c>
      <c r="G11" s="4" t="s">
        <v>1672</v>
      </c>
      <c r="J11" s="4" t="s">
        <v>1698</v>
      </c>
      <c r="K11" s="4" t="s">
        <v>1699</v>
      </c>
      <c r="L11" s="4" t="b">
        <v>0</v>
      </c>
      <c r="M11" s="4" t="b">
        <v>0</v>
      </c>
      <c r="O11" s="4" t="s">
        <v>1694</v>
      </c>
      <c r="S11" s="7"/>
      <c r="T11" s="12">
        <v>0.62681564223250374</v>
      </c>
    </row>
    <row r="12" spans="2:20" x14ac:dyDescent="0.25">
      <c r="B12" s="4" t="s">
        <v>1662</v>
      </c>
      <c r="C12" s="4" t="s">
        <v>1663</v>
      </c>
      <c r="F12" s="4" t="s">
        <v>1673</v>
      </c>
      <c r="G12" s="4" t="s">
        <v>1674</v>
      </c>
      <c r="J12" s="4" t="s">
        <v>1700</v>
      </c>
      <c r="K12" s="4" t="s">
        <v>1701</v>
      </c>
      <c r="L12" s="4" t="b">
        <v>1</v>
      </c>
      <c r="M12" s="4" t="b">
        <v>0</v>
      </c>
      <c r="N12" s="4" t="s">
        <v>1702</v>
      </c>
      <c r="O12" s="4" t="s">
        <v>1703</v>
      </c>
      <c r="R12" s="7" t="s">
        <v>1825</v>
      </c>
      <c r="T12" s="4" t="str">
        <f>_xll.BSAVE(T9,"refire=false")</f>
        <v>#N/A N/A</v>
      </c>
    </row>
    <row r="13" spans="2:20" x14ac:dyDescent="0.25">
      <c r="B13" s="4" t="s">
        <v>1664</v>
      </c>
      <c r="C13" s="4" t="s">
        <v>1663</v>
      </c>
      <c r="F13" s="4" t="s">
        <v>1675</v>
      </c>
      <c r="G13" s="4" t="s">
        <v>1676</v>
      </c>
      <c r="J13" s="4" t="s">
        <v>1704</v>
      </c>
      <c r="K13" s="4" t="s">
        <v>1705</v>
      </c>
      <c r="L13" s="4" t="b">
        <v>1</v>
      </c>
      <c r="M13" s="4" t="b">
        <v>0</v>
      </c>
      <c r="N13" s="4" t="s">
        <v>1704</v>
      </c>
      <c r="O13" s="4" t="s">
        <v>1703</v>
      </c>
    </row>
    <row r="14" spans="2:20" x14ac:dyDescent="0.25">
      <c r="B14" s="4" t="s">
        <v>1665</v>
      </c>
      <c r="C14" s="4" t="s">
        <v>1666</v>
      </c>
      <c r="F14" s="4" t="s">
        <v>1677</v>
      </c>
      <c r="G14" s="4" t="s">
        <v>1678</v>
      </c>
      <c r="J14" s="4" t="s">
        <v>1706</v>
      </c>
      <c r="K14" s="4" t="s">
        <v>1701</v>
      </c>
      <c r="L14" s="4" t="b">
        <v>1</v>
      </c>
      <c r="M14" s="4" t="b">
        <v>0</v>
      </c>
      <c r="N14" s="4" t="s">
        <v>1707</v>
      </c>
      <c r="O14" s="4" t="s">
        <v>1694</v>
      </c>
    </row>
    <row r="15" spans="2:20" x14ac:dyDescent="0.25">
      <c r="F15" s="4" t="s">
        <v>1679</v>
      </c>
      <c r="G15" s="4" t="s">
        <v>1680</v>
      </c>
      <c r="J15" s="4" t="s">
        <v>1708</v>
      </c>
      <c r="K15" s="4" t="s">
        <v>1705</v>
      </c>
      <c r="L15" s="4" t="b">
        <v>1</v>
      </c>
      <c r="M15" s="4" t="b">
        <v>0</v>
      </c>
      <c r="N15" s="4" t="s">
        <v>1709</v>
      </c>
      <c r="O15" s="4" t="s">
        <v>1703</v>
      </c>
    </row>
    <row r="16" spans="2:20" x14ac:dyDescent="0.25">
      <c r="F16" s="4" t="s">
        <v>1681</v>
      </c>
      <c r="G16" s="4" t="s">
        <v>1682</v>
      </c>
      <c r="J16" s="4" t="s">
        <v>1710</v>
      </c>
      <c r="K16" s="4" t="s">
        <v>1705</v>
      </c>
      <c r="L16" s="4" t="b">
        <v>1</v>
      </c>
      <c r="M16" s="4" t="b">
        <v>0</v>
      </c>
      <c r="N16" s="4" t="s">
        <v>1711</v>
      </c>
      <c r="O16" s="4" t="s">
        <v>1703</v>
      </c>
    </row>
    <row r="17" spans="6:15" x14ac:dyDescent="0.25">
      <c r="F17" s="4" t="s">
        <v>1683</v>
      </c>
      <c r="G17" s="4" t="s">
        <v>1684</v>
      </c>
      <c r="J17" s="4" t="s">
        <v>1712</v>
      </c>
      <c r="K17" s="4" t="s">
        <v>1705</v>
      </c>
      <c r="L17" s="4" t="b">
        <v>1</v>
      </c>
      <c r="M17" s="4" t="b">
        <v>0</v>
      </c>
      <c r="N17" s="4" t="s">
        <v>1713</v>
      </c>
      <c r="O17" s="4" t="s">
        <v>1703</v>
      </c>
    </row>
    <row r="18" spans="6:15" x14ac:dyDescent="0.25">
      <c r="F18" s="4" t="s">
        <v>1685</v>
      </c>
      <c r="G18" s="4" t="s">
        <v>1686</v>
      </c>
      <c r="J18" s="4" t="s">
        <v>1714</v>
      </c>
      <c r="K18" s="4" t="s">
        <v>1715</v>
      </c>
      <c r="L18" s="4" t="b">
        <v>1</v>
      </c>
      <c r="M18" s="4" t="b">
        <v>0</v>
      </c>
      <c r="N18" s="4" t="s">
        <v>1716</v>
      </c>
      <c r="O18" s="4" t="s">
        <v>1697</v>
      </c>
    </row>
    <row r="19" spans="6:15" x14ac:dyDescent="0.25">
      <c r="J19" s="4" t="s">
        <v>1717</v>
      </c>
      <c r="K19" s="4" t="s">
        <v>1718</v>
      </c>
      <c r="L19" s="4" t="b">
        <v>1</v>
      </c>
      <c r="M19" s="4" t="b">
        <v>0</v>
      </c>
      <c r="N19" s="4" t="s">
        <v>1717</v>
      </c>
      <c r="O19" s="4" t="s">
        <v>1697</v>
      </c>
    </row>
    <row r="20" spans="6:15" x14ac:dyDescent="0.25">
      <c r="J20" s="4" t="s">
        <v>1719</v>
      </c>
      <c r="K20" s="4" t="s">
        <v>1720</v>
      </c>
      <c r="L20" s="4" t="b">
        <v>1</v>
      </c>
      <c r="M20" s="4" t="b">
        <v>0</v>
      </c>
      <c r="N20" s="4" t="s">
        <v>1719</v>
      </c>
      <c r="O20" s="4" t="s">
        <v>1697</v>
      </c>
    </row>
    <row r="21" spans="6:15" x14ac:dyDescent="0.25">
      <c r="J21" s="4" t="s">
        <v>1721</v>
      </c>
      <c r="K21" s="4" t="s">
        <v>1692</v>
      </c>
      <c r="L21" s="4" t="b">
        <v>1</v>
      </c>
      <c r="M21" s="4" t="b">
        <v>0</v>
      </c>
      <c r="N21" s="4" t="s">
        <v>1722</v>
      </c>
      <c r="O21" s="4" t="s">
        <v>1694</v>
      </c>
    </row>
    <row r="22" spans="6:15" x14ac:dyDescent="0.25">
      <c r="J22" s="4" t="s">
        <v>1723</v>
      </c>
      <c r="K22" s="4" t="s">
        <v>1724</v>
      </c>
      <c r="L22" s="4" t="b">
        <v>1</v>
      </c>
      <c r="M22" s="4" t="b">
        <v>0</v>
      </c>
      <c r="N22" s="4" t="s">
        <v>1725</v>
      </c>
      <c r="O22" s="4" t="s">
        <v>1697</v>
      </c>
    </row>
    <row r="23" spans="6:15" x14ac:dyDescent="0.25">
      <c r="J23" s="4" t="s">
        <v>1726</v>
      </c>
      <c r="K23" s="4" t="s">
        <v>1705</v>
      </c>
      <c r="L23" s="4" t="b">
        <v>1</v>
      </c>
      <c r="M23" s="4" t="b">
        <v>0</v>
      </c>
      <c r="N23" s="4" t="s">
        <v>1726</v>
      </c>
      <c r="O23" s="4" t="s">
        <v>1703</v>
      </c>
    </row>
    <row r="24" spans="6:15" x14ac:dyDescent="0.25">
      <c r="J24" s="4" t="s">
        <v>1727</v>
      </c>
      <c r="K24" s="4" t="s">
        <v>1705</v>
      </c>
      <c r="L24" s="4" t="b">
        <v>1</v>
      </c>
      <c r="M24" s="4" t="b">
        <v>0</v>
      </c>
      <c r="O24" s="4" t="s">
        <v>1703</v>
      </c>
    </row>
    <row r="25" spans="6:15" x14ac:dyDescent="0.25">
      <c r="J25" s="4" t="s">
        <v>1728</v>
      </c>
      <c r="K25" s="4" t="s">
        <v>1692</v>
      </c>
      <c r="L25" s="4" t="b">
        <v>0</v>
      </c>
      <c r="M25" s="4" t="b">
        <v>0</v>
      </c>
      <c r="N25" s="4" t="s">
        <v>1729</v>
      </c>
      <c r="O25" s="4" t="s">
        <v>1694</v>
      </c>
    </row>
    <row r="26" spans="6:15" x14ac:dyDescent="0.25">
      <c r="J26" s="4" t="s">
        <v>1730</v>
      </c>
      <c r="K26" s="4" t="s">
        <v>1724</v>
      </c>
      <c r="L26" s="4" t="b">
        <v>1</v>
      </c>
      <c r="M26" s="4" t="b">
        <v>0</v>
      </c>
      <c r="N26" s="4" t="s">
        <v>1730</v>
      </c>
      <c r="O26" s="4" t="s">
        <v>1703</v>
      </c>
    </row>
    <row r="27" spans="6:15" x14ac:dyDescent="0.25">
      <c r="J27" s="4" t="s">
        <v>1731</v>
      </c>
      <c r="K27" s="4" t="s">
        <v>1701</v>
      </c>
      <c r="L27" s="4" t="b">
        <v>1</v>
      </c>
      <c r="M27" s="4" t="b">
        <v>0</v>
      </c>
      <c r="N27" s="4" t="s">
        <v>1732</v>
      </c>
      <c r="O27" s="4" t="s">
        <v>1697</v>
      </c>
    </row>
    <row r="28" spans="6:15" x14ac:dyDescent="0.25">
      <c r="J28" s="4" t="s">
        <v>1733</v>
      </c>
      <c r="K28" s="4" t="s">
        <v>1692</v>
      </c>
      <c r="L28" s="4" t="b">
        <v>0</v>
      </c>
      <c r="M28" s="4" t="b">
        <v>0</v>
      </c>
      <c r="N28" s="4" t="s">
        <v>1693</v>
      </c>
      <c r="O28" s="4" t="s">
        <v>1694</v>
      </c>
    </row>
    <row r="29" spans="6:15" x14ac:dyDescent="0.25">
      <c r="J29" s="4" t="s">
        <v>1734</v>
      </c>
      <c r="K29" s="4" t="s">
        <v>1701</v>
      </c>
      <c r="L29" s="4" t="b">
        <v>1</v>
      </c>
      <c r="M29" s="4" t="b">
        <v>0</v>
      </c>
      <c r="N29" s="4" t="s">
        <v>1735</v>
      </c>
      <c r="O29" s="4" t="s">
        <v>1697</v>
      </c>
    </row>
    <row r="30" spans="6:15" x14ac:dyDescent="0.25">
      <c r="J30" s="4" t="s">
        <v>1736</v>
      </c>
      <c r="K30" s="4" t="s">
        <v>1701</v>
      </c>
      <c r="L30" s="4" t="b">
        <v>1</v>
      </c>
      <c r="M30" s="4" t="b">
        <v>0</v>
      </c>
      <c r="N30" s="4" t="s">
        <v>1737</v>
      </c>
      <c r="O30" s="4" t="s">
        <v>1697</v>
      </c>
    </row>
    <row r="31" spans="6:15" x14ac:dyDescent="0.25">
      <c r="J31" s="4" t="s">
        <v>1738</v>
      </c>
      <c r="K31" s="4" t="s">
        <v>1720</v>
      </c>
      <c r="L31" s="4" t="b">
        <v>1</v>
      </c>
      <c r="M31" s="4" t="b">
        <v>0</v>
      </c>
      <c r="N31" s="4" t="s">
        <v>1739</v>
      </c>
      <c r="O31" s="4" t="s">
        <v>1697</v>
      </c>
    </row>
    <row r="32" spans="6:15" x14ac:dyDescent="0.25">
      <c r="J32" s="4" t="s">
        <v>1740</v>
      </c>
      <c r="K32" s="4" t="s">
        <v>1699</v>
      </c>
      <c r="L32" s="4" t="b">
        <v>0</v>
      </c>
      <c r="M32" s="4" t="b">
        <v>0</v>
      </c>
      <c r="O32" s="4" t="s">
        <v>1694</v>
      </c>
    </row>
    <row r="33" spans="10:15" x14ac:dyDescent="0.25">
      <c r="J33" s="4" t="s">
        <v>1741</v>
      </c>
      <c r="K33" s="4" t="s">
        <v>1701</v>
      </c>
      <c r="L33" s="4" t="b">
        <v>1</v>
      </c>
      <c r="M33" s="4" t="b">
        <v>0</v>
      </c>
      <c r="N33" s="4" t="s">
        <v>1742</v>
      </c>
      <c r="O33" s="4" t="s">
        <v>1697</v>
      </c>
    </row>
    <row r="34" spans="10:15" x14ac:dyDescent="0.25">
      <c r="J34" s="4" t="s">
        <v>1743</v>
      </c>
      <c r="K34" s="4" t="s">
        <v>1705</v>
      </c>
      <c r="L34" s="4" t="b">
        <v>1</v>
      </c>
      <c r="M34" s="4" t="b">
        <v>0</v>
      </c>
      <c r="N34" s="4" t="s">
        <v>1709</v>
      </c>
      <c r="O34" s="4" t="s">
        <v>1703</v>
      </c>
    </row>
    <row r="35" spans="10:15" x14ac:dyDescent="0.25">
      <c r="J35" s="4" t="s">
        <v>1744</v>
      </c>
      <c r="K35" s="4" t="s">
        <v>1699</v>
      </c>
      <c r="L35" s="4" t="b">
        <v>1</v>
      </c>
      <c r="M35" s="4" t="b">
        <v>0</v>
      </c>
      <c r="O35" s="4" t="s">
        <v>1697</v>
      </c>
    </row>
    <row r="36" spans="10:15" x14ac:dyDescent="0.25">
      <c r="J36" s="4" t="s">
        <v>1745</v>
      </c>
      <c r="K36" s="4" t="s">
        <v>1701</v>
      </c>
      <c r="L36" s="4" t="b">
        <v>1</v>
      </c>
      <c r="M36" s="4" t="b">
        <v>0</v>
      </c>
      <c r="N36" s="4" t="s">
        <v>1746</v>
      </c>
      <c r="O36" s="4" t="s">
        <v>1697</v>
      </c>
    </row>
    <row r="37" spans="10:15" x14ac:dyDescent="0.25">
      <c r="J37" s="4" t="s">
        <v>1747</v>
      </c>
      <c r="K37" s="4" t="s">
        <v>1692</v>
      </c>
      <c r="L37" s="4" t="b">
        <v>1</v>
      </c>
      <c r="M37" s="4" t="b">
        <v>0</v>
      </c>
      <c r="N37" s="4" t="s">
        <v>1722</v>
      </c>
      <c r="O37" s="4" t="s">
        <v>1694</v>
      </c>
    </row>
    <row r="38" spans="10:15" x14ac:dyDescent="0.25">
      <c r="J38" s="4" t="s">
        <v>1748</v>
      </c>
      <c r="K38" s="4" t="s">
        <v>1724</v>
      </c>
      <c r="L38" s="4" t="b">
        <v>1</v>
      </c>
      <c r="M38" s="4" t="b">
        <v>0</v>
      </c>
      <c r="N38" s="4" t="s">
        <v>1725</v>
      </c>
      <c r="O38" s="4" t="s">
        <v>1697</v>
      </c>
    </row>
    <row r="39" spans="10:15" x14ac:dyDescent="0.25">
      <c r="J39" s="4" t="s">
        <v>1749</v>
      </c>
      <c r="K39" s="4" t="s">
        <v>1724</v>
      </c>
      <c r="L39" s="4" t="b">
        <v>1</v>
      </c>
      <c r="M39" s="4" t="b">
        <v>0</v>
      </c>
      <c r="N39" s="4" t="s">
        <v>1750</v>
      </c>
      <c r="O39" s="4" t="s">
        <v>1697</v>
      </c>
    </row>
    <row r="40" spans="10:15" x14ac:dyDescent="0.25">
      <c r="J40" s="4" t="s">
        <v>1751</v>
      </c>
      <c r="K40" s="4" t="s">
        <v>1752</v>
      </c>
      <c r="L40" s="4" t="b">
        <v>1</v>
      </c>
      <c r="M40" s="4" t="b">
        <v>1</v>
      </c>
      <c r="N40" s="4" t="s">
        <v>1753</v>
      </c>
      <c r="O40" s="4" t="s">
        <v>1697</v>
      </c>
    </row>
    <row r="41" spans="10:15" x14ac:dyDescent="0.25">
      <c r="J41" s="4" t="s">
        <v>1754</v>
      </c>
      <c r="K41" s="4" t="s">
        <v>1701</v>
      </c>
      <c r="L41" s="4" t="b">
        <v>0</v>
      </c>
      <c r="M41" s="4" t="b">
        <v>0</v>
      </c>
      <c r="N41" s="4" t="s">
        <v>1755</v>
      </c>
      <c r="O41" s="4" t="s">
        <v>1697</v>
      </c>
    </row>
    <row r="42" spans="10:15" x14ac:dyDescent="0.25">
      <c r="J42" s="4" t="s">
        <v>1756</v>
      </c>
      <c r="K42" s="4" t="s">
        <v>1724</v>
      </c>
      <c r="L42" s="4" t="b">
        <v>1</v>
      </c>
      <c r="M42" s="4" t="b">
        <v>0</v>
      </c>
      <c r="N42" s="4" t="s">
        <v>1757</v>
      </c>
      <c r="O42" s="4" t="s">
        <v>1697</v>
      </c>
    </row>
    <row r="43" spans="10:15" x14ac:dyDescent="0.25">
      <c r="J43" s="4" t="s">
        <v>1758</v>
      </c>
      <c r="K43" s="4" t="s">
        <v>1724</v>
      </c>
      <c r="L43" s="4" t="b">
        <v>1</v>
      </c>
      <c r="M43" s="4" t="b">
        <v>0</v>
      </c>
      <c r="N43" s="4" t="s">
        <v>1759</v>
      </c>
      <c r="O43" s="4" t="s">
        <v>1697</v>
      </c>
    </row>
    <row r="44" spans="10:15" x14ac:dyDescent="0.25">
      <c r="J44" s="4" t="s">
        <v>1760</v>
      </c>
      <c r="K44" s="4" t="s">
        <v>1752</v>
      </c>
      <c r="L44" s="4" t="b">
        <v>1</v>
      </c>
      <c r="M44" s="4" t="b">
        <v>1</v>
      </c>
      <c r="N44" s="4" t="s">
        <v>1761</v>
      </c>
      <c r="O44" s="4" t="s">
        <v>1697</v>
      </c>
    </row>
    <row r="45" spans="10:15" x14ac:dyDescent="0.25">
      <c r="J45" s="4" t="s">
        <v>1762</v>
      </c>
      <c r="K45" s="4" t="s">
        <v>1763</v>
      </c>
      <c r="L45" s="4" t="b">
        <v>1</v>
      </c>
      <c r="M45" s="4" t="b">
        <v>0</v>
      </c>
      <c r="N45" s="4" t="s">
        <v>1764</v>
      </c>
      <c r="O45" s="4" t="s">
        <v>1697</v>
      </c>
    </row>
    <row r="46" spans="10:15" x14ac:dyDescent="0.25">
      <c r="J46" s="4" t="s">
        <v>1765</v>
      </c>
      <c r="K46" s="4" t="s">
        <v>1701</v>
      </c>
      <c r="L46" s="4" t="b">
        <v>1</v>
      </c>
      <c r="M46" s="4" t="b">
        <v>0</v>
      </c>
      <c r="N46" s="4" t="s">
        <v>1766</v>
      </c>
      <c r="O46" s="4" t="s">
        <v>1697</v>
      </c>
    </row>
    <row r="47" spans="10:15" x14ac:dyDescent="0.25">
      <c r="J47" s="4" t="s">
        <v>1767</v>
      </c>
      <c r="K47" s="4" t="s">
        <v>1701</v>
      </c>
      <c r="L47" s="4" t="b">
        <v>1</v>
      </c>
      <c r="M47" s="4" t="b">
        <v>0</v>
      </c>
      <c r="N47" s="4" t="s">
        <v>1768</v>
      </c>
      <c r="O47" s="4" t="s">
        <v>1697</v>
      </c>
    </row>
    <row r="48" spans="10:15" x14ac:dyDescent="0.25">
      <c r="J48" s="4" t="s">
        <v>1769</v>
      </c>
      <c r="K48" s="4" t="s">
        <v>1701</v>
      </c>
      <c r="L48" s="4" t="b">
        <v>1</v>
      </c>
      <c r="M48" s="4" t="b">
        <v>0</v>
      </c>
      <c r="N48" s="4" t="s">
        <v>1770</v>
      </c>
      <c r="O48" s="4" t="s">
        <v>1697</v>
      </c>
    </row>
    <row r="49" spans="10:15" x14ac:dyDescent="0.25">
      <c r="J49" s="4" t="s">
        <v>1771</v>
      </c>
      <c r="K49" s="4" t="s">
        <v>1692</v>
      </c>
      <c r="L49" s="4" t="b">
        <v>1</v>
      </c>
      <c r="M49" s="4" t="b">
        <v>0</v>
      </c>
      <c r="N49" s="4" t="s">
        <v>1772</v>
      </c>
      <c r="O49" s="4" t="s">
        <v>1694</v>
      </c>
    </row>
    <row r="50" spans="10:15" x14ac:dyDescent="0.25">
      <c r="J50" s="4" t="s">
        <v>1773</v>
      </c>
      <c r="K50" s="4" t="s">
        <v>1692</v>
      </c>
      <c r="L50" s="4" t="b">
        <v>0</v>
      </c>
      <c r="M50" s="4" t="b">
        <v>0</v>
      </c>
      <c r="N50" s="4" t="s">
        <v>1774</v>
      </c>
      <c r="O50" s="4" t="s">
        <v>1694</v>
      </c>
    </row>
    <row r="51" spans="10:15" x14ac:dyDescent="0.25">
      <c r="J51" s="4" t="s">
        <v>1775</v>
      </c>
      <c r="K51" s="4" t="s">
        <v>1701</v>
      </c>
      <c r="L51" s="4" t="b">
        <v>1</v>
      </c>
      <c r="M51" s="4" t="b">
        <v>0</v>
      </c>
      <c r="N51" s="4" t="s">
        <v>1776</v>
      </c>
      <c r="O51" s="4" t="s">
        <v>1697</v>
      </c>
    </row>
    <row r="52" spans="10:15" x14ac:dyDescent="0.25">
      <c r="J52" s="4" t="s">
        <v>1777</v>
      </c>
      <c r="K52" s="4" t="s">
        <v>1701</v>
      </c>
      <c r="L52" s="4" t="b">
        <v>1</v>
      </c>
      <c r="M52" s="4" t="b">
        <v>0</v>
      </c>
      <c r="N52" s="4" t="s">
        <v>1732</v>
      </c>
      <c r="O52" s="4" t="s">
        <v>1697</v>
      </c>
    </row>
    <row r="53" spans="10:15" x14ac:dyDescent="0.25">
      <c r="J53" s="4" t="s">
        <v>1778</v>
      </c>
      <c r="K53" s="4" t="s">
        <v>1692</v>
      </c>
      <c r="L53" s="4" t="b">
        <v>0</v>
      </c>
      <c r="M53" s="4" t="b">
        <v>0</v>
      </c>
      <c r="N53" s="4" t="s">
        <v>1693</v>
      </c>
      <c r="O53" s="4" t="s">
        <v>1694</v>
      </c>
    </row>
    <row r="54" spans="10:15" x14ac:dyDescent="0.25">
      <c r="J54" s="4" t="s">
        <v>1779</v>
      </c>
      <c r="K54" s="4" t="s">
        <v>1701</v>
      </c>
      <c r="L54" s="4" t="b">
        <v>1</v>
      </c>
      <c r="M54" s="4" t="b">
        <v>0</v>
      </c>
      <c r="N54" s="4" t="s">
        <v>1735</v>
      </c>
      <c r="O54" s="4" t="s">
        <v>1697</v>
      </c>
    </row>
    <row r="55" spans="10:15" x14ac:dyDescent="0.25">
      <c r="J55" s="4" t="s">
        <v>1780</v>
      </c>
      <c r="K55" s="4" t="s">
        <v>1701</v>
      </c>
      <c r="L55" s="4" t="b">
        <v>1</v>
      </c>
      <c r="M55" s="4" t="b">
        <v>0</v>
      </c>
      <c r="N55" s="4" t="s">
        <v>1737</v>
      </c>
      <c r="O55" s="4" t="s">
        <v>1697</v>
      </c>
    </row>
    <row r="56" spans="10:15" x14ac:dyDescent="0.25">
      <c r="J56" s="4" t="s">
        <v>1781</v>
      </c>
      <c r="K56" s="4" t="s">
        <v>1720</v>
      </c>
      <c r="L56" s="4" t="b">
        <v>1</v>
      </c>
      <c r="M56" s="4" t="b">
        <v>0</v>
      </c>
      <c r="N56" s="4" t="s">
        <v>1739</v>
      </c>
      <c r="O56" s="4" t="s">
        <v>1697</v>
      </c>
    </row>
    <row r="57" spans="10:15" x14ac:dyDescent="0.25">
      <c r="J57" s="4" t="s">
        <v>1782</v>
      </c>
      <c r="K57" s="4" t="s">
        <v>1699</v>
      </c>
      <c r="L57" s="4" t="b">
        <v>0</v>
      </c>
      <c r="M57" s="4" t="b">
        <v>0</v>
      </c>
      <c r="O57" s="4" t="s">
        <v>1694</v>
      </c>
    </row>
    <row r="58" spans="10:15" x14ac:dyDescent="0.25">
      <c r="J58" s="4" t="s">
        <v>1783</v>
      </c>
      <c r="K58" s="4" t="s">
        <v>1701</v>
      </c>
      <c r="L58" s="4" t="b">
        <v>1</v>
      </c>
      <c r="M58" s="4" t="b">
        <v>0</v>
      </c>
      <c r="N58" s="4" t="s">
        <v>1742</v>
      </c>
      <c r="O58" s="4" t="s">
        <v>1697</v>
      </c>
    </row>
    <row r="59" spans="10:15" x14ac:dyDescent="0.25">
      <c r="J59" s="4" t="s">
        <v>1784</v>
      </c>
      <c r="K59" s="4" t="s">
        <v>1705</v>
      </c>
      <c r="L59" s="4" t="b">
        <v>1</v>
      </c>
      <c r="M59" s="4" t="b">
        <v>0</v>
      </c>
      <c r="N59" s="4" t="s">
        <v>1709</v>
      </c>
      <c r="O59" s="4" t="s">
        <v>1703</v>
      </c>
    </row>
    <row r="60" spans="10:15" x14ac:dyDescent="0.25">
      <c r="J60" s="4" t="s">
        <v>1785</v>
      </c>
      <c r="K60" s="4" t="s">
        <v>1699</v>
      </c>
      <c r="L60" s="4" t="b">
        <v>1</v>
      </c>
      <c r="M60" s="4" t="b">
        <v>0</v>
      </c>
      <c r="O60" s="4" t="s">
        <v>1697</v>
      </c>
    </row>
    <row r="61" spans="10:15" x14ac:dyDescent="0.25">
      <c r="J61" s="4" t="s">
        <v>1786</v>
      </c>
      <c r="K61" s="4" t="s">
        <v>1701</v>
      </c>
      <c r="L61" s="4" t="b">
        <v>1</v>
      </c>
      <c r="M61" s="4" t="b">
        <v>0</v>
      </c>
      <c r="N61" s="4" t="s">
        <v>1746</v>
      </c>
      <c r="O61" s="4" t="s">
        <v>1697</v>
      </c>
    </row>
    <row r="62" spans="10:15" x14ac:dyDescent="0.25">
      <c r="J62" s="4" t="s">
        <v>1787</v>
      </c>
      <c r="K62" s="4" t="s">
        <v>1692</v>
      </c>
      <c r="L62" s="4" t="b">
        <v>1</v>
      </c>
      <c r="M62" s="4" t="b">
        <v>0</v>
      </c>
      <c r="N62" s="4" t="s">
        <v>1722</v>
      </c>
      <c r="O62" s="4" t="s">
        <v>1694</v>
      </c>
    </row>
    <row r="63" spans="10:15" x14ac:dyDescent="0.25">
      <c r="J63" s="4" t="s">
        <v>1788</v>
      </c>
      <c r="K63" s="4" t="s">
        <v>1724</v>
      </c>
      <c r="L63" s="4" t="b">
        <v>1</v>
      </c>
      <c r="M63" s="4" t="b">
        <v>0</v>
      </c>
      <c r="N63" s="4" t="s">
        <v>1725</v>
      </c>
      <c r="O63" s="4" t="s">
        <v>1697</v>
      </c>
    </row>
    <row r="64" spans="10:15" x14ac:dyDescent="0.25">
      <c r="J64" s="4" t="s">
        <v>1789</v>
      </c>
      <c r="K64" s="4" t="s">
        <v>1724</v>
      </c>
      <c r="L64" s="4" t="b">
        <v>1</v>
      </c>
      <c r="M64" s="4" t="b">
        <v>0</v>
      </c>
      <c r="N64" s="4" t="s">
        <v>1750</v>
      </c>
      <c r="O64" s="4" t="s">
        <v>1697</v>
      </c>
    </row>
    <row r="65" spans="10:15" x14ac:dyDescent="0.25">
      <c r="J65" s="4" t="s">
        <v>1790</v>
      </c>
      <c r="K65" s="4" t="s">
        <v>1752</v>
      </c>
      <c r="L65" s="4" t="b">
        <v>1</v>
      </c>
      <c r="M65" s="4" t="b">
        <v>1</v>
      </c>
      <c r="N65" s="4" t="s">
        <v>1753</v>
      </c>
      <c r="O65" s="4" t="s">
        <v>1697</v>
      </c>
    </row>
    <row r="66" spans="10:15" x14ac:dyDescent="0.25">
      <c r="J66" s="4" t="s">
        <v>1791</v>
      </c>
      <c r="K66" s="4" t="s">
        <v>1701</v>
      </c>
      <c r="L66" s="4" t="b">
        <v>0</v>
      </c>
      <c r="M66" s="4" t="b">
        <v>0</v>
      </c>
      <c r="N66" s="4" t="s">
        <v>1755</v>
      </c>
      <c r="O66" s="4" t="s">
        <v>1697</v>
      </c>
    </row>
    <row r="67" spans="10:15" x14ac:dyDescent="0.25">
      <c r="J67" s="4" t="s">
        <v>1792</v>
      </c>
      <c r="K67" s="4" t="s">
        <v>1724</v>
      </c>
      <c r="L67" s="4" t="b">
        <v>1</v>
      </c>
      <c r="M67" s="4" t="b">
        <v>0</v>
      </c>
      <c r="N67" s="4" t="s">
        <v>1757</v>
      </c>
      <c r="O67" s="4" t="s">
        <v>1697</v>
      </c>
    </row>
    <row r="68" spans="10:15" x14ac:dyDescent="0.25">
      <c r="J68" s="4" t="s">
        <v>1793</v>
      </c>
      <c r="K68" s="4" t="s">
        <v>1724</v>
      </c>
      <c r="L68" s="4" t="b">
        <v>1</v>
      </c>
      <c r="M68" s="4" t="b">
        <v>0</v>
      </c>
      <c r="N68" s="4" t="s">
        <v>1759</v>
      </c>
      <c r="O68" s="4" t="s">
        <v>1697</v>
      </c>
    </row>
    <row r="69" spans="10:15" x14ac:dyDescent="0.25">
      <c r="J69" s="4" t="s">
        <v>1794</v>
      </c>
      <c r="K69" s="4" t="s">
        <v>1752</v>
      </c>
      <c r="L69" s="4" t="b">
        <v>1</v>
      </c>
      <c r="M69" s="4" t="b">
        <v>1</v>
      </c>
      <c r="N69" s="4" t="s">
        <v>1761</v>
      </c>
      <c r="O69" s="4" t="s">
        <v>1697</v>
      </c>
    </row>
    <row r="70" spans="10:15" x14ac:dyDescent="0.25">
      <c r="J70" s="4" t="s">
        <v>1795</v>
      </c>
      <c r="K70" s="4" t="s">
        <v>1763</v>
      </c>
      <c r="L70" s="4" t="b">
        <v>1</v>
      </c>
      <c r="M70" s="4" t="b">
        <v>0</v>
      </c>
      <c r="N70" s="4" t="s">
        <v>1764</v>
      </c>
      <c r="O70" s="4" t="s">
        <v>1697</v>
      </c>
    </row>
    <row r="71" spans="10:15" x14ac:dyDescent="0.25">
      <c r="J71" s="4" t="s">
        <v>1796</v>
      </c>
      <c r="K71" s="4" t="s">
        <v>1701</v>
      </c>
      <c r="L71" s="4" t="b">
        <v>1</v>
      </c>
      <c r="M71" s="4" t="b">
        <v>0</v>
      </c>
      <c r="N71" s="4" t="s">
        <v>1766</v>
      </c>
      <c r="O71" s="4" t="s">
        <v>1697</v>
      </c>
    </row>
    <row r="72" spans="10:15" x14ac:dyDescent="0.25">
      <c r="J72" s="4" t="s">
        <v>1797</v>
      </c>
      <c r="K72" s="4" t="s">
        <v>1701</v>
      </c>
      <c r="L72" s="4" t="b">
        <v>1</v>
      </c>
      <c r="M72" s="4" t="b">
        <v>0</v>
      </c>
      <c r="N72" s="4" t="s">
        <v>1768</v>
      </c>
      <c r="O72" s="4" t="s">
        <v>1697</v>
      </c>
    </row>
    <row r="73" spans="10:15" x14ac:dyDescent="0.25">
      <c r="J73" s="4" t="s">
        <v>1798</v>
      </c>
      <c r="K73" s="4" t="s">
        <v>1701</v>
      </c>
      <c r="L73" s="4" t="b">
        <v>1</v>
      </c>
      <c r="M73" s="4" t="b">
        <v>0</v>
      </c>
      <c r="N73" s="4" t="s">
        <v>1770</v>
      </c>
      <c r="O73" s="4" t="s">
        <v>1697</v>
      </c>
    </row>
    <row r="74" spans="10:15" x14ac:dyDescent="0.25">
      <c r="J74" s="4" t="s">
        <v>1799</v>
      </c>
      <c r="K74" s="4" t="s">
        <v>1692</v>
      </c>
      <c r="L74" s="4" t="b">
        <v>1</v>
      </c>
      <c r="M74" s="4" t="b">
        <v>0</v>
      </c>
      <c r="N74" s="4" t="s">
        <v>1772</v>
      </c>
      <c r="O74" s="4" t="s">
        <v>1694</v>
      </c>
    </row>
    <row r="75" spans="10:15" x14ac:dyDescent="0.25">
      <c r="J75" s="4" t="s">
        <v>1800</v>
      </c>
      <c r="K75" s="4" t="s">
        <v>1692</v>
      </c>
      <c r="L75" s="4" t="b">
        <v>0</v>
      </c>
      <c r="M75" s="4" t="b">
        <v>0</v>
      </c>
      <c r="N75" s="4" t="s">
        <v>1774</v>
      </c>
      <c r="O75" s="4" t="s">
        <v>1694</v>
      </c>
    </row>
    <row r="76" spans="10:15" x14ac:dyDescent="0.25">
      <c r="J76" s="4" t="s">
        <v>1801</v>
      </c>
      <c r="K76" s="4" t="s">
        <v>1701</v>
      </c>
      <c r="L76" s="4" t="b">
        <v>1</v>
      </c>
      <c r="M76" s="4" t="b">
        <v>0</v>
      </c>
      <c r="N76" s="4" t="s">
        <v>1776</v>
      </c>
      <c r="O76" s="4" t="s">
        <v>1697</v>
      </c>
    </row>
    <row r="77" spans="10:15" x14ac:dyDescent="0.25">
      <c r="J77" s="4" t="s">
        <v>1802</v>
      </c>
      <c r="K77" s="4" t="s">
        <v>1724</v>
      </c>
      <c r="L77" s="4" t="b">
        <v>1</v>
      </c>
      <c r="M77" s="4" t="b">
        <v>0</v>
      </c>
      <c r="N77" s="4" t="s">
        <v>1803</v>
      </c>
      <c r="O77" s="4" t="s">
        <v>1694</v>
      </c>
    </row>
    <row r="78" spans="10:15" x14ac:dyDescent="0.25">
      <c r="J78" s="4" t="s">
        <v>1804</v>
      </c>
      <c r="K78" s="4" t="s">
        <v>1724</v>
      </c>
      <c r="L78" s="4" t="b">
        <v>1</v>
      </c>
      <c r="M78" s="4" t="b">
        <v>0</v>
      </c>
      <c r="N78" s="4" t="s">
        <v>1757</v>
      </c>
      <c r="O78" s="4" t="s">
        <v>1697</v>
      </c>
    </row>
    <row r="79" spans="10:15" x14ac:dyDescent="0.25">
      <c r="J79" s="4" t="s">
        <v>1805</v>
      </c>
      <c r="K79" s="4" t="s">
        <v>1705</v>
      </c>
      <c r="L79" s="4" t="b">
        <v>1</v>
      </c>
      <c r="M79" s="4" t="b">
        <v>0</v>
      </c>
      <c r="N79" s="4" t="s">
        <v>1805</v>
      </c>
      <c r="O79" s="4" t="s">
        <v>1703</v>
      </c>
    </row>
    <row r="80" spans="10:15" x14ac:dyDescent="0.25">
      <c r="J80" s="4" t="s">
        <v>1806</v>
      </c>
      <c r="K80" s="4" t="s">
        <v>1696</v>
      </c>
      <c r="L80" s="4" t="b">
        <v>1</v>
      </c>
      <c r="M80" s="4" t="b">
        <v>0</v>
      </c>
      <c r="O80" s="4" t="s">
        <v>1703</v>
      </c>
    </row>
    <row r="81" spans="10:15" x14ac:dyDescent="0.25">
      <c r="J81" s="4" t="s">
        <v>1807</v>
      </c>
      <c r="K81" s="4" t="s">
        <v>1692</v>
      </c>
      <c r="L81" s="4" t="b">
        <v>1</v>
      </c>
      <c r="M81" s="4" t="b">
        <v>1</v>
      </c>
      <c r="N81" s="4" t="s">
        <v>1772</v>
      </c>
      <c r="O81" s="4" t="s">
        <v>1694</v>
      </c>
    </row>
    <row r="82" spans="10:15" x14ac:dyDescent="0.25">
      <c r="J82" s="4" t="s">
        <v>1808</v>
      </c>
      <c r="K82" s="4" t="s">
        <v>1692</v>
      </c>
      <c r="L82" s="4" t="b">
        <v>0</v>
      </c>
      <c r="M82" s="4" t="b">
        <v>0</v>
      </c>
      <c r="N82" s="4" t="s">
        <v>1809</v>
      </c>
      <c r="O82" s="4" t="s">
        <v>1694</v>
      </c>
    </row>
    <row r="83" spans="10:15" x14ac:dyDescent="0.25">
      <c r="J83" s="4" t="s">
        <v>1810</v>
      </c>
      <c r="K83" s="4" t="s">
        <v>1701</v>
      </c>
      <c r="L83" s="4" t="b">
        <v>1</v>
      </c>
      <c r="M83" s="4" t="b">
        <v>0</v>
      </c>
      <c r="N83" s="4" t="s">
        <v>1811</v>
      </c>
      <c r="O83" s="4" t="s">
        <v>1697</v>
      </c>
    </row>
    <row r="84" spans="10:15" x14ac:dyDescent="0.25">
      <c r="J84" s="4" t="s">
        <v>1812</v>
      </c>
      <c r="K84" s="4" t="s">
        <v>1701</v>
      </c>
      <c r="L84" s="4" t="b">
        <v>1</v>
      </c>
      <c r="M84" s="4" t="b">
        <v>0</v>
      </c>
      <c r="N84" s="4" t="s">
        <v>1813</v>
      </c>
      <c r="O84" s="4" t="s">
        <v>1703</v>
      </c>
    </row>
    <row r="85" spans="10:15" x14ac:dyDescent="0.25">
      <c r="J85" s="4" t="s">
        <v>1814</v>
      </c>
      <c r="K85" s="4" t="s">
        <v>1705</v>
      </c>
      <c r="L85" s="4" t="b">
        <v>1</v>
      </c>
      <c r="M85" s="4" t="b">
        <v>0</v>
      </c>
      <c r="O85" s="4" t="s">
        <v>1697</v>
      </c>
    </row>
    <row r="86" spans="10:15" x14ac:dyDescent="0.25">
      <c r="J86" s="4" t="s">
        <v>1815</v>
      </c>
      <c r="K86" s="4" t="s">
        <v>1692</v>
      </c>
      <c r="L86" s="4" t="b">
        <v>0</v>
      </c>
      <c r="M86" s="4" t="b">
        <v>0</v>
      </c>
      <c r="N86" s="4" t="s">
        <v>1774</v>
      </c>
      <c r="O86" s="4" t="s">
        <v>1694</v>
      </c>
    </row>
    <row r="87" spans="10:15" x14ac:dyDescent="0.25">
      <c r="J87" s="4" t="s">
        <v>1816</v>
      </c>
      <c r="K87" s="4" t="s">
        <v>1705</v>
      </c>
      <c r="L87" s="4" t="b">
        <v>1</v>
      </c>
      <c r="M87" s="4" t="b">
        <v>0</v>
      </c>
      <c r="N87" s="4" t="s">
        <v>1816</v>
      </c>
      <c r="O87" s="4" t="s">
        <v>1703</v>
      </c>
    </row>
    <row r="88" spans="10:15" x14ac:dyDescent="0.25">
      <c r="J88" s="4" t="s">
        <v>1817</v>
      </c>
      <c r="K88" s="4" t="s">
        <v>1705</v>
      </c>
      <c r="L88" s="4" t="b">
        <v>1</v>
      </c>
      <c r="M88" s="4" t="b">
        <v>0</v>
      </c>
      <c r="N88" s="4" t="s">
        <v>1818</v>
      </c>
      <c r="O88" s="4" t="s">
        <v>1703</v>
      </c>
    </row>
    <row r="89" spans="10:15" x14ac:dyDescent="0.25">
      <c r="J89" s="4" t="s">
        <v>1819</v>
      </c>
      <c r="K89" s="4" t="s">
        <v>1701</v>
      </c>
      <c r="L89" s="4" t="b">
        <v>1</v>
      </c>
      <c r="M89" s="4" t="b">
        <v>0</v>
      </c>
      <c r="N89" s="4" t="s">
        <v>1820</v>
      </c>
      <c r="O89" s="4" t="s">
        <v>1694</v>
      </c>
    </row>
    <row r="90" spans="10:15" x14ac:dyDescent="0.25">
      <c r="J90" s="4" t="s">
        <v>1821</v>
      </c>
      <c r="K90" s="4" t="s">
        <v>1724</v>
      </c>
      <c r="L90" s="4" t="b">
        <v>1</v>
      </c>
      <c r="M90" s="4" t="b">
        <v>0</v>
      </c>
      <c r="N90" s="4" t="s">
        <v>1803</v>
      </c>
      <c r="O90" s="4" t="s">
        <v>1694</v>
      </c>
    </row>
  </sheetData>
  <mergeCells count="1">
    <mergeCell ref="B2:K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3"/>
  <sheetViews>
    <sheetView zoomScale="130" zoomScaleNormal="130" workbookViewId="0">
      <selection activeCell="J8" sqref="J8"/>
    </sheetView>
  </sheetViews>
  <sheetFormatPr defaultRowHeight="15" x14ac:dyDescent="0.25"/>
  <cols>
    <col min="1" max="1" width="9.140625" style="4"/>
    <col min="2" max="2" width="6.140625" style="4" bestFit="1" customWidth="1"/>
    <col min="3" max="3" width="15.28515625" style="4" bestFit="1" customWidth="1"/>
    <col min="4" max="4" width="9.42578125" style="4" bestFit="1" customWidth="1"/>
    <col min="5" max="5" width="9.7109375" style="4" bestFit="1" customWidth="1"/>
    <col min="6" max="6" width="11.28515625" style="4" bestFit="1" customWidth="1"/>
    <col min="7" max="7" width="11.5703125" style="4" bestFit="1" customWidth="1"/>
    <col min="8" max="9" width="9.140625" style="4"/>
    <col min="10" max="10" width="10.28515625" style="4" bestFit="1" customWidth="1"/>
    <col min="11" max="11" width="9.42578125" style="4" bestFit="1" customWidth="1"/>
    <col min="12" max="12" width="9.7109375" style="4" bestFit="1" customWidth="1"/>
    <col min="13" max="16384" width="9.140625" style="4"/>
  </cols>
  <sheetData>
    <row r="2" spans="2:12" x14ac:dyDescent="0.25">
      <c r="B2" s="17" t="s">
        <v>1926</v>
      </c>
      <c r="C2" s="17"/>
      <c r="D2" s="17"/>
      <c r="E2" s="17"/>
      <c r="F2" s="17"/>
      <c r="G2" s="17"/>
      <c r="H2" s="17"/>
      <c r="I2" s="17"/>
      <c r="J2" s="17"/>
      <c r="K2" s="17"/>
    </row>
    <row r="3" spans="2:12" x14ac:dyDescent="0.25">
      <c r="B3" s="17"/>
      <c r="C3" s="17"/>
      <c r="D3" s="17"/>
      <c r="E3" s="17"/>
      <c r="F3" s="17"/>
      <c r="G3" s="17"/>
      <c r="H3" s="17"/>
      <c r="I3" s="17"/>
      <c r="J3" s="17"/>
      <c r="K3" s="17"/>
    </row>
    <row r="4" spans="2:12" x14ac:dyDescent="0.25">
      <c r="B4" s="17"/>
      <c r="C4" s="17"/>
      <c r="D4" s="17"/>
      <c r="E4" s="17"/>
      <c r="F4" s="17"/>
      <c r="G4" s="17"/>
      <c r="H4" s="17"/>
      <c r="I4" s="17"/>
      <c r="J4" s="17"/>
      <c r="K4" s="17"/>
    </row>
    <row r="5" spans="2:12" x14ac:dyDescent="0.25">
      <c r="B5" s="17"/>
      <c r="C5" s="17"/>
      <c r="D5" s="17"/>
      <c r="E5" s="17"/>
      <c r="F5" s="17"/>
      <c r="G5" s="17"/>
      <c r="H5" s="17"/>
      <c r="I5" s="17"/>
      <c r="J5" s="17"/>
      <c r="K5" s="17"/>
    </row>
    <row r="6" spans="2:12" x14ac:dyDescent="0.25">
      <c r="B6" s="17"/>
      <c r="C6" s="17"/>
      <c r="D6" s="17"/>
      <c r="E6" s="17"/>
      <c r="F6" s="17"/>
      <c r="G6" s="17"/>
      <c r="H6" s="17"/>
      <c r="I6" s="17"/>
      <c r="J6" s="17"/>
      <c r="K6" s="17"/>
    </row>
    <row r="7" spans="2:12" ht="18.75" x14ac:dyDescent="0.25">
      <c r="B7" s="20"/>
      <c r="C7" s="20"/>
      <c r="D7" s="20"/>
      <c r="E7" s="20"/>
      <c r="F7" s="20"/>
      <c r="G7" s="20"/>
      <c r="H7" s="20"/>
      <c r="I7" s="20"/>
      <c r="J7" s="20"/>
      <c r="K7" s="20"/>
    </row>
    <row r="8" spans="2:12" x14ac:dyDescent="0.25">
      <c r="B8" s="4" t="str">
        <f>_xll.BFxCurve("GBPJPY","cols=6;rows=36")</f>
        <v>Tenor</v>
      </c>
      <c r="C8" s="4" t="s">
        <v>1868</v>
      </c>
      <c r="D8" s="4" t="s">
        <v>1827</v>
      </c>
      <c r="E8" s="4" t="s">
        <v>1828</v>
      </c>
      <c r="F8" s="4" t="s">
        <v>1869</v>
      </c>
      <c r="G8" s="4" t="s">
        <v>1870</v>
      </c>
      <c r="K8" s="4" t="s">
        <v>1827</v>
      </c>
      <c r="L8" s="4" t="s">
        <v>1828</v>
      </c>
    </row>
    <row r="9" spans="2:12" x14ac:dyDescent="0.25">
      <c r="B9" s="4" t="s">
        <v>1871</v>
      </c>
      <c r="C9" s="13">
        <v>42297</v>
      </c>
      <c r="D9" s="4">
        <v>-0.47</v>
      </c>
      <c r="E9" s="4">
        <v>-0.12</v>
      </c>
      <c r="F9" s="4">
        <v>184.0027</v>
      </c>
      <c r="G9" s="4">
        <v>184.03790000000001</v>
      </c>
      <c r="J9" s="4" t="s">
        <v>1829</v>
      </c>
      <c r="K9" s="4">
        <f>_xll.BFxForward("GBPJPY", $J9, K$8)</f>
        <v>-39.93</v>
      </c>
      <c r="L9" s="4">
        <f>_xll.BFxForward("GBPJPY", $J9, L$8)</f>
        <v>-37.880000000000003</v>
      </c>
    </row>
    <row r="10" spans="2:12" x14ac:dyDescent="0.25">
      <c r="B10" s="4" t="s">
        <v>1872</v>
      </c>
      <c r="C10" s="13">
        <v>42298</v>
      </c>
      <c r="D10" s="4">
        <v>-0.32</v>
      </c>
      <c r="E10" s="4">
        <v>-0.25</v>
      </c>
      <c r="F10" s="4">
        <v>184.00149999999999</v>
      </c>
      <c r="G10" s="4">
        <v>184.03319999999999</v>
      </c>
      <c r="J10" s="13">
        <v>42578</v>
      </c>
      <c r="K10" s="4">
        <f>_xll.BFxForward("GBPJPY", $J10, K$8)</f>
        <v>-136</v>
      </c>
      <c r="L10" s="4">
        <f>_xll.BFxForward("GBPJPY", $J10, L$8)</f>
        <v>-130.04</v>
      </c>
    </row>
    <row r="11" spans="2:12" x14ac:dyDescent="0.25">
      <c r="B11" s="4" t="s">
        <v>1873</v>
      </c>
      <c r="C11" s="13">
        <v>42298</v>
      </c>
      <c r="D11" s="4">
        <v>183.999</v>
      </c>
      <c r="E11" s="4">
        <v>184.03</v>
      </c>
      <c r="F11" s="4">
        <v>183.999</v>
      </c>
      <c r="G11" s="4">
        <v>184.03</v>
      </c>
      <c r="J11" s="4">
        <v>27</v>
      </c>
      <c r="K11" s="4">
        <f>_xll.BFxForward("GBPJPY", $J11, K$8)</f>
        <v>-9.0299999999999994</v>
      </c>
      <c r="L11" s="4">
        <f>_xll.BFxForward("GBPJPY", $J11, L$8)</f>
        <v>-8.27</v>
      </c>
    </row>
    <row r="12" spans="2:12" x14ac:dyDescent="0.25">
      <c r="B12" s="4" t="s">
        <v>1874</v>
      </c>
      <c r="C12" s="13">
        <v>42299</v>
      </c>
      <c r="D12" s="4">
        <v>-0.48</v>
      </c>
      <c r="E12" s="4">
        <v>-0.12</v>
      </c>
      <c r="F12" s="4">
        <v>183.99420000000001</v>
      </c>
      <c r="G12" s="4">
        <v>184.02879999999999</v>
      </c>
    </row>
    <row r="13" spans="2:12" x14ac:dyDescent="0.25">
      <c r="B13" s="4" t="s">
        <v>1875</v>
      </c>
      <c r="C13" s="13">
        <v>42305</v>
      </c>
      <c r="D13" s="4">
        <v>-2.35</v>
      </c>
      <c r="E13" s="4">
        <v>-1.74</v>
      </c>
      <c r="F13" s="4">
        <v>183.97550000000001</v>
      </c>
      <c r="G13" s="4">
        <v>184.01259999999999</v>
      </c>
    </row>
    <row r="14" spans="2:12" x14ac:dyDescent="0.25">
      <c r="B14" s="4" t="s">
        <v>1876</v>
      </c>
      <c r="C14" s="13">
        <v>42312</v>
      </c>
      <c r="D14" s="4">
        <v>-4.92</v>
      </c>
      <c r="E14" s="4">
        <v>-4.1500000000000004</v>
      </c>
      <c r="F14" s="4">
        <v>183.94980000000001</v>
      </c>
      <c r="G14" s="4">
        <v>183.98849999999999</v>
      </c>
    </row>
    <row r="15" spans="2:12" x14ac:dyDescent="0.25">
      <c r="B15" s="4" t="s">
        <v>1877</v>
      </c>
      <c r="C15" s="13">
        <v>42320</v>
      </c>
      <c r="D15" s="4">
        <v>-7.45</v>
      </c>
      <c r="E15" s="4">
        <v>-6.69</v>
      </c>
      <c r="F15" s="4">
        <v>183.92449999999999</v>
      </c>
      <c r="G15" s="4">
        <v>183.9631</v>
      </c>
    </row>
    <row r="16" spans="2:12" x14ac:dyDescent="0.25">
      <c r="B16" s="4" t="s">
        <v>1878</v>
      </c>
      <c r="C16" s="13">
        <v>42332</v>
      </c>
      <c r="D16" s="4">
        <v>-11.24</v>
      </c>
      <c r="E16" s="4">
        <v>-10.49</v>
      </c>
      <c r="F16" s="4">
        <v>183.88659999999999</v>
      </c>
      <c r="G16" s="4">
        <v>183.92509999999999</v>
      </c>
    </row>
    <row r="17" spans="2:7" x14ac:dyDescent="0.25">
      <c r="B17" s="4" t="s">
        <v>1879</v>
      </c>
      <c r="C17" s="13">
        <v>42359</v>
      </c>
      <c r="D17" s="4">
        <v>-20.65</v>
      </c>
      <c r="E17" s="4">
        <v>-18.39</v>
      </c>
      <c r="F17" s="4">
        <v>183.79249999999999</v>
      </c>
      <c r="G17" s="4">
        <v>183.84610000000001</v>
      </c>
    </row>
    <row r="18" spans="2:7" x14ac:dyDescent="0.25">
      <c r="B18" s="4" t="s">
        <v>1829</v>
      </c>
      <c r="C18" s="13">
        <v>42390</v>
      </c>
      <c r="D18" s="4">
        <v>-39.93</v>
      </c>
      <c r="E18" s="4">
        <v>-37.880000000000003</v>
      </c>
      <c r="F18" s="4">
        <v>183.59970000000001</v>
      </c>
      <c r="G18" s="4">
        <v>183.65119999999999</v>
      </c>
    </row>
    <row r="19" spans="2:7" x14ac:dyDescent="0.25">
      <c r="B19" s="4" t="s">
        <v>1880</v>
      </c>
      <c r="C19" s="13">
        <v>42422</v>
      </c>
      <c r="D19" s="4">
        <v>-52.03</v>
      </c>
      <c r="E19" s="4">
        <v>-49.99</v>
      </c>
      <c r="F19" s="4">
        <v>183.4787</v>
      </c>
      <c r="G19" s="4">
        <v>183.5301</v>
      </c>
    </row>
    <row r="20" spans="2:7" x14ac:dyDescent="0.25">
      <c r="B20" s="4" t="s">
        <v>1881</v>
      </c>
      <c r="C20" s="13">
        <v>42451</v>
      </c>
      <c r="D20" s="4">
        <v>-62.62</v>
      </c>
      <c r="E20" s="4">
        <v>-60.61</v>
      </c>
      <c r="F20" s="4">
        <v>183.37280000000001</v>
      </c>
      <c r="G20" s="4">
        <v>183.4239</v>
      </c>
    </row>
    <row r="21" spans="2:7" x14ac:dyDescent="0.25">
      <c r="B21" s="4" t="s">
        <v>1882</v>
      </c>
      <c r="C21" s="13">
        <v>42481</v>
      </c>
      <c r="D21" s="4">
        <v>-82.98</v>
      </c>
      <c r="E21" s="4">
        <v>-78.290000000000006</v>
      </c>
      <c r="F21" s="4">
        <v>183.16919999999999</v>
      </c>
      <c r="G21" s="4">
        <v>183.24709999999999</v>
      </c>
    </row>
    <row r="22" spans="2:7" x14ac:dyDescent="0.25">
      <c r="B22" s="4" t="s">
        <v>1883</v>
      </c>
      <c r="C22" s="13">
        <v>42513</v>
      </c>
      <c r="D22" s="4">
        <v>-100.31</v>
      </c>
      <c r="E22" s="4">
        <v>-95.23</v>
      </c>
      <c r="F22" s="4">
        <v>182.99590000000001</v>
      </c>
      <c r="G22" s="4">
        <v>183.07769999999999</v>
      </c>
    </row>
    <row r="23" spans="2:7" x14ac:dyDescent="0.25">
      <c r="B23" s="4" t="s">
        <v>1884</v>
      </c>
      <c r="C23" s="13">
        <v>42542</v>
      </c>
      <c r="D23" s="4">
        <v>-116.01</v>
      </c>
      <c r="E23" s="4">
        <v>-110.59</v>
      </c>
      <c r="F23" s="4">
        <v>182.8389</v>
      </c>
      <c r="G23" s="4">
        <v>182.92410000000001</v>
      </c>
    </row>
    <row r="24" spans="2:7" x14ac:dyDescent="0.25">
      <c r="B24" s="4" t="s">
        <v>1885</v>
      </c>
      <c r="C24" s="13">
        <v>42572</v>
      </c>
      <c r="D24" s="4">
        <v>-132.26</v>
      </c>
      <c r="E24" s="4">
        <v>-126.47</v>
      </c>
      <c r="F24" s="4">
        <v>182.6764</v>
      </c>
      <c r="G24" s="4">
        <v>182.7653</v>
      </c>
    </row>
    <row r="25" spans="2:7" x14ac:dyDescent="0.25">
      <c r="B25" s="4" t="s">
        <v>1886</v>
      </c>
      <c r="C25" s="13">
        <v>42604</v>
      </c>
      <c r="D25" s="4">
        <v>-152.19</v>
      </c>
      <c r="E25" s="4">
        <v>-145.49</v>
      </c>
      <c r="F25" s="4">
        <v>182.47710000000001</v>
      </c>
      <c r="G25" s="4">
        <v>182.57509999999999</v>
      </c>
    </row>
    <row r="26" spans="2:7" x14ac:dyDescent="0.25">
      <c r="B26" s="4" t="s">
        <v>1887</v>
      </c>
      <c r="C26" s="13">
        <v>42634</v>
      </c>
      <c r="D26" s="4">
        <v>-170.88</v>
      </c>
      <c r="E26" s="4">
        <v>-163.32</v>
      </c>
      <c r="F26" s="4">
        <v>182.2902</v>
      </c>
      <c r="G26" s="4">
        <v>182.39680000000001</v>
      </c>
    </row>
    <row r="27" spans="2:7" x14ac:dyDescent="0.25">
      <c r="B27" s="4" t="s">
        <v>1888</v>
      </c>
      <c r="C27" s="13">
        <v>42664</v>
      </c>
      <c r="D27" s="4">
        <v>-189.57</v>
      </c>
      <c r="E27" s="4">
        <v>-181.15</v>
      </c>
      <c r="F27" s="4">
        <v>182.10329999999999</v>
      </c>
      <c r="G27" s="4">
        <v>182.21850000000001</v>
      </c>
    </row>
    <row r="28" spans="2:7" x14ac:dyDescent="0.25">
      <c r="B28" s="4" t="s">
        <v>1889</v>
      </c>
      <c r="C28" s="13">
        <v>42758</v>
      </c>
      <c r="D28" s="4">
        <v>-259.7</v>
      </c>
      <c r="E28" s="4">
        <v>-237.93</v>
      </c>
      <c r="F28" s="4">
        <v>181.40199999999999</v>
      </c>
      <c r="G28" s="4">
        <v>181.6507</v>
      </c>
    </row>
    <row r="29" spans="2:7" x14ac:dyDescent="0.25">
      <c r="B29" s="4" t="s">
        <v>1890</v>
      </c>
      <c r="C29" s="13">
        <v>42846</v>
      </c>
      <c r="D29" s="4">
        <v>-323.12</v>
      </c>
      <c r="E29" s="4">
        <v>-301.37</v>
      </c>
      <c r="F29" s="4">
        <v>180.76779999999999</v>
      </c>
      <c r="G29" s="4">
        <v>181.0163</v>
      </c>
    </row>
    <row r="30" spans="2:7" x14ac:dyDescent="0.25">
      <c r="B30" s="4" t="s">
        <v>1891</v>
      </c>
      <c r="C30" s="13">
        <v>42937</v>
      </c>
      <c r="D30" s="4">
        <v>-406.26</v>
      </c>
      <c r="E30" s="4">
        <v>-385.7</v>
      </c>
      <c r="F30" s="4">
        <v>179.93639999999999</v>
      </c>
      <c r="G30" s="4">
        <v>180.173</v>
      </c>
    </row>
    <row r="31" spans="2:7" x14ac:dyDescent="0.25">
      <c r="B31" s="4" t="s">
        <v>1892</v>
      </c>
      <c r="C31" s="13">
        <v>43031</v>
      </c>
      <c r="D31" s="4">
        <v>-492.15</v>
      </c>
      <c r="E31" s="4">
        <v>-472.81</v>
      </c>
      <c r="F31" s="4">
        <v>179.07749999999999</v>
      </c>
      <c r="G31" s="4">
        <v>179.30189999999999</v>
      </c>
    </row>
    <row r="32" spans="2:7" x14ac:dyDescent="0.25">
      <c r="B32" s="4" t="s">
        <v>1893</v>
      </c>
      <c r="C32" s="13">
        <v>43395</v>
      </c>
      <c r="D32" s="4">
        <v>-855.86</v>
      </c>
      <c r="E32" s="4">
        <v>-823.45</v>
      </c>
      <c r="F32" s="4">
        <v>175.44040000000001</v>
      </c>
      <c r="G32" s="4">
        <v>175.7955</v>
      </c>
    </row>
    <row r="33" spans="2:7" x14ac:dyDescent="0.25">
      <c r="B33" s="4" t="s">
        <v>1894</v>
      </c>
      <c r="C33" s="13">
        <v>43759</v>
      </c>
      <c r="D33" s="4">
        <v>-1263.68</v>
      </c>
      <c r="E33" s="4">
        <v>-1205.5999999999999</v>
      </c>
      <c r="F33" s="4">
        <v>171.3622</v>
      </c>
      <c r="G33" s="4">
        <v>171.97399999999999</v>
      </c>
    </row>
    <row r="34" spans="2:7" x14ac:dyDescent="0.25">
      <c r="B34" s="4" t="s">
        <v>1895</v>
      </c>
      <c r="C34" s="13">
        <v>44125</v>
      </c>
      <c r="D34" s="4">
        <v>-1640.79</v>
      </c>
      <c r="E34" s="4">
        <v>-1585.32</v>
      </c>
      <c r="F34" s="4">
        <v>167.59110000000001</v>
      </c>
      <c r="G34" s="4">
        <v>168.17679999999999</v>
      </c>
    </row>
    <row r="35" spans="2:7" x14ac:dyDescent="0.25">
      <c r="B35" s="4" t="s">
        <v>1896</v>
      </c>
      <c r="C35" s="13">
        <v>44490</v>
      </c>
      <c r="D35" s="4">
        <v>-2018.66</v>
      </c>
      <c r="E35" s="4">
        <v>-2042.24</v>
      </c>
      <c r="F35" s="4">
        <v>163.8124</v>
      </c>
      <c r="G35" s="4">
        <v>163.60759999999999</v>
      </c>
    </row>
    <row r="36" spans="2:7" x14ac:dyDescent="0.25">
      <c r="B36" s="4" t="s">
        <v>1897</v>
      </c>
      <c r="C36" s="13">
        <v>44855</v>
      </c>
      <c r="D36" s="4">
        <v>-2367.31</v>
      </c>
      <c r="E36" s="4">
        <v>-2401.15</v>
      </c>
      <c r="F36" s="4">
        <v>160.32589999999999</v>
      </c>
      <c r="G36" s="4">
        <v>160.01849999999999</v>
      </c>
    </row>
    <row r="37" spans="2:7" x14ac:dyDescent="0.25">
      <c r="B37" s="4" t="s">
        <v>1898</v>
      </c>
      <c r="C37" s="13">
        <v>45222</v>
      </c>
      <c r="D37" s="4">
        <v>-2679.95</v>
      </c>
      <c r="E37" s="4">
        <v>-2713.02</v>
      </c>
      <c r="F37" s="4">
        <v>157.1995</v>
      </c>
      <c r="G37" s="4">
        <v>156.8998</v>
      </c>
    </row>
    <row r="38" spans="2:7" x14ac:dyDescent="0.25">
      <c r="B38" s="4" t="s">
        <v>1899</v>
      </c>
      <c r="C38" s="13">
        <v>45586</v>
      </c>
      <c r="D38" s="4">
        <v>-2940.01</v>
      </c>
      <c r="E38" s="4">
        <v>-2988.81</v>
      </c>
      <c r="F38" s="4">
        <v>154.59889999999999</v>
      </c>
      <c r="G38" s="4">
        <v>154.14189999999999</v>
      </c>
    </row>
    <row r="39" spans="2:7" x14ac:dyDescent="0.25">
      <c r="B39" s="4" t="s">
        <v>1900</v>
      </c>
      <c r="C39" s="13">
        <v>45951</v>
      </c>
      <c r="D39" s="4">
        <v>-3213.33</v>
      </c>
      <c r="E39" s="4">
        <v>-3163.61</v>
      </c>
      <c r="F39" s="4">
        <v>151.8657</v>
      </c>
      <c r="G39" s="4">
        <v>152.3939</v>
      </c>
    </row>
    <row r="40" spans="2:7" x14ac:dyDescent="0.25">
      <c r="B40" s="4" t="s">
        <v>1901</v>
      </c>
      <c r="C40" s="13">
        <v>47777</v>
      </c>
      <c r="D40" s="4">
        <v>-3896.59</v>
      </c>
      <c r="E40" s="4">
        <v>-3896.51</v>
      </c>
      <c r="F40" s="4">
        <v>145.03309999999999</v>
      </c>
      <c r="G40" s="4">
        <v>145.06489999999999</v>
      </c>
    </row>
    <row r="41" spans="2:7" x14ac:dyDescent="0.25">
      <c r="B41" s="4" t="s">
        <v>1902</v>
      </c>
      <c r="C41" s="13">
        <v>49604</v>
      </c>
      <c r="D41" s="4">
        <v>-4180.18</v>
      </c>
      <c r="E41" s="4">
        <v>-4240.43</v>
      </c>
      <c r="F41" s="4">
        <v>142.19720000000001</v>
      </c>
      <c r="G41" s="4">
        <v>141.62569999999999</v>
      </c>
    </row>
    <row r="42" spans="2:7" x14ac:dyDescent="0.25">
      <c r="B42" s="4" t="s">
        <v>1903</v>
      </c>
      <c r="C42" s="13">
        <v>51431</v>
      </c>
      <c r="D42" s="4">
        <v>-4480.87</v>
      </c>
      <c r="E42" s="4">
        <v>-4468.55</v>
      </c>
      <c r="F42" s="4">
        <v>139.19030000000001</v>
      </c>
      <c r="G42" s="4">
        <v>139.34450000000001</v>
      </c>
    </row>
    <row r="43" spans="2:7" x14ac:dyDescent="0.25">
      <c r="B43" s="4" t="s">
        <v>1904</v>
      </c>
      <c r="C43" s="13">
        <v>53258</v>
      </c>
      <c r="D43" s="4">
        <v>-4775.21</v>
      </c>
      <c r="E43" s="4">
        <v>-4693</v>
      </c>
      <c r="F43" s="4">
        <v>136.24690000000001</v>
      </c>
      <c r="G43" s="4">
        <v>137.1</v>
      </c>
    </row>
  </sheetData>
  <mergeCells count="1">
    <mergeCell ref="B2:K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Basics</vt:lpstr>
      <vt:lpstr>Multi-sec History</vt:lpstr>
      <vt:lpstr>Intervals</vt:lpstr>
      <vt:lpstr>Historical Interval</vt:lpstr>
      <vt:lpstr>Company Data</vt:lpstr>
      <vt:lpstr>Screening</vt:lpstr>
      <vt:lpstr>Options</vt:lpstr>
      <vt:lpstr>Swaps</vt:lpstr>
      <vt:lpstr>FX - FRD</vt:lpstr>
    </vt:vector>
  </TitlesOfParts>
  <Company>Bloomberg LP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pcsu</dc:creator>
  <cp:lastModifiedBy>mwilliams59</cp:lastModifiedBy>
  <dcterms:created xsi:type="dcterms:W3CDTF">2015-10-14T00:11:09Z</dcterms:created>
  <dcterms:modified xsi:type="dcterms:W3CDTF">2015-10-19T01:49:46Z</dcterms:modified>
</cp:coreProperties>
</file>