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xr:revisionPtr revIDLastSave="0" documentId="8_{BCB67052-4987-4D11-9503-19BEF01BE930}" xr6:coauthVersionLast="45" xr6:coauthVersionMax="45" xr10:uidLastSave="{00000000-0000-0000-0000-000000000000}"/>
  <bookViews>
    <workbookView xWindow="5430" yWindow="1200" windowWidth="2880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D43" i="1"/>
  <c r="D44" i="1"/>
  <c r="D42" i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D41" i="1"/>
  <c r="C37" i="1"/>
  <c r="C36" i="1"/>
  <c r="C35" i="1"/>
  <c r="C34" i="1"/>
  <c r="C33" i="1"/>
  <c r="C32" i="1"/>
  <c r="C31" i="1"/>
  <c r="C30" i="1"/>
  <c r="C29" i="1"/>
  <c r="E29" i="1" l="1"/>
  <c r="E41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9" i="1"/>
  <c r="N15" i="1"/>
  <c r="N16" i="1"/>
  <c r="N17" i="1"/>
  <c r="N18" i="1"/>
  <c r="N5" i="1"/>
  <c r="Q5" i="1" s="1"/>
  <c r="N6" i="1"/>
  <c r="N7" i="1"/>
  <c r="N8" i="1"/>
  <c r="N9" i="1"/>
  <c r="N10" i="1"/>
  <c r="N11" i="1"/>
  <c r="N12" i="1"/>
  <c r="N13" i="1"/>
  <c r="N14" i="1"/>
  <c r="Q6" i="1" l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D6" i="1"/>
  <c r="E6" i="1"/>
  <c r="G6" i="1"/>
  <c r="H6" i="1" s="1"/>
  <c r="C7" i="1" s="1"/>
  <c r="F6" i="1" l="1"/>
  <c r="B7" i="1" s="1"/>
  <c r="L6" i="1" l="1"/>
  <c r="E7" i="1"/>
  <c r="G7" i="1"/>
  <c r="H7" i="1" s="1"/>
  <c r="D7" i="1"/>
  <c r="C8" i="1" l="1"/>
  <c r="F7" i="1"/>
  <c r="L7" i="1" s="1"/>
  <c r="B8" i="1" l="1"/>
  <c r="E8" i="1"/>
  <c r="D8" i="1" l="1"/>
  <c r="F8" i="1" s="1"/>
  <c r="B9" i="1" s="1"/>
  <c r="G8" i="1"/>
  <c r="H8" i="1" s="1"/>
  <c r="L8" i="1" l="1"/>
  <c r="C9" i="1"/>
  <c r="D9" i="1"/>
  <c r="G9" i="1"/>
  <c r="H9" i="1" l="1"/>
  <c r="C10" i="1" s="1"/>
  <c r="E10" i="1" s="1"/>
  <c r="E9" i="1"/>
  <c r="F9" i="1" s="1"/>
  <c r="B10" i="1" s="1"/>
  <c r="D10" i="1" l="1"/>
  <c r="F10" i="1" s="1"/>
  <c r="B11" i="1" s="1"/>
  <c r="G10" i="1"/>
  <c r="H10" i="1" s="1"/>
  <c r="L9" i="1"/>
  <c r="L10" i="1" l="1"/>
  <c r="C11" i="1"/>
  <c r="D11" i="1"/>
  <c r="G11" i="1"/>
  <c r="E11" i="1" l="1"/>
  <c r="F11" i="1" s="1"/>
  <c r="B12" i="1" s="1"/>
  <c r="H11" i="1"/>
  <c r="C12" i="1" l="1"/>
  <c r="L11" i="1"/>
  <c r="G12" i="1"/>
  <c r="D12" i="1"/>
  <c r="E12" i="1" l="1"/>
  <c r="F12" i="1" s="1"/>
  <c r="B13" i="1" s="1"/>
  <c r="H12" i="1"/>
  <c r="C13" i="1" s="1"/>
  <c r="E13" i="1" s="1"/>
  <c r="D13" i="1" l="1"/>
  <c r="F13" i="1" s="1"/>
  <c r="B14" i="1" s="1"/>
  <c r="G13" i="1"/>
  <c r="H13" i="1" s="1"/>
  <c r="L12" i="1"/>
  <c r="C14" i="1" l="1"/>
  <c r="L13" i="1"/>
  <c r="D14" i="1"/>
  <c r="G14" i="1"/>
  <c r="E14" i="1" l="1"/>
  <c r="F14" i="1" s="1"/>
  <c r="B15" i="1" s="1"/>
  <c r="H14" i="1"/>
  <c r="C15" i="1" l="1"/>
  <c r="L14" i="1"/>
  <c r="G15" i="1"/>
  <c r="D15" i="1"/>
  <c r="H15" i="1" l="1"/>
  <c r="E15" i="1"/>
  <c r="F15" i="1" s="1"/>
  <c r="B16" i="1" s="1"/>
  <c r="D16" i="1" l="1"/>
  <c r="G16" i="1"/>
  <c r="C16" i="1"/>
  <c r="L15" i="1"/>
  <c r="E16" i="1" l="1"/>
  <c r="H16" i="1"/>
  <c r="F16" i="1"/>
  <c r="B17" i="1" s="1"/>
  <c r="D17" i="1" l="1"/>
  <c r="G17" i="1"/>
  <c r="C17" i="1"/>
  <c r="L16" i="1"/>
  <c r="E17" i="1" l="1"/>
  <c r="F17" i="1" s="1"/>
  <c r="B18" i="1" s="1"/>
  <c r="H17" i="1"/>
  <c r="D18" i="1" l="1"/>
  <c r="G18" i="1"/>
  <c r="C18" i="1"/>
  <c r="L17" i="1"/>
  <c r="E18" i="1" l="1"/>
  <c r="F18" i="1" s="1"/>
  <c r="B19" i="1" s="1"/>
  <c r="H18" i="1"/>
  <c r="G19" i="1" l="1"/>
  <c r="D19" i="1"/>
  <c r="C19" i="1"/>
  <c r="L18" i="1"/>
  <c r="E19" i="1" l="1"/>
  <c r="H19" i="1"/>
  <c r="F19" i="1"/>
  <c r="B20" i="1" s="1"/>
  <c r="D20" i="1" l="1"/>
  <c r="G20" i="1"/>
  <c r="C20" i="1"/>
  <c r="L19" i="1"/>
  <c r="E20" i="1" l="1"/>
  <c r="H20" i="1"/>
  <c r="F20" i="1"/>
  <c r="B21" i="1" s="1"/>
  <c r="D21" i="1" l="1"/>
  <c r="G21" i="1"/>
  <c r="C21" i="1"/>
  <c r="L20" i="1"/>
  <c r="H21" i="1" l="1"/>
  <c r="E21" i="1"/>
  <c r="F21" i="1" s="1"/>
  <c r="L21" i="1" l="1"/>
</calcChain>
</file>

<file path=xl/sharedStrings.xml><?xml version="1.0" encoding="utf-8"?>
<sst xmlns="http://schemas.openxmlformats.org/spreadsheetml/2006/main" count="59" uniqueCount="53">
  <si>
    <t>a^2</t>
  </si>
  <si>
    <t>b^2</t>
  </si>
  <si>
    <t>2a + 1</t>
  </si>
  <si>
    <t>b(2a+1)</t>
  </si>
  <si>
    <t>real</t>
  </si>
  <si>
    <t>imaginary</t>
  </si>
  <si>
    <t>put some complex numbers in here to see if they are bounded or blow up</t>
  </si>
  <si>
    <t>new real</t>
  </si>
  <si>
    <t>new imaginary</t>
  </si>
  <si>
    <t>(a^2 - b^2 )+ a</t>
  </si>
  <si>
    <t>a</t>
  </si>
  <si>
    <t>bi</t>
  </si>
  <si>
    <t>x</t>
  </si>
  <si>
    <t>y</t>
  </si>
  <si>
    <t>screen size 2^n</t>
  </si>
  <si>
    <t>Zoom level</t>
  </si>
  <si>
    <t>[-2,2]</t>
  </si>
  <si>
    <t>range X</t>
  </si>
  <si>
    <t>range Y</t>
  </si>
  <si>
    <t>.</t>
  </si>
  <si>
    <t>1111-1110-0010-1001</t>
  </si>
  <si>
    <t>0000-0001-1101-0110</t>
  </si>
  <si>
    <t>0000-0001-1101-0111</t>
  </si>
  <si>
    <t>if I have neg number</t>
  </si>
  <si>
    <t>must do 2s comp</t>
  </si>
  <si>
    <t>then plug this into fixed point converter</t>
  </si>
  <si>
    <t>1110-0000-0000-0000</t>
  </si>
  <si>
    <t>0001-1111-1111-1111</t>
  </si>
  <si>
    <t>0010-0000-0000-0000</t>
  </si>
  <si>
    <t>+</t>
  </si>
  <si>
    <t>0000-0001-0000-0000</t>
  </si>
  <si>
    <t>1111-1110-1111-1111</t>
  </si>
  <si>
    <t>1111-1111-0000-0000</t>
  </si>
  <si>
    <t>0001-1111</t>
  </si>
  <si>
    <t>0000-0000-1000-0000</t>
  </si>
  <si>
    <t>1111-1111-0111-1111</t>
  </si>
  <si>
    <t>1111-1111-1000-0000</t>
  </si>
  <si>
    <t>c3b9</t>
  </si>
  <si>
    <t>1100-0011-1011-1001</t>
  </si>
  <si>
    <t>0011-1100-0100-0110</t>
  </si>
  <si>
    <t>0011-1100-0100-0111</t>
  </si>
  <si>
    <t>e12c</t>
  </si>
  <si>
    <t>1110-0001-0010-1100</t>
  </si>
  <si>
    <t>0001-1110-1101-0011</t>
  </si>
  <si>
    <t>0001-1110-1101-0100</t>
  </si>
  <si>
    <t>ff00</t>
  </si>
  <si>
    <t>0000-0000-1111-1111</t>
  </si>
  <si>
    <t>0f00</t>
  </si>
  <si>
    <t>0000-1111-0000-0000</t>
  </si>
  <si>
    <t>ff88</t>
  </si>
  <si>
    <t>1111-1111-1000-1000</t>
  </si>
  <si>
    <t>0000-0000-0111-0111</t>
  </si>
  <si>
    <t>0000-0000-0111-1000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</si>
</sst>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???/???"/>
    <numFmt numFmtId="165" formatCode="#\ ????/????"/>
    <numFmt numFmtId="166" formatCode="0.00000000"/>
    <numFmt numFmtId="167" formatCode="#\ ??/1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">
    <xf numFmtId="0" fontId="0" fillId="0" borderId="0" xfId="0"/>
    <xf numFmtId="0" fontId="2" fillId="2" borderId="1" xfId="1"/>
    <xf numFmtId="0" fontId="2" fillId="2" borderId="1" xfId="1" applyAlignment="1">
      <alignment horizontal="left"/>
    </xf>
    <xf numFmtId="0" fontId="2" fillId="2" borderId="1" xfId="1" applyAlignment="1">
      <alignment horizontal="left" vertical="center"/>
    </xf>
    <xf numFmtId="0" fontId="0" fillId="3" borderId="2" xfId="2" applyFont="1" applyAlignment="1">
      <alignment horizontal="left" vertical="center"/>
    </xf>
    <xf numFmtId="0" fontId="0" fillId="3" borderId="2" xfId="2" applyFont="1" applyAlignment="1">
      <alignment horizontal="left"/>
    </xf>
    <xf numFmtId="0" fontId="3" fillId="2" borderId="1" xfId="1" applyFont="1" applyAlignment="1">
      <alignment horizontal="left"/>
    </xf>
    <xf numFmtId="0" fontId="0" fillId="3" borderId="3" xfId="2" applyFont="1" applyBorder="1" applyAlignment="1">
      <alignment horizontal="left" vertical="center"/>
    </xf>
    <xf numFmtId="0" fontId="0" fillId="0" borderId="0" xfId="0" quotePrefix="1"/>
    <xf numFmtId="0" fontId="0" fillId="3" borderId="0" xfId="2" applyFont="1" applyBorder="1" applyAlignment="1">
      <alignment horizontal="left" vertical="center"/>
    </xf>
    <xf numFmtId="1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12" fontId="0" fillId="6" borderId="0" xfId="0" applyNumberFormat="1" applyFill="1"/>
    <xf numFmtId="12" fontId="0" fillId="7" borderId="0" xfId="0" applyNumberFormat="1" applyFill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A7" zoomScale="70" zoomScaleNormal="70" workbookViewId="0">
      <selection activeCell="C7" sqref="C7"/>
    </sheetView>
  </sheetViews>
  <sheetFormatPr defaultRowHeight="15" x14ac:dyDescent="0.25"/>
  <cols>
    <col min="1" max="1" width="11.85546875" customWidth="1"/>
    <col min="2" max="5" width="17.42578125" customWidth="1"/>
    <col min="6" max="6" width="23.5703125" customWidth="1"/>
    <col min="7" max="8" width="17.42578125" customWidth="1"/>
    <col min="9" max="9" width="22.28515625" hidden="1" customWidth="1"/>
    <col min="10" max="11" width="0" hidden="1" customWidth="1"/>
  </cols>
  <sheetData>
    <row r="1" spans="1:22" x14ac:dyDescent="0.25">
      <c r="S1" t="s">
        <v>14</v>
      </c>
      <c r="U1" t="s">
        <v>15</v>
      </c>
    </row>
    <row r="2" spans="1:22" x14ac:dyDescent="0.25">
      <c r="U2" t="s">
        <v>17</v>
      </c>
      <c r="V2" t="s">
        <v>18</v>
      </c>
    </row>
    <row r="3" spans="1:22" x14ac:dyDescent="0.25">
      <c r="P3" t="s">
        <v>12</v>
      </c>
      <c r="Q3" t="s">
        <v>13</v>
      </c>
      <c r="U3" t="s">
        <v>16</v>
      </c>
      <c r="V3" t="s">
        <v>16</v>
      </c>
    </row>
    <row r="4" spans="1:22" x14ac:dyDescent="0.25">
      <c r="B4" t="s">
        <v>10</v>
      </c>
      <c r="C4" s="1" t="s">
        <v>11</v>
      </c>
      <c r="F4" t="s">
        <v>7</v>
      </c>
      <c r="H4" t="s">
        <v>8</v>
      </c>
      <c r="P4">
        <v>-2</v>
      </c>
      <c r="Q4">
        <v>-2</v>
      </c>
      <c r="U4" s="8">
        <v>4</v>
      </c>
      <c r="V4" s="8">
        <v>4</v>
      </c>
    </row>
    <row r="5" spans="1:22" x14ac:dyDescent="0.25">
      <c r="B5" s="2" t="s">
        <v>4</v>
      </c>
      <c r="C5" s="3" t="s">
        <v>5</v>
      </c>
      <c r="D5" s="4" t="s">
        <v>0</v>
      </c>
      <c r="E5" s="4" t="s">
        <v>1</v>
      </c>
      <c r="F5" s="4" t="s">
        <v>9</v>
      </c>
      <c r="G5" s="4" t="s">
        <v>2</v>
      </c>
      <c r="H5" s="4" t="s">
        <v>3</v>
      </c>
      <c r="I5" s="7"/>
      <c r="J5" s="7"/>
      <c r="K5" s="9"/>
      <c r="L5" s="9"/>
      <c r="N5">
        <f t="shared" ref="N5:N36" si="0" xml:space="preserve"> 16</f>
        <v>16</v>
      </c>
      <c r="P5">
        <v>-2</v>
      </c>
      <c r="Q5">
        <f>Q4+(V4/N5)</f>
        <v>-1.75</v>
      </c>
      <c r="U5" s="8">
        <v>4</v>
      </c>
      <c r="V5" s="8">
        <v>4</v>
      </c>
    </row>
    <row r="6" spans="1:22" x14ac:dyDescent="0.25">
      <c r="A6" s="19" t="s">
        <v>6</v>
      </c>
      <c r="B6">
        <v>1</v>
      </c>
      <c r="C6">
        <v>0.5</v>
      </c>
      <c r="D6" s="5">
        <f t="shared" ref="D6:D9" si="1">B6*B6</f>
        <v>1</v>
      </c>
      <c r="E6" s="5">
        <f t="shared" ref="E6:E9" si="2">C6*C6</f>
        <v>0.25</v>
      </c>
      <c r="F6" s="5">
        <f>(D6-E6)+B6</f>
        <v>1.75</v>
      </c>
      <c r="G6" s="5">
        <f t="shared" ref="G6:G9" si="3">2*B6 + 1</f>
        <v>3</v>
      </c>
      <c r="H6" s="5">
        <f t="shared" ref="H6:H9" si="4">C6*G6</f>
        <v>1.5</v>
      </c>
      <c r="L6">
        <f>(H6^2 +F6^2)</f>
        <v>5.3125</v>
      </c>
      <c r="N6">
        <f t="shared" si="0"/>
        <v>16</v>
      </c>
      <c r="P6">
        <v>-2</v>
      </c>
      <c r="Q6">
        <f>Q5+(V5/N6)</f>
        <v>-1.5</v>
      </c>
      <c r="U6" s="8">
        <v>4</v>
      </c>
      <c r="V6" s="8">
        <v>4</v>
      </c>
    </row>
    <row r="7" spans="1:22" x14ac:dyDescent="0.25">
      <c r="A7" s="19"/>
      <c r="B7" s="6">
        <f>F6</f>
        <v>1.75</v>
      </c>
      <c r="C7" s="6">
        <f t="shared" ref="C7:C9" si="5">H6</f>
        <v>1.5</v>
      </c>
      <c r="D7" s="5">
        <f t="shared" si="1"/>
        <v>3.0625</v>
      </c>
      <c r="E7" s="5">
        <f t="shared" si="2"/>
        <v>2.25</v>
      </c>
      <c r="F7" s="5">
        <f t="shared" ref="F7:F9" si="6">(D7-E7)+B7</f>
        <v>2.5625</v>
      </c>
      <c r="G7" s="5">
        <f t="shared" si="3"/>
        <v>4.5</v>
      </c>
      <c r="H7" s="5">
        <f t="shared" si="4"/>
        <v>6.75</v>
      </c>
      <c r="L7">
        <f t="shared" ref="L7:L9" si="7">(H7^2 +F7^2)</f>
        <v>52.12890625</v>
      </c>
      <c r="N7">
        <f t="shared" si="0"/>
        <v>16</v>
      </c>
      <c r="P7">
        <v>-2</v>
      </c>
      <c r="Q7">
        <f t="shared" ref="Q7:Q14" si="8">Q6+(V6/N7)</f>
        <v>-1.25</v>
      </c>
      <c r="U7" s="8">
        <v>4</v>
      </c>
      <c r="V7" s="8">
        <v>4</v>
      </c>
    </row>
    <row r="8" spans="1:22" x14ac:dyDescent="0.25">
      <c r="B8" s="6">
        <f t="shared" ref="B8:B9" si="9">F7</f>
        <v>2.5625</v>
      </c>
      <c r="C8" s="6">
        <f t="shared" si="5"/>
        <v>6.75</v>
      </c>
      <c r="D8" s="5">
        <f t="shared" si="1"/>
        <v>6.56640625</v>
      </c>
      <c r="E8" s="5">
        <f t="shared" si="2"/>
        <v>45.5625</v>
      </c>
      <c r="F8" s="5">
        <f t="shared" si="6"/>
        <v>-36.43359375</v>
      </c>
      <c r="G8" s="5">
        <f t="shared" si="3"/>
        <v>6.125</v>
      </c>
      <c r="H8" s="5">
        <f t="shared" si="4"/>
        <v>41.34375</v>
      </c>
      <c r="L8">
        <f t="shared" si="7"/>
        <v>3036.7124176025391</v>
      </c>
      <c r="N8">
        <f t="shared" si="0"/>
        <v>16</v>
      </c>
      <c r="P8">
        <v>-2</v>
      </c>
      <c r="Q8">
        <f t="shared" si="8"/>
        <v>-1</v>
      </c>
      <c r="U8" s="8">
        <v>4</v>
      </c>
      <c r="V8" s="8">
        <v>4</v>
      </c>
    </row>
    <row r="9" spans="1:22" x14ac:dyDescent="0.25">
      <c r="B9" s="6">
        <f t="shared" si="9"/>
        <v>-36.43359375</v>
      </c>
      <c r="C9" s="6">
        <f t="shared" si="5"/>
        <v>41.34375</v>
      </c>
      <c r="D9" s="5">
        <f t="shared" si="1"/>
        <v>1327.4067535400391</v>
      </c>
      <c r="E9" s="5">
        <f t="shared" si="2"/>
        <v>1709.3056640625</v>
      </c>
      <c r="F9" s="5">
        <f t="shared" si="6"/>
        <v>-418.33250427246094</v>
      </c>
      <c r="G9" s="5">
        <f t="shared" si="3"/>
        <v>-71.8671875</v>
      </c>
      <c r="H9" s="5">
        <f t="shared" si="4"/>
        <v>-2971.259033203125</v>
      </c>
      <c r="L9">
        <f t="shared" si="7"/>
        <v>9003382.3265220374</v>
      </c>
      <c r="N9">
        <f t="shared" si="0"/>
        <v>16</v>
      </c>
      <c r="P9">
        <v>-2</v>
      </c>
      <c r="Q9">
        <f t="shared" si="8"/>
        <v>-0.75</v>
      </c>
      <c r="U9" s="8">
        <v>4</v>
      </c>
      <c r="V9" s="8">
        <v>4</v>
      </c>
    </row>
    <row r="10" spans="1:22" x14ac:dyDescent="0.25">
      <c r="B10" s="6">
        <f t="shared" ref="B10:B12" si="10">F9</f>
        <v>-418.33250427246094</v>
      </c>
      <c r="C10" s="6">
        <f t="shared" ref="C10:C12" si="11">H9</f>
        <v>-2971.259033203125</v>
      </c>
      <c r="D10" s="5">
        <f t="shared" ref="D10:D12" si="12">B10*B10</f>
        <v>175002.08413086855</v>
      </c>
      <c r="E10" s="5">
        <f t="shared" ref="E10:E12" si="13">C10*C10</f>
        <v>8828380.2423911691</v>
      </c>
      <c r="F10" s="5">
        <f t="shared" ref="F10:F12" si="14">(D10-E10)+B10</f>
        <v>-8653796.4907645732</v>
      </c>
      <c r="G10" s="5">
        <f t="shared" ref="G10:G12" si="15">2*B10 + 1</f>
        <v>-835.66500854492188</v>
      </c>
      <c r="H10" s="5">
        <f t="shared" ref="H10:H12" si="16">C10*G10</f>
        <v>2482977.2053708658</v>
      </c>
      <c r="L10">
        <f t="shared" ref="L10:L12" si="17">(H10^2 +F10^2)</f>
        <v>81053369505960.547</v>
      </c>
      <c r="N10">
        <f t="shared" si="0"/>
        <v>16</v>
      </c>
      <c r="P10">
        <v>-2</v>
      </c>
      <c r="Q10">
        <f t="shared" si="8"/>
        <v>-0.5</v>
      </c>
      <c r="U10" s="8">
        <v>4</v>
      </c>
      <c r="V10" s="8">
        <v>4</v>
      </c>
    </row>
    <row r="11" spans="1:22" x14ac:dyDescent="0.25">
      <c r="B11" s="6">
        <f t="shared" si="10"/>
        <v>-8653796.4907645732</v>
      </c>
      <c r="C11" s="6">
        <f t="shared" si="11"/>
        <v>2482977.2053708658</v>
      </c>
      <c r="D11" s="5">
        <f t="shared" si="12"/>
        <v>74888193703569.234</v>
      </c>
      <c r="E11" s="5">
        <f t="shared" si="13"/>
        <v>6165175802391.3145</v>
      </c>
      <c r="F11" s="5">
        <f t="shared" si="14"/>
        <v>68723009247381.43</v>
      </c>
      <c r="G11" s="5">
        <f t="shared" si="15"/>
        <v>-17307591.981529146</v>
      </c>
      <c r="H11" s="5">
        <f t="shared" si="16"/>
        <v>-42974356369996.445</v>
      </c>
      <c r="L11">
        <f t="shared" si="17"/>
        <v>6.5696473054311276E+27</v>
      </c>
      <c r="N11">
        <f t="shared" si="0"/>
        <v>16</v>
      </c>
      <c r="P11">
        <v>-2</v>
      </c>
      <c r="Q11">
        <f t="shared" si="8"/>
        <v>-0.25</v>
      </c>
      <c r="U11" s="8">
        <v>4</v>
      </c>
      <c r="V11" s="8">
        <v>4</v>
      </c>
    </row>
    <row r="12" spans="1:22" x14ac:dyDescent="0.25">
      <c r="B12" s="6">
        <f t="shared" si="10"/>
        <v>68723009247381.43</v>
      </c>
      <c r="C12" s="6">
        <f t="shared" si="11"/>
        <v>-42974356369996.445</v>
      </c>
      <c r="D12" s="5">
        <f t="shared" si="12"/>
        <v>4.7228520000156733E+27</v>
      </c>
      <c r="E12" s="5">
        <f t="shared" si="13"/>
        <v>1.846795305415454E+27</v>
      </c>
      <c r="F12" s="5">
        <f t="shared" si="14"/>
        <v>2.8760566946002878E+27</v>
      </c>
      <c r="G12" s="5">
        <f t="shared" si="15"/>
        <v>137446018494763.86</v>
      </c>
      <c r="H12" s="5">
        <f t="shared" si="16"/>
        <v>-5.9066541804311042E+27</v>
      </c>
      <c r="L12">
        <f t="shared" si="17"/>
        <v>4.3160265717759376E+55</v>
      </c>
      <c r="N12">
        <f t="shared" si="0"/>
        <v>16</v>
      </c>
      <c r="P12">
        <v>-2</v>
      </c>
      <c r="Q12">
        <f t="shared" si="8"/>
        <v>0</v>
      </c>
      <c r="U12" s="8">
        <v>4</v>
      </c>
      <c r="V12" s="8">
        <v>4</v>
      </c>
    </row>
    <row r="13" spans="1:22" x14ac:dyDescent="0.25">
      <c r="B13" s="6">
        <f t="shared" ref="B13:B21" si="18">F12</f>
        <v>2.8760566946002878E+27</v>
      </c>
      <c r="C13" s="6">
        <f t="shared" ref="C13:C21" si="19">H12</f>
        <v>-5.9066541804311042E+27</v>
      </c>
      <c r="D13" s="5">
        <f t="shared" ref="D13:D21" si="20">B13*B13</f>
        <v>8.2717021105551334E+54</v>
      </c>
      <c r="E13" s="5">
        <f t="shared" ref="E13:E21" si="21">C13*C13</f>
        <v>3.488856360720424E+55</v>
      </c>
      <c r="F13" s="5">
        <f t="shared" ref="F13:F21" si="22">(D13-E13)+B13</f>
        <v>-2.6616861496649104E+55</v>
      </c>
      <c r="G13" s="5">
        <f t="shared" ref="G13:G21" si="23">2*B13 + 1</f>
        <v>5.7521133892005756E+27</v>
      </c>
      <c r="H13" s="5">
        <f t="shared" ref="H13:H21" si="24">C13*G13</f>
        <v>-3.3975744596635308E+55</v>
      </c>
      <c r="L13">
        <f t="shared" ref="L13:L21" si="25">(H13^2 +F13^2)</f>
        <v>1.862808536827595E+111</v>
      </c>
      <c r="N13">
        <f t="shared" si="0"/>
        <v>16</v>
      </c>
      <c r="P13">
        <v>-2</v>
      </c>
      <c r="Q13">
        <f t="shared" si="8"/>
        <v>0.25</v>
      </c>
      <c r="U13" s="8">
        <v>4</v>
      </c>
      <c r="V13" s="8">
        <v>4</v>
      </c>
    </row>
    <row r="14" spans="1:22" x14ac:dyDescent="0.25">
      <c r="A14" s="19"/>
      <c r="B14" s="6">
        <f t="shared" si="18"/>
        <v>-2.6616861496649104E+55</v>
      </c>
      <c r="C14" s="6">
        <f t="shared" si="19"/>
        <v>-3.3975744596635308E+55</v>
      </c>
      <c r="D14" s="5">
        <f t="shared" si="20"/>
        <v>7.0845731593180152E+110</v>
      </c>
      <c r="E14" s="5">
        <f t="shared" si="21"/>
        <v>1.1543512208957933E+111</v>
      </c>
      <c r="F14" s="5">
        <f t="shared" si="22"/>
        <v>-4.458939049639918E+110</v>
      </c>
      <c r="G14" s="5">
        <f t="shared" si="23"/>
        <v>-5.3233722993298208E+55</v>
      </c>
      <c r="H14" s="5">
        <f t="shared" si="24"/>
        <v>1.8086553763483323E+111</v>
      </c>
      <c r="L14">
        <f t="shared" si="25"/>
        <v>3.4700556448777651E+222</v>
      </c>
      <c r="N14">
        <f t="shared" si="0"/>
        <v>16</v>
      </c>
      <c r="P14">
        <v>-2</v>
      </c>
      <c r="Q14">
        <f t="shared" si="8"/>
        <v>0.5</v>
      </c>
      <c r="U14" s="8">
        <v>4</v>
      </c>
      <c r="V14" s="8">
        <v>4</v>
      </c>
    </row>
    <row r="15" spans="1:22" x14ac:dyDescent="0.25">
      <c r="A15" s="19"/>
      <c r="B15" s="6">
        <f t="shared" si="18"/>
        <v>-4.458939049639918E+110</v>
      </c>
      <c r="C15" s="6">
        <f t="shared" si="19"/>
        <v>1.8086553763483323E+111</v>
      </c>
      <c r="D15" s="5">
        <f t="shared" si="20"/>
        <v>1.9882137448403733E+221</v>
      </c>
      <c r="E15" s="5">
        <f t="shared" si="21"/>
        <v>3.2712342703937275E+222</v>
      </c>
      <c r="F15" s="5">
        <f t="shared" si="22"/>
        <v>-3.07241289590969E+222</v>
      </c>
      <c r="G15" s="5">
        <f t="shared" si="23"/>
        <v>-8.9178780992798359E+110</v>
      </c>
      <c r="H15" s="5">
        <f t="shared" si="24"/>
        <v>-1.6129368169881523E+222</v>
      </c>
      <c r="L15" t="e">
        <f t="shared" si="25"/>
        <v>#NUM!</v>
      </c>
      <c r="N15">
        <f t="shared" si="0"/>
        <v>16</v>
      </c>
      <c r="P15">
        <v>-2</v>
      </c>
      <c r="Q15">
        <f t="shared" ref="Q15:Q20" si="26">Q14+(V14/N15)</f>
        <v>0.75</v>
      </c>
      <c r="U15" s="8">
        <v>4</v>
      </c>
      <c r="V15" s="8">
        <v>4</v>
      </c>
    </row>
    <row r="16" spans="1:22" x14ac:dyDescent="0.25">
      <c r="B16" s="6">
        <f t="shared" si="18"/>
        <v>-3.07241289590969E+222</v>
      </c>
      <c r="C16" s="6">
        <f t="shared" si="19"/>
        <v>-1.6129368169881523E+222</v>
      </c>
      <c r="D16" s="5" t="e">
        <f t="shared" si="20"/>
        <v>#NUM!</v>
      </c>
      <c r="E16" s="5" t="e">
        <f t="shared" si="21"/>
        <v>#NUM!</v>
      </c>
      <c r="F16" s="5" t="e">
        <f t="shared" si="22"/>
        <v>#NUM!</v>
      </c>
      <c r="G16" s="5">
        <f t="shared" si="23"/>
        <v>-6.14482579181938E+222</v>
      </c>
      <c r="H16" s="5" t="e">
        <f t="shared" si="24"/>
        <v>#NUM!</v>
      </c>
      <c r="L16" t="e">
        <f t="shared" si="25"/>
        <v>#NUM!</v>
      </c>
      <c r="N16">
        <f t="shared" si="0"/>
        <v>16</v>
      </c>
      <c r="P16">
        <v>-2</v>
      </c>
      <c r="Q16">
        <f t="shared" si="26"/>
        <v>1</v>
      </c>
      <c r="U16" s="8">
        <v>4</v>
      </c>
      <c r="V16" s="8">
        <v>4</v>
      </c>
    </row>
    <row r="17" spans="1:22" x14ac:dyDescent="0.25">
      <c r="B17" s="6" t="e">
        <f t="shared" si="18"/>
        <v>#NUM!</v>
      </c>
      <c r="C17" s="6" t="e">
        <f t="shared" si="19"/>
        <v>#NUM!</v>
      </c>
      <c r="D17" s="5" t="e">
        <f t="shared" si="20"/>
        <v>#NUM!</v>
      </c>
      <c r="E17" s="5" t="e">
        <f t="shared" si="21"/>
        <v>#NUM!</v>
      </c>
      <c r="F17" s="5" t="e">
        <f t="shared" si="22"/>
        <v>#NUM!</v>
      </c>
      <c r="G17" s="5" t="e">
        <f t="shared" si="23"/>
        <v>#NUM!</v>
      </c>
      <c r="H17" s="5" t="e">
        <f t="shared" si="24"/>
        <v>#NUM!</v>
      </c>
      <c r="L17" t="e">
        <f t="shared" si="25"/>
        <v>#NUM!</v>
      </c>
      <c r="N17">
        <f t="shared" si="0"/>
        <v>16</v>
      </c>
      <c r="P17">
        <v>-2</v>
      </c>
      <c r="Q17">
        <f t="shared" si="26"/>
        <v>1.25</v>
      </c>
      <c r="U17" s="8">
        <v>4</v>
      </c>
      <c r="V17" s="8">
        <v>4</v>
      </c>
    </row>
    <row r="18" spans="1:22" x14ac:dyDescent="0.25">
      <c r="B18" s="6" t="e">
        <f t="shared" si="18"/>
        <v>#NUM!</v>
      </c>
      <c r="C18" s="6" t="e">
        <f t="shared" si="19"/>
        <v>#NUM!</v>
      </c>
      <c r="D18" s="5" t="e">
        <f t="shared" si="20"/>
        <v>#NUM!</v>
      </c>
      <c r="E18" s="5" t="e">
        <f t="shared" si="21"/>
        <v>#NUM!</v>
      </c>
      <c r="F18" s="5" t="e">
        <f t="shared" si="22"/>
        <v>#NUM!</v>
      </c>
      <c r="G18" s="5" t="e">
        <f t="shared" si="23"/>
        <v>#NUM!</v>
      </c>
      <c r="H18" s="5" t="e">
        <f t="shared" si="24"/>
        <v>#NUM!</v>
      </c>
      <c r="L18" t="e">
        <f t="shared" si="25"/>
        <v>#NUM!</v>
      </c>
      <c r="N18">
        <f t="shared" si="0"/>
        <v>16</v>
      </c>
      <c r="P18">
        <v>-2</v>
      </c>
      <c r="Q18">
        <f t="shared" si="26"/>
        <v>1.5</v>
      </c>
      <c r="U18" s="8">
        <v>4</v>
      </c>
      <c r="V18" s="8">
        <v>4</v>
      </c>
    </row>
    <row r="19" spans="1:22" x14ac:dyDescent="0.25">
      <c r="B19" s="6" t="e">
        <f t="shared" si="18"/>
        <v>#NUM!</v>
      </c>
      <c r="C19" s="6" t="e">
        <f t="shared" si="19"/>
        <v>#NUM!</v>
      </c>
      <c r="D19" s="5" t="e">
        <f t="shared" si="20"/>
        <v>#NUM!</v>
      </c>
      <c r="E19" s="5" t="e">
        <f t="shared" si="21"/>
        <v>#NUM!</v>
      </c>
      <c r="F19" s="5" t="e">
        <f t="shared" si="22"/>
        <v>#NUM!</v>
      </c>
      <c r="G19" s="5" t="e">
        <f t="shared" si="23"/>
        <v>#NUM!</v>
      </c>
      <c r="H19" s="5" t="e">
        <f t="shared" si="24"/>
        <v>#NUM!</v>
      </c>
      <c r="L19" t="e">
        <f t="shared" si="25"/>
        <v>#NUM!</v>
      </c>
      <c r="N19">
        <f t="shared" si="0"/>
        <v>16</v>
      </c>
      <c r="P19">
        <v>-2</v>
      </c>
      <c r="Q19">
        <f t="shared" si="26"/>
        <v>1.75</v>
      </c>
      <c r="U19" s="8">
        <v>4</v>
      </c>
      <c r="V19" s="8">
        <v>4</v>
      </c>
    </row>
    <row r="20" spans="1:22" x14ac:dyDescent="0.25">
      <c r="B20" s="6" t="e">
        <f t="shared" si="18"/>
        <v>#NUM!</v>
      </c>
      <c r="C20" s="6" t="e">
        <f t="shared" si="19"/>
        <v>#NUM!</v>
      </c>
      <c r="D20" s="5" t="e">
        <f t="shared" si="20"/>
        <v>#NUM!</v>
      </c>
      <c r="E20" s="5" t="e">
        <f t="shared" si="21"/>
        <v>#NUM!</v>
      </c>
      <c r="F20" s="5" t="e">
        <f t="shared" si="22"/>
        <v>#NUM!</v>
      </c>
      <c r="G20" s="5" t="e">
        <f t="shared" si="23"/>
        <v>#NUM!</v>
      </c>
      <c r="H20" s="5" t="e">
        <f t="shared" si="24"/>
        <v>#NUM!</v>
      </c>
      <c r="L20" t="e">
        <f t="shared" si="25"/>
        <v>#NUM!</v>
      </c>
      <c r="N20">
        <f t="shared" si="0"/>
        <v>16</v>
      </c>
      <c r="P20">
        <v>-2</v>
      </c>
      <c r="Q20">
        <f t="shared" si="26"/>
        <v>2</v>
      </c>
      <c r="U20" s="8">
        <v>4</v>
      </c>
      <c r="V20" s="8">
        <v>4</v>
      </c>
    </row>
    <row r="21" spans="1:22" ht="16.5" customHeight="1" x14ac:dyDescent="0.25">
      <c r="B21" s="6" t="e">
        <f t="shared" si="18"/>
        <v>#NUM!</v>
      </c>
      <c r="C21" s="6" t="e">
        <f t="shared" si="19"/>
        <v>#NUM!</v>
      </c>
      <c r="D21" s="5" t="e">
        <f t="shared" si="20"/>
        <v>#NUM!</v>
      </c>
      <c r="E21" s="5" t="e">
        <f t="shared" si="21"/>
        <v>#NUM!</v>
      </c>
      <c r="F21" s="5" t="e">
        <f t="shared" si="22"/>
        <v>#NUM!</v>
      </c>
      <c r="G21" s="5" t="e">
        <f t="shared" si="23"/>
        <v>#NUM!</v>
      </c>
      <c r="H21" s="5" t="e">
        <f t="shared" si="24"/>
        <v>#NUM!</v>
      </c>
      <c r="L21" t="e">
        <f t="shared" si="25"/>
        <v>#NUM!</v>
      </c>
      <c r="N21">
        <f t="shared" si="0"/>
        <v>16</v>
      </c>
      <c r="P21">
        <v>-2</v>
      </c>
      <c r="Q21">
        <f t="shared" ref="Q21:Q36" si="27">Q20+(V20/N21)</f>
        <v>2.25</v>
      </c>
      <c r="U21" s="8">
        <v>4</v>
      </c>
      <c r="V21" s="8">
        <v>4</v>
      </c>
    </row>
    <row r="22" spans="1:22" x14ac:dyDescent="0.25">
      <c r="B22" s="6"/>
      <c r="C22" s="6"/>
      <c r="D22" s="5"/>
      <c r="E22" s="5"/>
      <c r="F22" s="5"/>
      <c r="G22" s="5"/>
      <c r="H22" s="5"/>
      <c r="N22">
        <f t="shared" si="0"/>
        <v>16</v>
      </c>
      <c r="P22">
        <v>-2</v>
      </c>
      <c r="Q22">
        <f t="shared" si="27"/>
        <v>2.5</v>
      </c>
      <c r="U22" s="8">
        <v>4</v>
      </c>
      <c r="V22" s="8">
        <v>4</v>
      </c>
    </row>
    <row r="23" spans="1:22" x14ac:dyDescent="0.25">
      <c r="B23" s="6"/>
      <c r="C23" s="6"/>
      <c r="D23" s="5"/>
      <c r="E23" s="5"/>
      <c r="F23" s="5"/>
      <c r="G23" s="5"/>
      <c r="H23" s="5"/>
      <c r="N23">
        <f t="shared" si="0"/>
        <v>16</v>
      </c>
      <c r="P23">
        <v>-2</v>
      </c>
      <c r="Q23">
        <f t="shared" si="27"/>
        <v>2.75</v>
      </c>
      <c r="U23" s="8">
        <v>4</v>
      </c>
      <c r="V23" s="8">
        <v>4</v>
      </c>
    </row>
    <row r="24" spans="1:22" x14ac:dyDescent="0.25">
      <c r="N24">
        <f t="shared" si="0"/>
        <v>16</v>
      </c>
      <c r="P24">
        <v>-2</v>
      </c>
      <c r="Q24">
        <f t="shared" si="27"/>
        <v>3</v>
      </c>
      <c r="U24" s="8">
        <v>4</v>
      </c>
      <c r="V24" s="8">
        <v>4</v>
      </c>
    </row>
    <row r="25" spans="1:22" x14ac:dyDescent="0.25">
      <c r="F25" t="s">
        <v>23</v>
      </c>
      <c r="G25" t="s">
        <v>20</v>
      </c>
      <c r="N25">
        <f t="shared" si="0"/>
        <v>16</v>
      </c>
      <c r="P25">
        <v>-2</v>
      </c>
      <c r="Q25">
        <f t="shared" si="27"/>
        <v>3.25</v>
      </c>
      <c r="U25" s="8">
        <v>4</v>
      </c>
      <c r="V25" s="8">
        <v>4</v>
      </c>
    </row>
    <row r="26" spans="1:22" x14ac:dyDescent="0.25">
      <c r="F26" t="s">
        <v>24</v>
      </c>
      <c r="G26" t="s">
        <v>21</v>
      </c>
      <c r="N26">
        <f t="shared" si="0"/>
        <v>16</v>
      </c>
      <c r="P26">
        <v>-2</v>
      </c>
      <c r="Q26">
        <f t="shared" si="27"/>
        <v>3.5</v>
      </c>
      <c r="U26" s="8">
        <v>4</v>
      </c>
      <c r="V26" s="8">
        <v>4</v>
      </c>
    </row>
    <row r="27" spans="1:22" x14ac:dyDescent="0.25">
      <c r="F27" s="19" t="s">
        <v>25</v>
      </c>
      <c r="G27" t="s">
        <v>22</v>
      </c>
      <c r="N27">
        <f t="shared" si="0"/>
        <v>16</v>
      </c>
      <c r="P27">
        <v>-2</v>
      </c>
      <c r="Q27">
        <f t="shared" si="27"/>
        <v>3.75</v>
      </c>
      <c r="U27" s="8">
        <v>4</v>
      </c>
      <c r="V27" s="8">
        <v>4</v>
      </c>
    </row>
    <row r="28" spans="1:22" x14ac:dyDescent="0.25">
      <c r="B28" t="s">
        <v>19</v>
      </c>
      <c r="F28" s="19"/>
      <c r="N28">
        <f t="shared" si="0"/>
        <v>16</v>
      </c>
      <c r="P28">
        <v>-2</v>
      </c>
      <c r="Q28">
        <f t="shared" si="27"/>
        <v>4</v>
      </c>
      <c r="U28" s="8">
        <v>4</v>
      </c>
      <c r="V28" s="8">
        <v>4</v>
      </c>
    </row>
    <row r="29" spans="1:22" x14ac:dyDescent="0.25">
      <c r="A29" s="11">
        <v>0.5</v>
      </c>
      <c r="B29">
        <v>0</v>
      </c>
      <c r="C29">
        <f>1/2</f>
        <v>0.5</v>
      </c>
      <c r="E29">
        <f>B29*C29 +B30*C30+B31*C31+B32*C32+B33*C33+B34*C34+B35*C35+B36*C36</f>
        <v>0.171875</v>
      </c>
      <c r="N29">
        <f t="shared" si="0"/>
        <v>16</v>
      </c>
      <c r="P29">
        <v>-2</v>
      </c>
      <c r="Q29">
        <f t="shared" si="27"/>
        <v>4.25</v>
      </c>
      <c r="U29" s="8">
        <v>4</v>
      </c>
      <c r="V29" s="8">
        <v>4</v>
      </c>
    </row>
    <row r="30" spans="1:22" x14ac:dyDescent="0.25">
      <c r="A30" s="11">
        <v>0.25</v>
      </c>
      <c r="B30">
        <v>0</v>
      </c>
      <c r="C30">
        <f>1/4</f>
        <v>0.25</v>
      </c>
      <c r="F30" s="12">
        <v>3.125E-2</v>
      </c>
      <c r="G30" t="s">
        <v>34</v>
      </c>
      <c r="N30">
        <f t="shared" si="0"/>
        <v>16</v>
      </c>
      <c r="P30">
        <v>-2</v>
      </c>
      <c r="Q30">
        <f t="shared" si="27"/>
        <v>4.5</v>
      </c>
      <c r="U30" s="8">
        <v>4</v>
      </c>
      <c r="V30" s="8">
        <v>4</v>
      </c>
    </row>
    <row r="31" spans="1:22" x14ac:dyDescent="0.25">
      <c r="A31" s="11">
        <v>0.125</v>
      </c>
      <c r="B31">
        <v>1</v>
      </c>
      <c r="C31">
        <f>1/8</f>
        <v>0.125</v>
      </c>
      <c r="F31" s="12"/>
      <c r="G31" t="s">
        <v>35</v>
      </c>
      <c r="N31">
        <f t="shared" si="0"/>
        <v>16</v>
      </c>
      <c r="P31">
        <v>-2</v>
      </c>
      <c r="Q31">
        <f t="shared" si="27"/>
        <v>4.75</v>
      </c>
      <c r="U31" s="8">
        <v>4</v>
      </c>
      <c r="V31" s="8">
        <v>4</v>
      </c>
    </row>
    <row r="32" spans="1:22" x14ac:dyDescent="0.25">
      <c r="A32" s="11">
        <v>6.25E-2</v>
      </c>
      <c r="B32">
        <v>0</v>
      </c>
      <c r="C32">
        <f>1/16</f>
        <v>6.25E-2</v>
      </c>
      <c r="F32" s="12">
        <v>-3.125E-2</v>
      </c>
      <c r="G32" t="s">
        <v>36</v>
      </c>
      <c r="N32">
        <f t="shared" si="0"/>
        <v>16</v>
      </c>
      <c r="P32">
        <v>-2</v>
      </c>
      <c r="Q32">
        <f t="shared" si="27"/>
        <v>5</v>
      </c>
      <c r="U32" s="8">
        <v>4</v>
      </c>
      <c r="V32" s="8">
        <v>4</v>
      </c>
    </row>
    <row r="33" spans="1:22" x14ac:dyDescent="0.25">
      <c r="A33" s="11">
        <v>3.125E-2</v>
      </c>
      <c r="B33">
        <v>1</v>
      </c>
      <c r="C33">
        <f>1/32</f>
        <v>3.125E-2</v>
      </c>
      <c r="F33" s="12"/>
      <c r="N33">
        <f t="shared" si="0"/>
        <v>16</v>
      </c>
      <c r="P33">
        <v>-2</v>
      </c>
      <c r="Q33">
        <f t="shared" si="27"/>
        <v>5.25</v>
      </c>
      <c r="U33" s="8">
        <v>4</v>
      </c>
      <c r="V33" s="8">
        <v>4</v>
      </c>
    </row>
    <row r="34" spans="1:22" x14ac:dyDescent="0.25">
      <c r="A34" s="11">
        <v>1.5625E-2</v>
      </c>
      <c r="B34">
        <v>1</v>
      </c>
      <c r="C34">
        <f>1/64</f>
        <v>1.5625E-2</v>
      </c>
      <c r="F34" s="12"/>
      <c r="N34">
        <f t="shared" si="0"/>
        <v>16</v>
      </c>
      <c r="P34">
        <v>-2</v>
      </c>
      <c r="Q34">
        <f t="shared" si="27"/>
        <v>5.5</v>
      </c>
      <c r="U34" s="8">
        <v>4</v>
      </c>
      <c r="V34" s="8">
        <v>4</v>
      </c>
    </row>
    <row r="35" spans="1:22" x14ac:dyDescent="0.25">
      <c r="A35" s="11">
        <v>7.8125E-3</v>
      </c>
      <c r="B35">
        <v>0</v>
      </c>
      <c r="C35">
        <f>1/128</f>
        <v>7.8125E-3</v>
      </c>
      <c r="F35" s="18"/>
      <c r="N35">
        <f t="shared" si="0"/>
        <v>16</v>
      </c>
      <c r="P35">
        <v>-2</v>
      </c>
      <c r="Q35">
        <f t="shared" si="27"/>
        <v>5.75</v>
      </c>
      <c r="U35" s="8">
        <v>4</v>
      </c>
      <c r="V35" s="8">
        <v>4</v>
      </c>
    </row>
    <row r="36" spans="1:22" x14ac:dyDescent="0.25">
      <c r="A36" s="11">
        <v>3.90625E-3</v>
      </c>
      <c r="B36">
        <v>0</v>
      </c>
      <c r="C36">
        <f>1/256</f>
        <v>3.90625E-3</v>
      </c>
      <c r="F36" s="18"/>
      <c r="N36">
        <f t="shared" si="0"/>
        <v>16</v>
      </c>
      <c r="P36">
        <v>-2</v>
      </c>
      <c r="Q36">
        <f t="shared" si="27"/>
        <v>6</v>
      </c>
      <c r="U36" s="8">
        <v>4</v>
      </c>
      <c r="V36" s="8">
        <v>4</v>
      </c>
    </row>
    <row r="37" spans="1:22" x14ac:dyDescent="0.25">
      <c r="A37" s="11">
        <v>7</v>
      </c>
      <c r="B37" s="11"/>
      <c r="C37">
        <f>0.375*0.375</f>
        <v>0.140625</v>
      </c>
      <c r="F37" s="18"/>
      <c r="U37" s="8"/>
      <c r="V37" s="8"/>
    </row>
    <row r="38" spans="1:22" x14ac:dyDescent="0.25">
      <c r="B38" s="11"/>
      <c r="C38">
        <f>0.25*0.25</f>
        <v>6.25E-2</v>
      </c>
      <c r="U38" s="8"/>
      <c r="V38" s="8"/>
    </row>
    <row r="39" spans="1:22" x14ac:dyDescent="0.25">
      <c r="B39" s="10"/>
      <c r="U39" s="8"/>
      <c r="V39" s="8"/>
    </row>
    <row r="40" spans="1:22" x14ac:dyDescent="0.25">
      <c r="B40" s="10"/>
      <c r="U40" s="8"/>
      <c r="V40" s="8"/>
    </row>
    <row r="41" spans="1:22" x14ac:dyDescent="0.25">
      <c r="A41">
        <v>8</v>
      </c>
      <c r="B41" s="16">
        <v>0</v>
      </c>
      <c r="C41">
        <v>8</v>
      </c>
      <c r="D41" s="17">
        <f>B41*C41</f>
        <v>0</v>
      </c>
      <c r="E41" s="17">
        <f>D41+D42+D43+D44+D46+D45+D48+D47+D49+D50+D51+D52+D53+D54+D55+D56</f>
        <v>2.9296875E-2</v>
      </c>
      <c r="U41" s="8"/>
      <c r="V41" s="8"/>
    </row>
    <row r="42" spans="1:22" x14ac:dyDescent="0.25">
      <c r="A42">
        <v>4</v>
      </c>
      <c r="B42" s="16">
        <v>0</v>
      </c>
      <c r="C42">
        <v>4</v>
      </c>
      <c r="D42" s="17">
        <f>B42*C42</f>
        <v>0</v>
      </c>
      <c r="U42" s="8"/>
      <c r="V42" s="8"/>
    </row>
    <row r="43" spans="1:22" x14ac:dyDescent="0.25">
      <c r="A43">
        <v>2</v>
      </c>
      <c r="B43" s="16">
        <v>0</v>
      </c>
      <c r="C43">
        <v>2</v>
      </c>
      <c r="D43" s="17">
        <f t="shared" ref="D43:D56" si="28">B43*C43</f>
        <v>0</v>
      </c>
      <c r="M43" t="s">
        <v>26</v>
      </c>
      <c r="U43" s="8"/>
      <c r="V43" s="8"/>
    </row>
    <row r="44" spans="1:22" x14ac:dyDescent="0.25">
      <c r="A44">
        <v>1</v>
      </c>
      <c r="B44" s="16">
        <v>0</v>
      </c>
      <c r="C44">
        <v>1</v>
      </c>
      <c r="D44" s="17">
        <f t="shared" si="28"/>
        <v>0</v>
      </c>
      <c r="M44" t="s">
        <v>27</v>
      </c>
      <c r="U44" s="8"/>
      <c r="V44" s="8"/>
    </row>
    <row r="45" spans="1:22" x14ac:dyDescent="0.25">
      <c r="A45" s="11">
        <v>0.5</v>
      </c>
      <c r="B45" s="13">
        <v>0</v>
      </c>
      <c r="C45">
        <f>1/2</f>
        <v>0.5</v>
      </c>
      <c r="D45" s="17">
        <f t="shared" si="28"/>
        <v>0</v>
      </c>
      <c r="M45" t="s">
        <v>28</v>
      </c>
    </row>
    <row r="46" spans="1:22" x14ac:dyDescent="0.25">
      <c r="A46" s="11">
        <v>0.25</v>
      </c>
      <c r="B46" s="13">
        <v>0</v>
      </c>
      <c r="C46">
        <f>1/4</f>
        <v>0.25</v>
      </c>
      <c r="D46" s="17">
        <f t="shared" si="28"/>
        <v>0</v>
      </c>
      <c r="L46" s="8" t="s">
        <v>29</v>
      </c>
      <c r="M46" t="s">
        <v>30</v>
      </c>
    </row>
    <row r="47" spans="1:22" x14ac:dyDescent="0.25">
      <c r="A47" s="11">
        <v>0.125</v>
      </c>
      <c r="B47" s="13">
        <v>0</v>
      </c>
      <c r="C47">
        <f>1/8</f>
        <v>0.125</v>
      </c>
      <c r="D47" s="17">
        <f t="shared" si="28"/>
        <v>0</v>
      </c>
      <c r="M47" t="s">
        <v>31</v>
      </c>
    </row>
    <row r="48" spans="1:22" x14ac:dyDescent="0.25">
      <c r="A48" s="11">
        <v>6.25E-2</v>
      </c>
      <c r="B48" s="13">
        <v>0</v>
      </c>
      <c r="C48">
        <f>1/16</f>
        <v>6.25E-2</v>
      </c>
      <c r="D48" s="17">
        <f t="shared" si="28"/>
        <v>0</v>
      </c>
      <c r="M48" t="s">
        <v>32</v>
      </c>
    </row>
    <row r="49" spans="1:16" x14ac:dyDescent="0.25">
      <c r="A49" s="11">
        <v>3.125E-2</v>
      </c>
      <c r="B49" s="14">
        <v>0</v>
      </c>
      <c r="C49">
        <f>1/32</f>
        <v>3.125E-2</v>
      </c>
      <c r="D49" s="17">
        <f t="shared" si="28"/>
        <v>0</v>
      </c>
    </row>
    <row r="50" spans="1:16" x14ac:dyDescent="0.25">
      <c r="A50" s="11">
        <v>1.5625E-2</v>
      </c>
      <c r="B50" s="14">
        <v>1</v>
      </c>
      <c r="C50">
        <f>1/64</f>
        <v>1.5625E-2</v>
      </c>
      <c r="D50" s="17">
        <f t="shared" si="28"/>
        <v>1.5625E-2</v>
      </c>
      <c r="M50" t="s">
        <v>28</v>
      </c>
    </row>
    <row r="51" spans="1:16" x14ac:dyDescent="0.25">
      <c r="A51" s="11">
        <v>7.8125E-3</v>
      </c>
      <c r="B51" s="14">
        <v>1</v>
      </c>
      <c r="C51">
        <f>1/128</f>
        <v>7.8125E-3</v>
      </c>
      <c r="D51" s="17">
        <f t="shared" si="28"/>
        <v>7.8125E-3</v>
      </c>
      <c r="L51" s="8" t="s">
        <v>29</v>
      </c>
      <c r="M51" t="s">
        <v>32</v>
      </c>
    </row>
    <row r="52" spans="1:16" x14ac:dyDescent="0.25">
      <c r="A52" s="11">
        <v>3.90625E-3</v>
      </c>
      <c r="B52" s="14">
        <v>1</v>
      </c>
      <c r="C52">
        <f>1/256</f>
        <v>3.90625E-3</v>
      </c>
      <c r="D52" s="17">
        <f t="shared" si="28"/>
        <v>3.90625E-3</v>
      </c>
      <c r="M52" t="s">
        <v>33</v>
      </c>
    </row>
    <row r="53" spans="1:16" x14ac:dyDescent="0.25">
      <c r="A53" s="12">
        <v>1.953125E-3</v>
      </c>
      <c r="B53" s="15">
        <v>1</v>
      </c>
      <c r="C53">
        <f>1/512</f>
        <v>1.953125E-3</v>
      </c>
      <c r="D53" s="17">
        <f t="shared" si="28"/>
        <v>1.953125E-3</v>
      </c>
    </row>
    <row r="54" spans="1:16" x14ac:dyDescent="0.25">
      <c r="A54" s="12">
        <v>9.765625E-4</v>
      </c>
      <c r="B54" s="15">
        <v>0</v>
      </c>
      <c r="C54">
        <f>1/1024</f>
        <v>9.765625E-4</v>
      </c>
      <c r="D54" s="17">
        <f t="shared" si="28"/>
        <v>0</v>
      </c>
    </row>
    <row r="55" spans="1:16" x14ac:dyDescent="0.25">
      <c r="A55" s="12">
        <v>4.8828125E-4</v>
      </c>
      <c r="B55" s="15">
        <v>0</v>
      </c>
      <c r="C55">
        <f>1/2048</f>
        <v>4.8828125E-4</v>
      </c>
      <c r="D55" s="17">
        <f t="shared" si="28"/>
        <v>0</v>
      </c>
    </row>
    <row r="56" spans="1:16" x14ac:dyDescent="0.25">
      <c r="A56" s="12">
        <v>2.44140625E-4</v>
      </c>
      <c r="B56" s="15">
        <v>0</v>
      </c>
      <c r="C56">
        <f>1/4096</f>
        <v>2.44140625E-4</v>
      </c>
      <c r="D56" s="17">
        <f t="shared" si="28"/>
        <v>0</v>
      </c>
    </row>
    <row r="57" spans="1:16" x14ac:dyDescent="0.25">
      <c r="A57" s="12"/>
      <c r="B57" s="10"/>
      <c r="D57" s="17"/>
    </row>
    <row r="58" spans="1:16" x14ac:dyDescent="0.25">
      <c r="A58" s="12"/>
      <c r="B58" s="10"/>
    </row>
    <row r="59" spans="1:16" x14ac:dyDescent="0.25">
      <c r="A59" s="12"/>
      <c r="B59" s="10"/>
    </row>
    <row r="60" spans="1:16" x14ac:dyDescent="0.25">
      <c r="A60" s="12"/>
      <c r="B60" s="10"/>
      <c r="D60" t="s">
        <v>37</v>
      </c>
      <c r="F60" t="s">
        <v>41</v>
      </c>
      <c r="G60" t="s">
        <v>45</v>
      </c>
      <c r="L60" t="s">
        <v>47</v>
      </c>
      <c r="P60" t="s">
        <v>49</v>
      </c>
    </row>
    <row r="61" spans="1:16" x14ac:dyDescent="0.25">
      <c r="A61" s="12"/>
      <c r="B61" s="10"/>
      <c r="D61" t="s">
        <v>38</v>
      </c>
      <c r="F61" t="s">
        <v>42</v>
      </c>
      <c r="G61" t="s">
        <v>32</v>
      </c>
      <c r="L61" t="s">
        <v>48</v>
      </c>
      <c r="P61" t="s">
        <v>50</v>
      </c>
    </row>
    <row r="62" spans="1:16" x14ac:dyDescent="0.25">
      <c r="A62" s="12"/>
      <c r="B62" s="10"/>
      <c r="D62" t="s">
        <v>39</v>
      </c>
      <c r="F62" t="s">
        <v>43</v>
      </c>
      <c r="G62" t="s">
        <v>46</v>
      </c>
      <c r="P62" t="s">
        <v>51</v>
      </c>
    </row>
    <row r="63" spans="1:16" x14ac:dyDescent="0.25">
      <c r="A63" s="12"/>
      <c r="B63" s="10"/>
      <c r="D63" t="s">
        <v>40</v>
      </c>
      <c r="F63" t="s">
        <v>44</v>
      </c>
      <c r="G63" t="s">
        <v>30</v>
      </c>
      <c r="P63" t="s">
        <v>52</v>
      </c>
    </row>
    <row r="64" spans="1:16" x14ac:dyDescent="0.25">
      <c r="A64" s="12"/>
      <c r="B64" s="10"/>
    </row>
    <row r="65" spans="1:2" x14ac:dyDescent="0.25">
      <c r="A65" s="12"/>
      <c r="B65" s="10"/>
    </row>
    <row r="66" spans="1:2" x14ac:dyDescent="0.25">
      <c r="A66" s="11"/>
      <c r="B66" s="10"/>
    </row>
    <row r="67" spans="1:2" x14ac:dyDescent="0.25">
      <c r="A67" s="11"/>
      <c r="B67" s="10"/>
    </row>
    <row r="68" spans="1:2" x14ac:dyDescent="0.25">
      <c r="A68" s="11"/>
      <c r="B68" s="10"/>
    </row>
    <row r="69" spans="1:2" x14ac:dyDescent="0.25">
      <c r="B69" s="10"/>
    </row>
    <row r="70" spans="1:2" x14ac:dyDescent="0.25">
      <c r="B70" s="10"/>
    </row>
    <row r="71" spans="1:2" x14ac:dyDescent="0.25">
      <c r="B71" s="10"/>
    </row>
    <row r="72" spans="1:2" x14ac:dyDescent="0.25">
      <c r="B72" s="10"/>
    </row>
    <row r="73" spans="1:2" x14ac:dyDescent="0.25">
      <c r="B73" s="10"/>
    </row>
    <row r="74" spans="1:2" x14ac:dyDescent="0.25">
      <c r="B74" s="10"/>
    </row>
  </sheetData>
  <mergeCells count="3">
    <mergeCell ref="A6:A7"/>
    <mergeCell ref="A14:A15"/>
    <mergeCell ref="F27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2019-05-04T04:58:10Z</dcterms:created>
  <dcterms:modified xsi:type="dcterms:W3CDTF">2020-02-01T21:28:14Z</dcterms:modified>
</cp:coreProperties>
</file>