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Indies-steam\Config\Excel\"/>
    </mc:Choice>
  </mc:AlternateContent>
  <xr:revisionPtr revIDLastSave="0" documentId="13_ncr:1_{5744AED6-D985-4FCB-9F8C-D37B0C24D3F2}" xr6:coauthVersionLast="47" xr6:coauthVersionMax="47" xr10:uidLastSave="{00000000-0000-0000-0000-000000000000}"/>
  <bookViews>
    <workbookView xWindow="780" yWindow="600" windowWidth="23280" windowHeight="15600" tabRatio="500" xr2:uid="{00000000-000D-0000-FFFF-FFFF00000000}"/>
  </bookViews>
  <sheets>
    <sheet name="Achieve" sheetId="5" r:id="rId1"/>
    <sheet name="type" sheetId="8" r:id="rId2"/>
    <sheet name="content" sheetId="7" r:id="rId3"/>
    <sheet name="优化备份" sheetId="9" r:id="rId4"/>
  </sheets>
  <definedNames>
    <definedName name="_xlnm._FilterDatabase" localSheetId="0" hidden="1">Achieve!$A$1:$O$97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5" i="9" l="1"/>
  <c r="B106" i="9" a="1"/>
  <c r="B106" i="9" s="1"/>
  <c r="B98" i="9" a="1"/>
  <c r="B98" i="9" s="1"/>
  <c r="B99" i="9" a="1"/>
  <c r="B99" i="9" s="1"/>
  <c r="B100" i="9" a="1"/>
  <c r="B100" i="9" s="1"/>
  <c r="B101" i="9" a="1"/>
  <c r="B101" i="9" s="1"/>
  <c r="B102" i="9" a="1"/>
  <c r="B102" i="9" s="1"/>
  <c r="B103" i="9" a="1"/>
  <c r="B103" i="9" s="1"/>
  <c r="B104" i="9" a="1"/>
  <c r="B104" i="9" s="1"/>
  <c r="B105" i="9" a="1"/>
  <c r="B105" i="9" s="1"/>
  <c r="B107" i="9" a="1"/>
  <c r="B107" i="9" s="1"/>
  <c r="B108" i="9" a="1"/>
  <c r="B108" i="9" s="1"/>
  <c r="B109" i="9" a="1"/>
  <c r="B109" i="9" s="1"/>
  <c r="B110" i="9" a="1"/>
  <c r="B110" i="9" s="1"/>
  <c r="B111" i="9" a="1"/>
  <c r="B111" i="9" s="1"/>
  <c r="B97" i="9" a="1"/>
  <c r="B97" i="9" s="1"/>
  <c r="G18" i="9"/>
  <c r="H18" i="9" s="1"/>
  <c r="G19" i="9"/>
  <c r="H19" i="9" s="1"/>
  <c r="G17" i="9"/>
  <c r="H17" i="9" s="1"/>
  <c r="C103" i="9"/>
  <c r="C104" i="9"/>
  <c r="C109" i="9" s="1"/>
  <c r="C105" i="9"/>
  <c r="C110" i="9" s="1"/>
  <c r="C106" i="9"/>
  <c r="C111" i="9" s="1"/>
  <c r="C107" i="9"/>
  <c r="C108" i="9"/>
  <c r="C102" i="9"/>
  <c r="C8" i="9"/>
  <c r="C9" i="9"/>
  <c r="C15" i="9" s="1"/>
  <c r="C21" i="9" s="1"/>
  <c r="C27" i="9" s="1"/>
  <c r="C33" i="9" s="1"/>
  <c r="C39" i="9" s="1"/>
  <c r="C45" i="9" s="1"/>
  <c r="C51" i="9" s="1"/>
  <c r="C57" i="9" s="1"/>
  <c r="C63" i="9" s="1"/>
  <c r="C69" i="9" s="1"/>
  <c r="C75" i="9" s="1"/>
  <c r="C81" i="9" s="1"/>
  <c r="C87" i="9" s="1"/>
  <c r="C93" i="9" s="1"/>
  <c r="C10" i="9"/>
  <c r="C16" i="9" s="1"/>
  <c r="C22" i="9" s="1"/>
  <c r="C28" i="9" s="1"/>
  <c r="C34" i="9" s="1"/>
  <c r="C40" i="9" s="1"/>
  <c r="C46" i="9" s="1"/>
  <c r="C52" i="9" s="1"/>
  <c r="C58" i="9" s="1"/>
  <c r="C64" i="9" s="1"/>
  <c r="C70" i="9" s="1"/>
  <c r="C76" i="9" s="1"/>
  <c r="C82" i="9" s="1"/>
  <c r="C88" i="9" s="1"/>
  <c r="C94" i="9" s="1"/>
  <c r="C11" i="9"/>
  <c r="C17" i="9" s="1"/>
  <c r="C23" i="9" s="1"/>
  <c r="C29" i="9" s="1"/>
  <c r="C35" i="9" s="1"/>
  <c r="C41" i="9" s="1"/>
  <c r="C47" i="9" s="1"/>
  <c r="C53" i="9" s="1"/>
  <c r="C59" i="9" s="1"/>
  <c r="C65" i="9" s="1"/>
  <c r="C71" i="9" s="1"/>
  <c r="C77" i="9" s="1"/>
  <c r="C83" i="9" s="1"/>
  <c r="C89" i="9" s="1"/>
  <c r="C95" i="9" s="1"/>
  <c r="C12" i="9"/>
  <c r="C18" i="9" s="1"/>
  <c r="C24" i="9" s="1"/>
  <c r="C30" i="9" s="1"/>
  <c r="C36" i="9" s="1"/>
  <c r="C42" i="9" s="1"/>
  <c r="C48" i="9" s="1"/>
  <c r="C54" i="9" s="1"/>
  <c r="C60" i="9" s="1"/>
  <c r="C66" i="9" s="1"/>
  <c r="C72" i="9" s="1"/>
  <c r="C78" i="9" s="1"/>
  <c r="C84" i="9" s="1"/>
  <c r="C90" i="9" s="1"/>
  <c r="C96" i="9" s="1"/>
  <c r="C14" i="9"/>
  <c r="C20" i="9" s="1"/>
  <c r="C26" i="9" s="1"/>
  <c r="C32" i="9" s="1"/>
  <c r="C38" i="9" s="1"/>
  <c r="C44" i="9" s="1"/>
  <c r="C50" i="9" s="1"/>
  <c r="C56" i="9" s="1"/>
  <c r="C62" i="9" s="1"/>
  <c r="C68" i="9" s="1"/>
  <c r="C74" i="9" s="1"/>
  <c r="C80" i="9" s="1"/>
  <c r="C86" i="9" s="1"/>
  <c r="C92" i="9" s="1"/>
  <c r="C7" i="9"/>
  <c r="C13" i="9" s="1"/>
  <c r="C19" i="9" s="1"/>
  <c r="C25" i="9" s="1"/>
  <c r="C31" i="9" s="1"/>
  <c r="C37" i="9" s="1"/>
  <c r="C43" i="9" s="1"/>
  <c r="C49" i="9" s="1"/>
  <c r="C55" i="9" s="1"/>
  <c r="C61" i="9" s="1"/>
  <c r="C67" i="9" s="1"/>
  <c r="C73" i="9" s="1"/>
  <c r="C79" i="9" s="1"/>
  <c r="C85" i="9" s="1"/>
  <c r="C91" i="9" s="1"/>
  <c r="G2" i="9"/>
  <c r="H2" i="9" s="1"/>
  <c r="G3" i="9"/>
  <c r="H3" i="9" s="1"/>
  <c r="B15" i="9" s="1" a="1"/>
  <c r="B15" i="9" s="1"/>
  <c r="G4" i="9"/>
  <c r="H4" i="9" s="1"/>
  <c r="B21" i="9" s="1" a="1"/>
  <c r="B21" i="9" s="1"/>
  <c r="G5" i="9"/>
  <c r="H5" i="9" s="1"/>
  <c r="B27" i="9" s="1" a="1"/>
  <c r="B27" i="9" s="1"/>
  <c r="G6" i="9"/>
  <c r="H6" i="9" s="1"/>
  <c r="G7" i="9"/>
  <c r="H7" i="9" s="1"/>
  <c r="B38" i="9" s="1" a="1"/>
  <c r="B38" i="9" s="1"/>
  <c r="G8" i="9"/>
  <c r="H8" i="9" s="1"/>
  <c r="G9" i="9"/>
  <c r="H9" i="9" s="1"/>
  <c r="B54" i="9" s="1" a="1"/>
  <c r="B54" i="9" s="1"/>
  <c r="G10" i="9"/>
  <c r="H10" i="9" s="1"/>
  <c r="B59" i="9" s="1" a="1"/>
  <c r="B59" i="9" s="1"/>
  <c r="G11" i="9"/>
  <c r="H11" i="9" s="1"/>
  <c r="B65" i="9" s="1" a="1"/>
  <c r="B65" i="9" s="1"/>
  <c r="G12" i="9"/>
  <c r="H12" i="9" s="1"/>
  <c r="G13" i="9"/>
  <c r="H13" i="9" s="1"/>
  <c r="B77" i="9" s="1" a="1"/>
  <c r="B77" i="9" s="1"/>
  <c r="G14" i="9"/>
  <c r="H14" i="9" s="1"/>
  <c r="G15" i="9"/>
  <c r="B89" i="9" s="1" a="1"/>
  <c r="B89" i="9" s="1"/>
  <c r="G16" i="9"/>
  <c r="H16" i="9" s="1"/>
  <c r="B94" i="9" s="1" a="1"/>
  <c r="B94" i="9" s="1"/>
  <c r="G1" i="9"/>
  <c r="H1" i="9" s="1"/>
  <c r="B4" i="9" s="1" a="1"/>
  <c r="B4" i="9" s="1"/>
  <c r="A13" i="5"/>
  <c r="A19" i="5" s="1"/>
  <c r="A25" i="5" s="1"/>
  <c r="A31" i="5" s="1"/>
  <c r="A37" i="5" s="1"/>
  <c r="A43" i="5" s="1"/>
  <c r="A49" i="5" s="1"/>
  <c r="A55" i="5" s="1"/>
  <c r="A61" i="5" s="1"/>
  <c r="A67" i="5" s="1"/>
  <c r="A73" i="5" s="1"/>
  <c r="A79" i="5" s="1"/>
  <c r="A85" i="5" s="1"/>
  <c r="A91" i="5" s="1"/>
  <c r="A97" i="5" s="1"/>
  <c r="A12" i="5"/>
  <c r="A18" i="5" s="1"/>
  <c r="A24" i="5" s="1"/>
  <c r="A30" i="5" s="1"/>
  <c r="A36" i="5" s="1"/>
  <c r="A11" i="5"/>
  <c r="A17" i="5" s="1"/>
  <c r="A23" i="5" s="1"/>
  <c r="A29" i="5" s="1"/>
  <c r="A35" i="5" s="1"/>
  <c r="A41" i="5" s="1"/>
  <c r="A47" i="5" s="1"/>
  <c r="A53" i="5" s="1"/>
  <c r="A59" i="5" s="1"/>
  <c r="A65" i="5" s="1"/>
  <c r="A71" i="5" s="1"/>
  <c r="A77" i="5" s="1"/>
  <c r="A83" i="5" s="1"/>
  <c r="A89" i="5" s="1"/>
  <c r="A95" i="5" s="1"/>
  <c r="A10" i="5"/>
  <c r="A16" i="5" s="1"/>
  <c r="A22" i="5" s="1"/>
  <c r="A28" i="5" s="1"/>
  <c r="A34" i="5" s="1"/>
  <c r="A40" i="5" s="1"/>
  <c r="A46" i="5" s="1"/>
  <c r="A52" i="5" s="1"/>
  <c r="A58" i="5" s="1"/>
  <c r="A64" i="5" s="1"/>
  <c r="A70" i="5" s="1"/>
  <c r="A76" i="5" s="1"/>
  <c r="A82" i="5" s="1"/>
  <c r="A88" i="5" s="1"/>
  <c r="A94" i="5" s="1"/>
  <c r="A9" i="5"/>
  <c r="A15" i="5" s="1"/>
  <c r="A21" i="5" s="1"/>
  <c r="A27" i="5" s="1"/>
  <c r="A33" i="5" s="1"/>
  <c r="A39" i="5" s="1"/>
  <c r="A45" i="5" s="1"/>
  <c r="A51" i="5" s="1"/>
  <c r="A57" i="5" s="1"/>
  <c r="A63" i="5" s="1"/>
  <c r="A69" i="5" s="1"/>
  <c r="A75" i="5" s="1"/>
  <c r="A81" i="5" s="1"/>
  <c r="A87" i="5" s="1"/>
  <c r="A93" i="5" s="1"/>
  <c r="A8" i="5"/>
  <c r="A14" i="5" s="1"/>
  <c r="A20" i="5" s="1"/>
  <c r="A26" i="5" s="1"/>
  <c r="A32" i="5" s="1"/>
  <c r="A38" i="5" s="1"/>
  <c r="A44" i="5" s="1"/>
  <c r="A50" i="5" s="1"/>
  <c r="A56" i="5" s="1"/>
  <c r="A62" i="5" s="1"/>
  <c r="A68" i="5" s="1"/>
  <c r="A74" i="5" s="1"/>
  <c r="A80" i="5" s="1"/>
  <c r="A86" i="5" s="1"/>
  <c r="A92" i="5" s="1"/>
  <c r="A42" i="5" l="1"/>
  <c r="A48" i="5" s="1"/>
  <c r="A54" i="5" s="1"/>
  <c r="A60" i="5" s="1"/>
  <c r="A66" i="5" s="1"/>
  <c r="A72" i="5" s="1"/>
  <c r="A78" i="5" s="1"/>
  <c r="A84" i="5" s="1"/>
  <c r="A90" i="5" s="1"/>
  <c r="A96" i="5" s="1"/>
  <c r="B83" i="9" a="1"/>
  <c r="B83" i="9" s="1"/>
  <c r="B84" i="9" a="1"/>
  <c r="B84" i="9" s="1"/>
  <c r="B79" i="9" a="1"/>
  <c r="B79" i="9" s="1"/>
  <c r="B80" i="9" a="1"/>
  <c r="B80" i="9" s="1"/>
  <c r="B81" i="9" a="1"/>
  <c r="B81" i="9" s="1"/>
  <c r="B82" i="9" a="1"/>
  <c r="B82" i="9" s="1"/>
  <c r="B10" i="9" a="1"/>
  <c r="B10" i="9" s="1"/>
  <c r="B11" i="9" a="1"/>
  <c r="B11" i="9" s="1"/>
  <c r="B7" i="9" a="1"/>
  <c r="B7" i="9" s="1"/>
  <c r="B12" i="9" a="1"/>
  <c r="B12" i="9" s="1"/>
  <c r="B8" i="9" a="1"/>
  <c r="B8" i="9" s="1"/>
  <c r="B9" i="9" a="1"/>
  <c r="B9" i="9" s="1"/>
  <c r="B43" i="9" a="1"/>
  <c r="B43" i="9" s="1"/>
  <c r="B48" i="9" a="1"/>
  <c r="B48" i="9" s="1"/>
  <c r="B44" i="9" a="1"/>
  <c r="B44" i="9" s="1"/>
  <c r="B45" i="9" a="1"/>
  <c r="B45" i="9" s="1"/>
  <c r="B46" i="9" a="1"/>
  <c r="B46" i="9" s="1"/>
  <c r="B47" i="9" a="1"/>
  <c r="B47" i="9" s="1"/>
  <c r="B71" i="9" a="1"/>
  <c r="B71" i="9" s="1"/>
  <c r="B72" i="9" a="1"/>
  <c r="B72" i="9" s="1"/>
  <c r="B67" i="9" a="1"/>
  <c r="B67" i="9" s="1"/>
  <c r="B68" i="9" a="1"/>
  <c r="B68" i="9" s="1"/>
  <c r="B69" i="9" a="1"/>
  <c r="B69" i="9" s="1"/>
  <c r="B70" i="9" a="1"/>
  <c r="B70" i="9" s="1"/>
  <c r="B33" i="9" a="1"/>
  <c r="B33" i="9" s="1"/>
  <c r="B34" i="9" a="1"/>
  <c r="B34" i="9" s="1"/>
  <c r="B35" i="9" a="1"/>
  <c r="B35" i="9" s="1"/>
  <c r="B31" i="9" a="1"/>
  <c r="B31" i="9" s="1"/>
  <c r="B36" i="9" a="1"/>
  <c r="B36" i="9" s="1"/>
  <c r="B32" i="9" a="1"/>
  <c r="B32" i="9" s="1"/>
  <c r="B93" i="9" a="1"/>
  <c r="B93" i="9" s="1"/>
  <c r="B88" i="9" a="1"/>
  <c r="B88" i="9" s="1"/>
  <c r="B76" i="9" a="1"/>
  <c r="B76" i="9" s="1"/>
  <c r="B64" i="9" a="1"/>
  <c r="B64" i="9" s="1"/>
  <c r="B58" i="9" a="1"/>
  <c r="B58" i="9" s="1"/>
  <c r="B53" i="9" a="1"/>
  <c r="B53" i="9" s="1"/>
  <c r="B42" i="9" a="1"/>
  <c r="B42" i="9" s="1"/>
  <c r="B37" i="9" a="1"/>
  <c r="B37" i="9" s="1"/>
  <c r="B26" i="9" a="1"/>
  <c r="B26" i="9" s="1"/>
  <c r="B20" i="9" a="1"/>
  <c r="B20" i="9" s="1"/>
  <c r="B14" i="9" a="1"/>
  <c r="B14" i="9" s="1"/>
  <c r="B3" i="9" a="1"/>
  <c r="B3" i="9" s="1"/>
  <c r="B92" i="9" a="1"/>
  <c r="B92" i="9" s="1"/>
  <c r="B87" i="9" a="1"/>
  <c r="B87" i="9" s="1"/>
  <c r="B75" i="9" a="1"/>
  <c r="B75" i="9" s="1"/>
  <c r="B63" i="9" a="1"/>
  <c r="B63" i="9" s="1"/>
  <c r="B57" i="9" a="1"/>
  <c r="B57" i="9" s="1"/>
  <c r="B52" i="9" a="1"/>
  <c r="B52" i="9" s="1"/>
  <c r="B41" i="9" a="1"/>
  <c r="B41" i="9" s="1"/>
  <c r="B25" i="9" a="1"/>
  <c r="B25" i="9" s="1"/>
  <c r="B19" i="9" a="1"/>
  <c r="B19" i="9" s="1"/>
  <c r="B13" i="9" a="1"/>
  <c r="B13" i="9" s="1"/>
  <c r="B1" i="9" a="1"/>
  <c r="B1" i="9" s="1"/>
  <c r="B91" i="9" a="1"/>
  <c r="B91" i="9" s="1"/>
  <c r="B86" i="9" a="1"/>
  <c r="B86" i="9" s="1"/>
  <c r="B74" i="9" a="1"/>
  <c r="B74" i="9" s="1"/>
  <c r="B62" i="9" a="1"/>
  <c r="B62" i="9" s="1"/>
  <c r="B56" i="9" a="1"/>
  <c r="B56" i="9" s="1"/>
  <c r="B51" i="9" a="1"/>
  <c r="B51" i="9" s="1"/>
  <c r="B30" i="9" a="1"/>
  <c r="B30" i="9" s="1"/>
  <c r="B24" i="9" a="1"/>
  <c r="B24" i="9" s="1"/>
  <c r="B18" i="9" a="1"/>
  <c r="B18" i="9" s="1"/>
  <c r="B2" i="9" a="1"/>
  <c r="B2" i="9" s="1"/>
  <c r="B96" i="9" a="1"/>
  <c r="B96" i="9" s="1"/>
  <c r="B90" i="9" a="1"/>
  <c r="B90" i="9" s="1"/>
  <c r="B85" i="9" a="1"/>
  <c r="B85" i="9" s="1"/>
  <c r="B73" i="9" a="1"/>
  <c r="B73" i="9" s="1"/>
  <c r="B61" i="9" a="1"/>
  <c r="B61" i="9" s="1"/>
  <c r="B50" i="9" a="1"/>
  <c r="B50" i="9" s="1"/>
  <c r="B40" i="9" a="1"/>
  <c r="B40" i="9" s="1"/>
  <c r="B29" i="9" a="1"/>
  <c r="B29" i="9" s="1"/>
  <c r="B23" i="9" a="1"/>
  <c r="B23" i="9" s="1"/>
  <c r="B17" i="9" a="1"/>
  <c r="B17" i="9" s="1"/>
  <c r="B6" i="9" a="1"/>
  <c r="B6" i="9" s="1"/>
  <c r="B95" i="9" a="1"/>
  <c r="B95" i="9" s="1"/>
  <c r="B78" i="9" a="1"/>
  <c r="B78" i="9" s="1"/>
  <c r="B66" i="9" a="1"/>
  <c r="B66" i="9" s="1"/>
  <c r="B60" i="9" a="1"/>
  <c r="B60" i="9" s="1"/>
  <c r="B55" i="9" a="1"/>
  <c r="B55" i="9" s="1"/>
  <c r="B49" i="9" a="1"/>
  <c r="B49" i="9" s="1"/>
  <c r="B39" i="9" a="1"/>
  <c r="B39" i="9" s="1"/>
  <c r="B28" i="9" a="1"/>
  <c r="B28" i="9" s="1"/>
  <c r="B22" i="9" a="1"/>
  <c r="B22" i="9" s="1"/>
  <c r="B16" i="9" a="1"/>
  <c r="B16" i="9" s="1"/>
  <c r="B5" i="9" a="1"/>
  <c r="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Hugo</author>
  </authors>
  <commentList>
    <comment ref="H1" authorId="0" shapeId="0" xr:uid="{00000000-0006-0000-0000-000001000000}">
      <text>
        <r>
          <rPr>
            <b/>
            <sz val="9"/>
            <color indexed="81"/>
            <rFont val="宋体"/>
            <family val="3"/>
            <charset val="134"/>
          </rPr>
          <t>Hugo:</t>
        </r>
        <r>
          <rPr>
            <sz val="9"/>
            <color indexed="81"/>
            <rFont val="宋体"/>
            <family val="3"/>
            <charset val="134"/>
          </rPr>
          <t xml:space="preserve">
0：否
1：是
配置注意：大多数为是；比较难遇到的为否。</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Hugo</author>
  </authors>
  <commentList>
    <comment ref="A12" authorId="0" shapeId="0" xr:uid="{00000000-0006-0000-0100-000001000000}">
      <text>
        <r>
          <rPr>
            <b/>
            <sz val="9"/>
            <color indexed="81"/>
            <rFont val="宋体"/>
            <family val="3"/>
            <charset val="134"/>
          </rPr>
          <t>Hugo:</t>
        </r>
        <r>
          <rPr>
            <sz val="9"/>
            <color indexed="81"/>
            <rFont val="宋体"/>
            <family val="3"/>
            <charset val="134"/>
          </rPr>
          <t xml:space="preserve">
0：否
1：是
配置注意：大多数为是；比较难遇到的为否。</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Hugo</author>
  </authors>
  <commentList>
    <comment ref="B1" authorId="0" shapeId="0" xr:uid="{00000000-0006-0000-0200-000001000000}">
      <text>
        <r>
          <rPr>
            <b/>
            <sz val="9"/>
            <color indexed="81"/>
            <rFont val="宋体"/>
            <family val="3"/>
            <charset val="134"/>
          </rPr>
          <t>Hugo:</t>
        </r>
        <r>
          <rPr>
            <sz val="9"/>
            <color indexed="81"/>
            <rFont val="宋体"/>
            <family val="3"/>
            <charset val="134"/>
          </rPr>
          <t xml:space="preserve">
标记黄色的条目：允许使用“非对应阵营或角色”来达成条件。此时在Achieve表里“是否必须选择当前阵营来达成”列填入0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<sst xmlns="http://schemas.openxmlformats.org/spreadsheetml/2006/main" count="507" uniqueCount="455">
  <si>
    <t>Name</t>
    <phoneticPr fontId="2" type="noConversion"/>
  </si>
  <si>
    <t>uint32</t>
  </si>
  <si>
    <t>string</t>
  </si>
  <si>
    <t>uint32</t>
    <phoneticPr fontId="2" type="noConversion"/>
  </si>
  <si>
    <t>成就ID</t>
    <phoneticPr fontId="1" type="noConversion"/>
  </si>
  <si>
    <t>成就名称</t>
    <phoneticPr fontId="1" type="noConversion"/>
  </si>
  <si>
    <t>显示</t>
    <phoneticPr fontId="1" type="noConversion"/>
  </si>
  <si>
    <t>string</t>
    <phoneticPr fontId="2" type="noConversion"/>
  </si>
  <si>
    <t>AchieveID</t>
    <phoneticPr fontId="2" type="noConversion"/>
  </si>
  <si>
    <t>Available</t>
    <phoneticPr fontId="2" type="noConversion"/>
  </si>
  <si>
    <t>追踪字段</t>
    <phoneticPr fontId="1" type="noConversion"/>
  </si>
  <si>
    <t>成就条件描述</t>
    <phoneticPr fontId="1" type="noConversion"/>
  </si>
  <si>
    <t>Desc</t>
    <phoneticPr fontId="2" type="noConversion"/>
  </si>
  <si>
    <t>Field</t>
    <phoneticPr fontId="2" type="noConversion"/>
  </si>
  <si>
    <t>int32</t>
    <phoneticPr fontId="2" type="noConversion"/>
  </si>
  <si>
    <t>稀有度</t>
    <phoneticPr fontId="2" type="noConversion"/>
  </si>
  <si>
    <t>阵营ID</t>
    <phoneticPr fontId="2" type="noConversion"/>
  </si>
  <si>
    <t>英雄ID</t>
    <phoneticPr fontId="2" type="noConversion"/>
  </si>
  <si>
    <t>加入圣岩会</t>
  </si>
  <si>
    <t>手工业者</t>
  </si>
  <si>
    <t>山之子</t>
  </si>
  <si>
    <t>旧神荣耀</t>
  </si>
  <si>
    <t>绝对狂热信徒</t>
  </si>
  <si>
    <t>加入皇家骑士团</t>
  </si>
  <si>
    <t>出师大捷</t>
  </si>
  <si>
    <t>皇族血统</t>
  </si>
  <si>
    <t>我也是皇家骑士</t>
  </si>
  <si>
    <t>加入石刻院</t>
  </si>
  <si>
    <t>第一份工作</t>
  </si>
  <si>
    <t>拾金不昧</t>
  </si>
  <si>
    <t>做好每一件小事</t>
  </si>
  <si>
    <t>加入淬火之誓</t>
  </si>
  <si>
    <t>回到恐怖年代</t>
  </si>
  <si>
    <t>加入助祭会</t>
  </si>
  <si>
    <t>从基层做起</t>
  </si>
  <si>
    <t>可持续发展</t>
  </si>
  <si>
    <t>佼佼者</t>
  </si>
  <si>
    <t>人人都是赤锤人</t>
  </si>
  <si>
    <t>加入铸造骑士团</t>
  </si>
  <si>
    <t>第一次铸造</t>
  </si>
  <si>
    <t>火星四射</t>
  </si>
  <si>
    <t>无锋亦为有锋</t>
  </si>
  <si>
    <t>加入灼热远征军</t>
  </si>
  <si>
    <t>机械铠甲</t>
  </si>
  <si>
    <t>灼热小队</t>
  </si>
  <si>
    <t>新神科技</t>
  </si>
  <si>
    <t>机械降神</t>
  </si>
  <si>
    <t>美丽新世界</t>
  </si>
  <si>
    <t>加入女神防备队</t>
  </si>
  <si>
    <t>防守大于进攻</t>
  </si>
  <si>
    <t>荣耀防备员</t>
  </si>
  <si>
    <t>加入流亡者</t>
  </si>
  <si>
    <t>战无止境</t>
  </si>
  <si>
    <t>流浪者的一小步</t>
  </si>
  <si>
    <t>加入子嗣军</t>
  </si>
  <si>
    <t>节约</t>
  </si>
  <si>
    <t>杂牌军</t>
  </si>
  <si>
    <t>偃旗息鼓</t>
  </si>
  <si>
    <t>也曾想回到故乡</t>
  </si>
  <si>
    <t>加入金水港</t>
  </si>
  <si>
    <t>原始积累</t>
  </si>
  <si>
    <t>金钱坟墓</t>
  </si>
  <si>
    <t>资本的力量</t>
  </si>
  <si>
    <t>通往财富之路</t>
  </si>
  <si>
    <t>加入自由民联</t>
  </si>
  <si>
    <t>敲响自由钟</t>
  </si>
  <si>
    <t>随心所欲</t>
  </si>
  <si>
    <t>绝对独立</t>
  </si>
  <si>
    <t>终于自由了~</t>
  </si>
  <si>
    <t>加入塔拉玛公会</t>
  </si>
  <si>
    <t>效率</t>
  </si>
  <si>
    <t>阔绰</t>
  </si>
  <si>
    <t>秘稀品</t>
  </si>
  <si>
    <t>宝藏往往在最深处</t>
  </si>
  <si>
    <t>加入烈焰学院</t>
  </si>
  <si>
    <t>工艺初始</t>
  </si>
  <si>
    <t>多重结合</t>
  </si>
  <si>
    <t>尘不染身</t>
  </si>
  <si>
    <t>科技改变大陆</t>
  </si>
  <si>
    <t>加入阿基姆</t>
  </si>
  <si>
    <t>小有所成</t>
  </si>
  <si>
    <t>博古通今</t>
  </si>
  <si>
    <t>学无止境</t>
  </si>
  <si>
    <t>终成阿基姆</t>
  </si>
  <si>
    <t>加入灰烬码头</t>
  </si>
  <si>
    <t>强健体魄</t>
  </si>
  <si>
    <t>挖矿能手</t>
  </si>
  <si>
    <t>老工人</t>
  </si>
  <si>
    <t>咱们工人有力量</t>
  </si>
  <si>
    <t>特点</t>
    <phoneticPr fontId="1" type="noConversion"/>
  </si>
  <si>
    <t>奥雷安圣岩会是典型的臣服教派，他们认为旧日诸神至高无上。圣岩会在价值观上主张正义和秩序、包容和互助；</t>
    <phoneticPr fontId="2" type="noConversion"/>
  </si>
  <si>
    <t>作为灰岩王国立国之初的武装，皇家骑士团和灰岩王国一起经历了漫长岁月，也是有最古老传统的大型骑士团；皇家骑士团也是当前灰岩王国的主要国防力量。</t>
    <phoneticPr fontId="2" type="noConversion"/>
  </si>
  <si>
    <t>负责石刻及维护事物的。早期蓝须人。石刻院更加急迫地希望能够贡献出身为教徒们的力量以振兴旧神信仰。他们希望通过合适的手段以做出实际行动。</t>
    <phoneticPr fontId="2" type="noConversion"/>
  </si>
  <si>
    <t>新神教会，铁屑一世国王也参与了淬火之誓教会的创立。狂热派为占压倒性地位的教会。教会主张新神——因狄诺斯是唯一至高无上的神，推崇因狄诺斯的精神就是无边际的工业强大和军事征服。</t>
    <phoneticPr fontId="2" type="noConversion"/>
  </si>
  <si>
    <t>最早最大的新神教会，尊敬别的宗教；协约派为主的新神教派</t>
    <phoneticPr fontId="2" type="noConversion"/>
  </si>
  <si>
    <t>铸造会骑士团在建立之初是工会武装。但掌握工会实权的会长骑士都是爵士等贵族阶级，直接负责铁屑帝国的多种直接军事事务。现在已经转变为实际上负责情报和特殊任务的特殊力量。</t>
    <phoneticPr fontId="2" type="noConversion"/>
  </si>
  <si>
    <t>铁屑帝国的王牌军队。远征军既是帝国当前顶尖的国防力量，也是现在威震八方的战争机器。远征军挑选最优秀的战士，通过最严格的训练，装载最前沿最强大的新工业军事产物。机械师组成主力队伍</t>
    <phoneticPr fontId="2" type="noConversion"/>
  </si>
  <si>
    <t>女神之愿防备队的前身最初主要由艾鲁普人建立，初衷是维护芬泰尔平原的基础秩序。但后来，感染者及恶灵的突发让女神之愿防备队立即清楚并坚定了自己的终极使命。</t>
    <phoneticPr fontId="2" type="noConversion"/>
  </si>
  <si>
    <t>由于黑摩尔和雾鳞都自认为是早期被奥雷安人驱逐或抛弃的人种。他们便自称为库努尔流亡者。库努尔则是黑摩尔人最崇敬的战争神康拜提意志的化身。</t>
    <phoneticPr fontId="2" type="noConversion"/>
  </si>
  <si>
    <t>史维娅子嗣军则是芬泰尔平原的联合武装，它主要由瑞帕里的机械师队伍和蓝须人的战士、巫师队伍混编而成，子嗣军拥有不小的规模。</t>
    <phoneticPr fontId="2" type="noConversion"/>
  </si>
  <si>
    <t>管控基本的市场秩序、交流商业信息、促进贸易增长等都是商会的事物。金水港商会成立较早，有不错的财富积累。也是当前相当具有经济实力的组织。</t>
    <phoneticPr fontId="2" type="noConversion"/>
  </si>
  <si>
    <t>在利伯堤，大家的组织或团体概念其实很薄弱，唯独，任何居住生活在利伯堤的人都会承认自己属于自由民联合。自由民联合是利伯堤人，精神上的核心凝聚力</t>
    <phoneticPr fontId="2" type="noConversion"/>
  </si>
  <si>
    <t>天生独特的性质使得塔拉玛公会里的商贩或成员可以买卖最奇珍最稀有的货物。塔拉玛公会现在最大型的财产和实体即是装甲犰狳号。</t>
    <phoneticPr fontId="2" type="noConversion"/>
  </si>
  <si>
    <t>烈焰之赐学院从奥雷安人开始逐渐城镇化之前，就逐渐形成了前身。当初的烈焰之赐就是最正统的研究科学、工艺、技术的奥雷安学会。悠久的历史孕育，也吸引了无数人才。</t>
    <phoneticPr fontId="2" type="noConversion"/>
  </si>
  <si>
    <t>学会研究一切不违背旧神教会意愿的学识和科目。阿基姆候选者也是大陆上文化、科技方面的最前沿和支柱之一。</t>
    <phoneticPr fontId="2" type="noConversion"/>
  </si>
  <si>
    <t>最早由矿业挖掘工人带头建立，在历经新工业浪潮中，工人规模迅速扩大，灰烬码头也瞬间壮大起来。工会中会交流、管理大大小小的事物：岗位资源分配、劳务协调等。</t>
    <phoneticPr fontId="2" type="noConversion"/>
  </si>
  <si>
    <t>追踪字段</t>
    <phoneticPr fontId="2" type="noConversion"/>
  </si>
  <si>
    <t>参数1</t>
    <phoneticPr fontId="2" type="noConversion"/>
  </si>
  <si>
    <t>参数2</t>
    <phoneticPr fontId="2" type="noConversion"/>
  </si>
  <si>
    <t>参数3</t>
  </si>
  <si>
    <t>移除敌方有益效果</t>
    <phoneticPr fontId="2" type="noConversion"/>
  </si>
  <si>
    <t>【目标】获得【BUFF】的最少【层数】</t>
    <phoneticPr fontId="2" type="noConversion"/>
  </si>
  <si>
    <t>目标（0：任一己方角色；1：任一敌方角色；）</t>
    <phoneticPr fontId="2" type="noConversion"/>
  </si>
  <si>
    <t>BUFFID</t>
    <phoneticPr fontId="2" type="noConversion"/>
  </si>
  <si>
    <t>获得的最少达成条件的层数</t>
    <phoneticPr fontId="2" type="noConversion"/>
  </si>
  <si>
    <r>
      <t>初始事件【</t>
    </r>
    <r>
      <rPr>
        <b/>
        <sz val="11"/>
        <rFont val="DengXian"/>
        <family val="4"/>
        <charset val="134"/>
        <scheme val="minor"/>
      </rPr>
      <t>阵营】</t>
    </r>
    <r>
      <rPr>
        <sz val="11"/>
        <rFont val="DengXian"/>
        <family val="4"/>
        <charset val="134"/>
        <scheme val="minor"/>
      </rPr>
      <t>选择</t>
    </r>
    <phoneticPr fontId="2" type="noConversion"/>
  </si>
  <si>
    <t>在一个回合内，打出【X】张牌</t>
    <phoneticPr fontId="2" type="noConversion"/>
  </si>
  <si>
    <t>卡牌数量</t>
    <phoneticPr fontId="2" type="noConversion"/>
  </si>
  <si>
    <t>购买打折卡牌</t>
    <phoneticPr fontId="2" type="noConversion"/>
  </si>
  <si>
    <t>一局游戏内镶嵌【X】次符文</t>
    <phoneticPr fontId="2" type="noConversion"/>
  </si>
  <si>
    <t>一局游戏内获得【X】张符文卡</t>
    <phoneticPr fontId="2" type="noConversion"/>
  </si>
  <si>
    <t>邀请【X】名副将加入队伍</t>
    <phoneticPr fontId="2" type="noConversion"/>
  </si>
  <si>
    <t>通关时，副将数量【X】</t>
    <phoneticPr fontId="2" type="noConversion"/>
  </si>
  <si>
    <t>副将数量（0：没有；1：一个；2：两个；）</t>
    <phoneticPr fontId="2" type="noConversion"/>
  </si>
  <si>
    <t>一场战斗中，获得【X】点格挡</t>
    <phoneticPr fontId="2" type="noConversion"/>
  </si>
  <si>
    <t>使用【X】卡牌，击杀【X】敌人</t>
    <phoneticPr fontId="2" type="noConversion"/>
  </si>
  <si>
    <t>怪物ID或1位数字（若不填或0，击败任意怪物都可以；1：普通怪；2：精英怪；3：BOSS)</t>
    <phoneticPr fontId="2" type="noConversion"/>
  </si>
  <si>
    <t>获得【X】物品</t>
    <phoneticPr fontId="2" type="noConversion"/>
  </si>
  <si>
    <t>物品ID（锦囊ID)</t>
    <phoneticPr fontId="2" type="noConversion"/>
  </si>
  <si>
    <t>在【X】回合内，获得1场战斗胜利</t>
    <phoneticPr fontId="2" type="noConversion"/>
  </si>
  <si>
    <t>回合数</t>
    <phoneticPr fontId="2" type="noConversion"/>
  </si>
  <si>
    <t>在一局游戏内，花费【X】金币</t>
    <phoneticPr fontId="2" type="noConversion"/>
  </si>
  <si>
    <t>金币数（包括所有扣除的钱）</t>
    <phoneticPr fontId="2" type="noConversion"/>
  </si>
  <si>
    <t>获得【X】卡牌</t>
    <phoneticPr fontId="2" type="noConversion"/>
  </si>
  <si>
    <t>不打出【攻击牌】赢得一张战斗</t>
    <phoneticPr fontId="2" type="noConversion"/>
  </si>
  <si>
    <t>将所有【基础攻击】替换为其他卡牌</t>
    <phoneticPr fontId="2" type="noConversion"/>
  </si>
  <si>
    <t>1：基础攻击；2：基础防御</t>
    <phoneticPr fontId="2" type="noConversion"/>
  </si>
  <si>
    <t>将1张卡牌替换为能力牌</t>
    <phoneticPr fontId="2" type="noConversion"/>
  </si>
  <si>
    <t>通关时，卡组中所有卡牌镶嵌符文数小于等于【X】</t>
    <phoneticPr fontId="2" type="noConversion"/>
  </si>
  <si>
    <t>填0：所有卡牌均未镶嵌符文（包括副将）</t>
    <phoneticPr fontId="2" type="noConversion"/>
  </si>
  <si>
    <t>卡组数小于等于【X】通关试炼</t>
    <phoneticPr fontId="2" type="noConversion"/>
  </si>
  <si>
    <t>卡组数大于等于【X】通关试炼</t>
    <phoneticPr fontId="2" type="noConversion"/>
  </si>
  <si>
    <t>主将受到小于等于【X】的伤害，击败【X】怪物</t>
    <phoneticPr fontId="2" type="noConversion"/>
  </si>
  <si>
    <t>伤害值</t>
    <phoneticPr fontId="2" type="noConversion"/>
  </si>
  <si>
    <t>经过商店购买小于等于【X】件货物</t>
    <phoneticPr fontId="2" type="noConversion"/>
  </si>
  <si>
    <t>经过商店购买大于等于【X】件货物</t>
    <phoneticPr fontId="2" type="noConversion"/>
  </si>
  <si>
    <t>触发大于等于【X】个随机事件</t>
    <phoneticPr fontId="2" type="noConversion"/>
  </si>
  <si>
    <t>进入【X】事件</t>
    <phoneticPr fontId="2" type="noConversion"/>
  </si>
  <si>
    <t>被【X】击杀</t>
    <phoneticPr fontId="2" type="noConversion"/>
  </si>
  <si>
    <t>获得天赋【X】</t>
    <phoneticPr fontId="2" type="noConversion"/>
  </si>
  <si>
    <t>天赋ID</t>
    <phoneticPr fontId="2" type="noConversion"/>
  </si>
  <si>
    <t>点亮【X】个或以上天赋</t>
    <phoneticPr fontId="2" type="noConversion"/>
  </si>
  <si>
    <t>个数</t>
    <phoneticPr fontId="2" type="noConversion"/>
  </si>
  <si>
    <t>单场战斗洗牌【X】次或以上</t>
    <phoneticPr fontId="2" type="noConversion"/>
  </si>
  <si>
    <t>洗牌次数</t>
    <phoneticPr fontId="2" type="noConversion"/>
  </si>
  <si>
    <t>经过的战斗次数（所有事件的都算，要填的很大）</t>
    <phoneticPr fontId="2" type="noConversion"/>
  </si>
  <si>
    <t>可填0：经过的战斗次数（所有事件的都算，可以填0）</t>
    <phoneticPr fontId="2" type="noConversion"/>
  </si>
  <si>
    <t>是否必须选择当前阵营来达成</t>
    <phoneticPr fontId="2" type="noConversion"/>
  </si>
  <si>
    <t>参数1</t>
    <phoneticPr fontId="1" type="noConversion"/>
  </si>
  <si>
    <t>参数2</t>
    <phoneticPr fontId="1" type="noConversion"/>
  </si>
  <si>
    <t>参数3</t>
    <phoneticPr fontId="1" type="noConversion"/>
  </si>
  <si>
    <t>参数2</t>
  </si>
  <si>
    <t>HeroID</t>
    <phoneticPr fontId="2" type="noConversion"/>
  </si>
  <si>
    <t>CampID</t>
    <phoneticPr fontId="2" type="noConversion"/>
  </si>
  <si>
    <t>Rare</t>
    <phoneticPr fontId="2" type="noConversion"/>
  </si>
  <si>
    <t>Key1</t>
    <phoneticPr fontId="2" type="noConversion"/>
  </si>
  <si>
    <t>Key2</t>
  </si>
  <si>
    <t>Key3</t>
  </si>
  <si>
    <t>IsChooseCamp</t>
    <phoneticPr fontId="2" type="noConversion"/>
  </si>
  <si>
    <t>效果概述</t>
    <phoneticPr fontId="2" type="noConversion"/>
  </si>
  <si>
    <t>单次经过商店</t>
    <phoneticPr fontId="2" type="noConversion"/>
  </si>
  <si>
    <r>
      <t>填0：未购买（货物包括卡牌、天赋点、物品），</t>
    </r>
    <r>
      <rPr>
        <sz val="12"/>
        <color rgb="FFFF0000"/>
        <rFont val="黑体"/>
        <family val="3"/>
        <charset val="134"/>
      </rPr>
      <t>单次经过商店</t>
    </r>
    <phoneticPr fontId="2" type="noConversion"/>
  </si>
  <si>
    <r>
      <t>值至少填入1，不然没意义（</t>
    </r>
    <r>
      <rPr>
        <sz val="12"/>
        <color rgb="FFFF0000"/>
        <rFont val="黑体"/>
        <family val="3"/>
        <charset val="134"/>
      </rPr>
      <t>包括事件中的战斗）</t>
    </r>
    <phoneticPr fontId="2" type="noConversion"/>
  </si>
  <si>
    <t>卡牌类型（1：攻击；2：技能；3：能力）</t>
    <phoneticPr fontId="2" type="noConversion"/>
  </si>
  <si>
    <r>
      <t>卡牌ID（</t>
    </r>
    <r>
      <rPr>
        <sz val="12"/>
        <color rgb="FFFF0000"/>
        <rFont val="黑体"/>
        <family val="3"/>
        <charset val="134"/>
      </rPr>
      <t>必须填写，若填0</t>
    </r>
    <r>
      <rPr>
        <sz val="12"/>
        <color theme="1"/>
        <rFont val="黑体"/>
        <family val="3"/>
        <charset val="134"/>
      </rPr>
      <t>，则使用任意卡牌都可以）</t>
    </r>
    <phoneticPr fontId="2" type="noConversion"/>
  </si>
  <si>
    <r>
      <t>卡牌数量</t>
    </r>
    <r>
      <rPr>
        <sz val="11"/>
        <color rgb="FFFF0000"/>
        <rFont val="黑体"/>
        <family val="3"/>
        <charset val="134"/>
      </rPr>
      <t>≥</t>
    </r>
    <phoneticPr fontId="2" type="noConversion"/>
  </si>
  <si>
    <r>
      <t>镶嵌次数</t>
    </r>
    <r>
      <rPr>
        <sz val="12"/>
        <color rgb="FFFF0000"/>
        <rFont val="黑体"/>
        <family val="3"/>
        <charset val="134"/>
      </rPr>
      <t>≥</t>
    </r>
    <phoneticPr fontId="2" type="noConversion"/>
  </si>
  <si>
    <r>
      <t>获得符文卡次数</t>
    </r>
    <r>
      <rPr>
        <sz val="11"/>
        <color rgb="FFFF0000"/>
        <rFont val="黑体"/>
        <family val="3"/>
        <charset val="134"/>
      </rPr>
      <t>≥</t>
    </r>
    <phoneticPr fontId="2" type="noConversion"/>
  </si>
  <si>
    <r>
      <t>副将数量（1：一个；2：两个；）</t>
    </r>
    <r>
      <rPr>
        <sz val="12"/>
        <color rgb="FFFF0000"/>
        <rFont val="黑体"/>
        <family val="3"/>
        <charset val="134"/>
      </rPr>
      <t>邀请瞬间</t>
    </r>
    <phoneticPr fontId="2" type="noConversion"/>
  </si>
  <si>
    <r>
      <t>主将获得的格挡值，一次获得的</t>
    </r>
    <r>
      <rPr>
        <sz val="12"/>
        <color rgb="FFFF0000"/>
        <rFont val="黑体"/>
        <family val="3"/>
        <charset val="134"/>
      </rPr>
      <t>≥</t>
    </r>
    <phoneticPr fontId="2" type="noConversion"/>
  </si>
  <si>
    <r>
      <rPr>
        <sz val="12"/>
        <color rgb="FFFF0000"/>
        <rFont val="黑体"/>
        <family val="3"/>
        <charset val="134"/>
      </rPr>
      <t>怪物组</t>
    </r>
    <r>
      <rPr>
        <sz val="12"/>
        <color theme="1"/>
        <rFont val="黑体"/>
        <family val="3"/>
        <charset val="134"/>
      </rPr>
      <t>ID或1位数字（若不填或0，击败任意怪物都可以；1：普通怪；2：精英怪；3：BOSS)</t>
    </r>
    <phoneticPr fontId="2" type="noConversion"/>
  </si>
  <si>
    <t>在一个回合内，同时打出攻击卡、技能卡、能力卡</t>
    <phoneticPr fontId="2" type="noConversion"/>
  </si>
  <si>
    <t>获得天赋“强韧”</t>
    <phoneticPr fontId="2" type="noConversion"/>
  </si>
  <si>
    <t>触发事件“不义之财”</t>
    <phoneticPr fontId="2" type="noConversion"/>
  </si>
  <si>
    <t>获得天赋“感应炉”</t>
    <phoneticPr fontId="2" type="noConversion"/>
  </si>
  <si>
    <t>获得天赋“热效应”</t>
    <phoneticPr fontId="2" type="noConversion"/>
  </si>
  <si>
    <t>获得天赋“火星”</t>
    <phoneticPr fontId="1" type="noConversion"/>
  </si>
  <si>
    <t>触发事件“机械降神”</t>
    <phoneticPr fontId="2" type="noConversion"/>
  </si>
  <si>
    <t>触发事件“利伯堤的新人”</t>
    <phoneticPr fontId="2" type="noConversion"/>
  </si>
  <si>
    <t>触发事件“警钟长鸣”</t>
    <phoneticPr fontId="2" type="noConversion"/>
  </si>
  <si>
    <t>触发事件“魔铜玩偶”</t>
    <phoneticPr fontId="2" type="noConversion"/>
  </si>
  <si>
    <t>获得物品“石花药酒”</t>
    <phoneticPr fontId="2" type="noConversion"/>
  </si>
  <si>
    <t>获得物品“虚灵卷轴”</t>
    <phoneticPr fontId="2" type="noConversion"/>
  </si>
  <si>
    <t>第二张脸</t>
    <phoneticPr fontId="1" type="noConversion"/>
  </si>
  <si>
    <t>获得物品“镶金假面”</t>
    <phoneticPr fontId="2" type="noConversion"/>
  </si>
  <si>
    <t xml:space="preserve"> 剧本ID（在chapter表）</t>
    <phoneticPr fontId="2" type="noConversion"/>
  </si>
  <si>
    <t>卡牌1</t>
    <phoneticPr fontId="2" type="noConversion"/>
  </si>
  <si>
    <t>卡牌2</t>
    <phoneticPr fontId="2" type="noConversion"/>
  </si>
  <si>
    <t>卡牌3</t>
    <phoneticPr fontId="2" type="noConversion"/>
  </si>
  <si>
    <t>获得物品“硫磺块”</t>
    <phoneticPr fontId="2" type="noConversion"/>
  </si>
  <si>
    <t>黄色</t>
  </si>
  <si>
    <t>紫色</t>
  </si>
  <si>
    <t>绿色</t>
  </si>
  <si>
    <t>橙色</t>
  </si>
  <si>
    <t>淬火之誓</t>
  </si>
  <si>
    <t>塔拉玛公会</t>
  </si>
  <si>
    <t>灰烬码头</t>
  </si>
  <si>
    <t>圣岩会</t>
    <phoneticPr fontId="2" type="noConversion"/>
  </si>
  <si>
    <t>皇家骑士团</t>
    <phoneticPr fontId="2" type="noConversion"/>
  </si>
  <si>
    <t>石刻院</t>
    <phoneticPr fontId="2" type="noConversion"/>
  </si>
  <si>
    <t>助祭会</t>
    <phoneticPr fontId="2" type="noConversion"/>
  </si>
  <si>
    <t>铸造骑士团</t>
    <phoneticPr fontId="2" type="noConversion"/>
  </si>
  <si>
    <t>灼热远征军</t>
    <phoneticPr fontId="2" type="noConversion"/>
  </si>
  <si>
    <t>女神防备队</t>
    <phoneticPr fontId="2" type="noConversion"/>
  </si>
  <si>
    <t>流亡者</t>
    <phoneticPr fontId="2" type="noConversion"/>
  </si>
  <si>
    <t>子嗣军</t>
    <phoneticPr fontId="2" type="noConversion"/>
  </si>
  <si>
    <t>烈焰学院</t>
    <phoneticPr fontId="2" type="noConversion"/>
  </si>
  <si>
    <t>阿基姆</t>
    <phoneticPr fontId="2" type="noConversion"/>
  </si>
  <si>
    <t>金水港</t>
    <phoneticPr fontId="2" type="noConversion"/>
  </si>
  <si>
    <t>自由民联</t>
    <phoneticPr fontId="2" type="noConversion"/>
  </si>
  <si>
    <t>#8c6d3e</t>
  </si>
  <si>
    <t>#516460</t>
  </si>
  <si>
    <t>#685269</t>
  </si>
  <si>
    <t>#825C38</t>
  </si>
  <si>
    <t>橙色</t>
    <phoneticPr fontId="2" type="noConversion"/>
  </si>
  <si>
    <t>选择圣岩会并购买打折卡牌</t>
  </si>
  <si>
    <t>选择圣岩会并同时拥有2名副将</t>
  </si>
  <si>
    <t>选择圣岩会并选择卡牌“磐石”</t>
  </si>
  <si>
    <t>选择圣岩会并通关时所有卡牌均未镶嵌符文</t>
  </si>
  <si>
    <t>选择圣岩会并通关《奥雷安的暗流》进阶8难度</t>
  </si>
  <si>
    <t>选择皇家骑士团并通关《奥雷安的暗流》</t>
  </si>
  <si>
    <t>选择皇家骑士团并获得卡牌“骑士精神”</t>
  </si>
  <si>
    <t>选择皇家骑士团并同时拥有2名副将</t>
  </si>
  <si>
    <t>选择皇家骑士团并通关《奥雷安的暗流》进阶3难度</t>
  </si>
  <si>
    <t>选择皇家骑士团并通关《奥雷安的暗流》进阶7难度</t>
  </si>
  <si>
    <t>选择石刻院并被首领敌人击杀</t>
  </si>
  <si>
    <t>选择石刻院并同时拥有2名副将</t>
  </si>
  <si>
    <t>选择石刻院并通关《奥雷安的暗流》进阶8难度</t>
  </si>
  <si>
    <t>选择淬火之誓并被任意敌人击杀</t>
  </si>
  <si>
    <t>选择淬火之誓并选择卡牌“灼烧壁垒”</t>
  </si>
  <si>
    <t>选择淬火之誓并同时拥有2名副将</t>
  </si>
  <si>
    <t>选择淬火之誓并通关《奥雷安的暗流》进阶9难度</t>
  </si>
  <si>
    <t>选择助祭会并选择巫师的“基础攻击”击杀任一敌人</t>
  </si>
  <si>
    <t>选择助祭会并将1张卡牌替换成能力牌</t>
  </si>
  <si>
    <t>选择助祭会并卡组总数不超过15张通过试炼</t>
  </si>
  <si>
    <t>选择助祭会并不打出攻击牌赢得一场战斗</t>
  </si>
  <si>
    <t>选择助祭会并通关《奥雷安的暗流》进阶6难度</t>
  </si>
  <si>
    <t>选择铸造骑士团并镶嵌1次符文</t>
  </si>
  <si>
    <t>选择铸造骑士团并获得“坚防”效果</t>
  </si>
  <si>
    <t>选择铸造骑士团并一局游戏内镶嵌7次符文</t>
  </si>
  <si>
    <t>选择铸造骑士团并通关《奥雷安的暗流》进阶7难度</t>
  </si>
  <si>
    <t>选择灼热远征军并一场战斗中，主将拥有至少20点格挡</t>
  </si>
  <si>
    <t>选择灼热远征军并同时拥有2名副将</t>
  </si>
  <si>
    <t>选择灼热远征军并通关《奥雷安的暗流》进阶9难度</t>
  </si>
  <si>
    <t>选择女神防备队并单场战斗洗牌1次</t>
  </si>
  <si>
    <t>选择女神防备队并在一个回合内，打出10张牌</t>
  </si>
  <si>
    <t>选择女神防备队并12场战斗内，通关《奥雷安的暗流》进阶2</t>
  </si>
  <si>
    <t>选择女神防备队并通关《奥雷安的暗流》进阶11难度</t>
  </si>
  <si>
    <t>选择流亡者并邀请1名副将加入队伍</t>
  </si>
  <si>
    <t>选择流亡者并将所有“基础攻击”牌全部替换成其他卡牌</t>
  </si>
  <si>
    <t>选择流亡者并获得天赋“沉着血脉”</t>
  </si>
  <si>
    <t>选择流亡者并12场战斗以上，通关《奥雷安的暗流》进阶4</t>
  </si>
  <si>
    <t>选择流亡者并通关《奥雷安的暗流》进阶7难度</t>
  </si>
  <si>
    <t>选择子嗣军并经过商店不够买任何物品</t>
  </si>
  <si>
    <t>选择子嗣军并选择巫师的“基础攻击”击杀任一敌人</t>
  </si>
  <si>
    <t>选择子嗣军并获得天赋“拾荒者”</t>
  </si>
  <si>
    <t>选择子嗣军并通关《奥雷安的暗流》进阶8难度</t>
  </si>
  <si>
    <t>选择金水港并在商店购买任意货物</t>
  </si>
  <si>
    <t>选择金水港并选择“敛财”击杀任意单位</t>
  </si>
  <si>
    <t>选择金水港并在一局游戏花费299金币</t>
  </si>
  <si>
    <t>选择金水港并选择“钞能力”击杀任意单位</t>
  </si>
  <si>
    <t>选择金水港并通关《奥雷安的暗流》进阶6难度</t>
  </si>
  <si>
    <t>选择自由民联并被任意敌人击杀</t>
  </si>
  <si>
    <t>选择自由民联并通关《奥雷安的暗流》进阶3难度</t>
  </si>
  <si>
    <t>选择自由民联并角色一人通关任意副本</t>
  </si>
  <si>
    <t>选择自由民联并通关《奥雷安的暗流》进阶7难度</t>
  </si>
  <si>
    <t>选择塔拉玛公会并触发一个随机事件</t>
  </si>
  <si>
    <t>选择塔拉玛公会并在一回合内获得一场战斗的胜利</t>
  </si>
  <si>
    <t>选择塔拉玛公会并在一局游戏花费505金币</t>
  </si>
  <si>
    <t>选择塔拉玛公会并通关《奥雷安的暗流》进阶11难度</t>
  </si>
  <si>
    <t>选择烈焰学院并一回合内，打出能力卡、攻击卡、防御卡</t>
  </si>
  <si>
    <t>选择烈焰学院并主将不受到伤害击败任意怪物</t>
  </si>
  <si>
    <t>选择烈焰学院并获得天赋“结晶”</t>
  </si>
  <si>
    <t>选择烈焰学院并通关《奥雷安的暗流》进阶13难度</t>
  </si>
  <si>
    <t>选择阿基姆并被任意敌人击杀</t>
  </si>
  <si>
    <t>选择阿基姆并获得天赋“大学士”</t>
  </si>
  <si>
    <t>选择阿基姆并点亮12个以上的天赋</t>
  </si>
  <si>
    <t>选择阿基姆并通关《奥雷安的暗流》进阶9难度</t>
  </si>
  <si>
    <t>选择灰烬码头并任意己方角色获得大于等于3点力量</t>
  </si>
  <si>
    <t>选择灰烬码头并一局游戏，获得5张或以上符文卡</t>
  </si>
  <si>
    <t>选择灰烬码头并通关《奥雷安的暗流》进阶5难度</t>
  </si>
  <si>
    <t>选择灰烬码头并通关《奥雷安的暗流》进阶10难度</t>
  </si>
  <si>
    <t>选择阿尔贝并成功移除敌方一个有益效果</t>
  </si>
  <si>
    <t>选择阿尔贝并初始阵营选择阿基姆</t>
  </si>
  <si>
    <t>选择阿尔贝并一场战斗中，对一个目标施加“着火”达到3层</t>
  </si>
  <si>
    <t>选择阿尔贝并在与任意首领的战斗中取胜</t>
  </si>
  <si>
    <t>选择阿尔贝并通关《奥雷安的暗流》</t>
  </si>
  <si>
    <t>选择丹尼尔并剧情副本制作中……</t>
  </si>
  <si>
    <t>选择丹尼尔并剧情副本加急制作中……</t>
  </si>
  <si>
    <t>选择丹尼尔并剧情副本文件夹建好了……</t>
  </si>
  <si>
    <t>选择丹尼尔并少女祈祷中……</t>
  </si>
  <si>
    <t>选择丹尼尔并还是再练练吧……</t>
  </si>
  <si>
    <t>选择卡尔玛并一场战斗中，获得10层灵力</t>
  </si>
  <si>
    <t>选择卡尔玛并一回合内打出10张牌</t>
  </si>
  <si>
    <t>选择卡尔玛并一场战斗中，对一个目标施加“着火”达到3层</t>
  </si>
  <si>
    <t>选择卡尔玛并在与任意首领的战斗中取胜</t>
  </si>
  <si>
    <t>选择卡尔玛并通关《奥雷安的暗流》</t>
  </si>
  <si>
    <t>初始阵营选择圣岩会踏上征程</t>
    <phoneticPr fontId="2" type="noConversion"/>
  </si>
  <si>
    <t>初始阵营选择皇家骑士团踏上征程</t>
    <phoneticPr fontId="2" type="noConversion"/>
  </si>
  <si>
    <t>初始阵营选择石刻院踏上征程</t>
    <phoneticPr fontId="2" type="noConversion"/>
  </si>
  <si>
    <t>初始阵营选择淬火之誓踏上征程</t>
    <phoneticPr fontId="2" type="noConversion"/>
  </si>
  <si>
    <t>初始阵营选择助祭会踏上征程</t>
    <phoneticPr fontId="2" type="noConversion"/>
  </si>
  <si>
    <t>初始阵营选择铸造骑士团踏上征程</t>
    <phoneticPr fontId="2" type="noConversion"/>
  </si>
  <si>
    <t>初始阵营选择灼热远征军踏上征程</t>
    <phoneticPr fontId="2" type="noConversion"/>
  </si>
  <si>
    <t>初始阵营选择女神防备队踏上征程</t>
    <phoneticPr fontId="2" type="noConversion"/>
  </si>
  <si>
    <t>初始阵营选择流亡者踏上征程</t>
    <phoneticPr fontId="2" type="noConversion"/>
  </si>
  <si>
    <t>初始阵营选择子嗣军踏上征程</t>
    <phoneticPr fontId="2" type="noConversion"/>
  </si>
  <si>
    <t>初始阵营选择金水港踏上征程</t>
    <phoneticPr fontId="2" type="noConversion"/>
  </si>
  <si>
    <t>初始阵营选择自由民联踏上征程</t>
    <phoneticPr fontId="2" type="noConversion"/>
  </si>
  <si>
    <t>初始阵营选择塔拉玛公会踏上征程</t>
    <phoneticPr fontId="2" type="noConversion"/>
  </si>
  <si>
    <t>初始阵营选择烈焰学院踏上征程</t>
    <phoneticPr fontId="2" type="noConversion"/>
  </si>
  <si>
    <t>初始阵营选择阿基姆踏上征程</t>
    <phoneticPr fontId="2" type="noConversion"/>
  </si>
  <si>
    <t>初始阵营选择灰烬码头踏上征程</t>
    <phoneticPr fontId="2" type="noConversion"/>
  </si>
  <si>
    <t>阵营颜色</t>
    <phoneticPr fontId="2" type="noConversion"/>
  </si>
  <si>
    <t>职业颜色</t>
    <phoneticPr fontId="2" type="noConversion"/>
  </si>
  <si>
    <t>蓝色</t>
    <phoneticPr fontId="2" type="noConversion"/>
  </si>
  <si>
    <t>#396795</t>
  </si>
  <si>
    <t>阿尔贝</t>
    <phoneticPr fontId="2" type="noConversion"/>
  </si>
  <si>
    <t>卡尔玛</t>
    <phoneticPr fontId="2" type="noConversion"/>
  </si>
  <si>
    <t>丹尼尔</t>
    <phoneticPr fontId="2" type="noConversion"/>
  </si>
  <si>
    <t>初始阵营选择&lt;color=#8c6d3e&gt;圣岩会&lt;/color&gt;踏上征程</t>
  </si>
  <si>
    <t>初始阵营选择&lt;color=#8c6d3e&gt;皇家骑士团&lt;/color&gt;踏上征程</t>
  </si>
  <si>
    <t>初始阵营选择&lt;color=#8c6d3e&gt;石刻院&lt;/color&gt;踏上征程</t>
  </si>
  <si>
    <t>初始阵营选择&lt;color=#825C38&gt;淬火之誓&lt;/color&gt;踏上征程</t>
  </si>
  <si>
    <t>初始阵营选择&lt;color=#825C38&gt;助祭会&lt;/color&gt;踏上征程</t>
  </si>
  <si>
    <t>初始阵营选择&lt;color=#685269&gt;铸造骑士团&lt;/color&gt;踏上征程</t>
  </si>
  <si>
    <t>初始阵营选择&lt;color=#685269&gt;灼热远征军&lt;/color&gt;踏上征程</t>
  </si>
  <si>
    <t>初始阵营选择&lt;color=#516460&gt;女神防备队&lt;/color&gt;踏上征程</t>
  </si>
  <si>
    <t>初始阵营选择&lt;color=#8c6d3e&gt;流亡者&lt;/color&gt;踏上征程</t>
  </si>
  <si>
    <t>初始阵营选择&lt;color=#516460&gt;子嗣军&lt;/color&gt;踏上征程</t>
  </si>
  <si>
    <t>初始阵营选择&lt;color=#516460&gt;金水港&lt;/color&gt;踏上征程</t>
  </si>
  <si>
    <t>初始阵营选择&lt;color=#516460&gt;自由民联&lt;/color&gt;踏上征程</t>
  </si>
  <si>
    <t>初始阵营选择&lt;color=#516460&gt;塔拉玛公会&lt;/color&gt;踏上征程</t>
  </si>
  <si>
    <t>初始阵营选择&lt;color=#516460&gt;阿基姆&lt;/color&gt;踏上征程</t>
  </si>
  <si>
    <t>初始阵营选择&lt;color=#825C38&gt;灰烬码头&lt;/color&gt;踏上征程</t>
    <phoneticPr fontId="2" type="noConversion"/>
  </si>
  <si>
    <t>初始阵营选择&lt;color=#516460&gt;烈焰学院&lt;/color&gt;踏上征程</t>
    <phoneticPr fontId="2" type="noConversion"/>
  </si>
  <si>
    <t>经过大于等于【X】场战斗，通关【X地图】的【X】难度或以上</t>
    <phoneticPr fontId="2" type="noConversion"/>
  </si>
  <si>
    <t>经过小于等于【X】场战斗，通关【X地图】的【X】难度或以上</t>
    <phoneticPr fontId="2" type="noConversion"/>
  </si>
  <si>
    <r>
      <t>难度</t>
    </r>
    <r>
      <rPr>
        <sz val="11"/>
        <color rgb="FFFF0000"/>
        <rFont val="黑体"/>
        <family val="3"/>
        <charset val="134"/>
      </rPr>
      <t>≥</t>
    </r>
    <phoneticPr fontId="2" type="noConversion"/>
  </si>
  <si>
    <t>九十九点九的汗水</t>
    <phoneticPr fontId="2" type="noConversion"/>
  </si>
  <si>
    <t>完成【X】事件</t>
    <phoneticPr fontId="2" type="noConversion"/>
  </si>
  <si>
    <t>填入事件ID（记录最后一个事件）</t>
    <phoneticPr fontId="2" type="noConversion"/>
  </si>
  <si>
    <t>填入事件ID（记录第一个事件）</t>
    <phoneticPr fontId="2" type="noConversion"/>
  </si>
  <si>
    <t>为了利伯堤</t>
    <phoneticPr fontId="2" type="noConversion"/>
  </si>
  <si>
    <t>使用巫师职业并获得卡牌“磐石”</t>
    <phoneticPr fontId="2" type="noConversion"/>
  </si>
  <si>
    <t>通关时，卡组中镶嵌符文的卡牌不超过3张</t>
    <phoneticPr fontId="2" type="noConversion"/>
  </si>
  <si>
    <t>使用机械师职业并获得卡牌“紧急冷却”</t>
    <phoneticPr fontId="2" type="noConversion"/>
  </si>
  <si>
    <t>被首领敌人击杀</t>
    <phoneticPr fontId="2" type="noConversion"/>
  </si>
  <si>
    <t>将1张卡牌替换成能力牌</t>
    <phoneticPr fontId="2" type="noConversion"/>
  </si>
  <si>
    <t>不打出攻击牌赢得一场战斗</t>
    <phoneticPr fontId="2" type="noConversion"/>
  </si>
  <si>
    <t>使用任意职业并获得天赋“热效应”</t>
  </si>
  <si>
    <t>在1场战斗中进行2次洗牌</t>
  </si>
  <si>
    <t>在1局游戏中将所有“基础攻击”牌全部替换成其他卡牌</t>
  </si>
  <si>
    <t>使用任意职业并获得天赋“拾荒者”</t>
    <phoneticPr fontId="2" type="noConversion"/>
  </si>
  <si>
    <t>在1局游戏中花费至少299金币</t>
    <phoneticPr fontId="2" type="noConversion"/>
  </si>
  <si>
    <t>使用任意职业并用卡牌“钞能力”击杀任意敌人</t>
    <phoneticPr fontId="2" type="noConversion"/>
  </si>
  <si>
    <t>使用任意职业并用卡牌“敛财”击杀任意敌人</t>
    <phoneticPr fontId="2" type="noConversion"/>
  </si>
  <si>
    <t>使用游荡者职业并用卡牌“攻击”击杀任意敌人</t>
    <phoneticPr fontId="2" type="noConversion"/>
  </si>
  <si>
    <t>使用巫师职业并用卡牌“攻击”击杀任意敌人</t>
    <phoneticPr fontId="2" type="noConversion"/>
  </si>
  <si>
    <t>在1场战斗中仅用1回合便获得胜利</t>
    <phoneticPr fontId="2" type="noConversion"/>
  </si>
  <si>
    <t>在1局游戏中花费至少505金币</t>
    <phoneticPr fontId="2" type="noConversion"/>
  </si>
  <si>
    <t>在1场战斗中主角不受到任何伤害并获胜</t>
    <phoneticPr fontId="2" type="noConversion"/>
  </si>
  <si>
    <t>使用任意职业并获得天赋“结晶”</t>
    <phoneticPr fontId="2" type="noConversion"/>
  </si>
  <si>
    <t>使用任意职业并获得天赋“大学士”</t>
    <phoneticPr fontId="2" type="noConversion"/>
  </si>
  <si>
    <t>在1局游戏中获得12个以上的天赋</t>
    <phoneticPr fontId="2" type="noConversion"/>
  </si>
  <si>
    <t>通关《巨人的过往》进阶难度1</t>
    <phoneticPr fontId="2" type="noConversion"/>
  </si>
  <si>
    <t>通关《钢铁洪潮》进阶难度3</t>
    <phoneticPr fontId="2" type="noConversion"/>
  </si>
  <si>
    <t>通关《巨人的过往》进阶难度3</t>
    <phoneticPr fontId="2" type="noConversion"/>
  </si>
  <si>
    <t>使用【X】职业</t>
    <phoneticPr fontId="2" type="noConversion"/>
  </si>
  <si>
    <t>1：骑士 2：游荡者 3：巫师 4：机械师</t>
    <phoneticPr fontId="2" type="noConversion"/>
  </si>
  <si>
    <t>使用机械师职业并获得“过热”效果</t>
    <phoneticPr fontId="2" type="noConversion"/>
  </si>
  <si>
    <t>被普通敌人击杀</t>
    <phoneticPr fontId="2" type="noConversion"/>
  </si>
  <si>
    <t>不打出能力牌赢得1场战斗</t>
    <phoneticPr fontId="2" type="noConversion"/>
  </si>
  <si>
    <t>不打出技能牌赢得1场战斗</t>
    <phoneticPr fontId="2" type="noConversion"/>
  </si>
  <si>
    <t>使用巫师职业并获得天赋“引爆”</t>
    <phoneticPr fontId="2" type="noConversion"/>
  </si>
  <si>
    <t>使用机械师职业并获得天赋“冷凝甲”</t>
    <phoneticPr fontId="2" type="noConversion"/>
  </si>
  <si>
    <t>购买1次打折卡牌</t>
    <phoneticPr fontId="2" type="noConversion"/>
  </si>
  <si>
    <t>使用游荡者职业并获得卡牌“滑翔”</t>
    <phoneticPr fontId="2" type="noConversion"/>
  </si>
  <si>
    <t>使用游荡者职业并获得天赋“花样舞步”</t>
    <phoneticPr fontId="2" type="noConversion"/>
  </si>
  <si>
    <t>通关《巨人的过往》进阶难度5</t>
    <phoneticPr fontId="2" type="noConversion"/>
  </si>
  <si>
    <t>通关《钢铁洪潮》进阶难度5</t>
    <phoneticPr fontId="2" type="noConversion"/>
  </si>
  <si>
    <t>使用巫师职业并获得至少15层“灵力”</t>
    <phoneticPr fontId="2" type="noConversion"/>
  </si>
  <si>
    <t>在1局游戏内镶嵌至少5次符文</t>
    <phoneticPr fontId="2" type="noConversion"/>
  </si>
  <si>
    <t>使用机械师职业并用卡牌“攻击”击杀任意敌人</t>
    <phoneticPr fontId="2" type="noConversion"/>
  </si>
  <si>
    <t>在3回合内获得1场战斗的胜利</t>
    <phoneticPr fontId="2" type="noConversion"/>
  </si>
  <si>
    <t>使用机械师职业并给予任意敌人至少10层“震荡”</t>
    <phoneticPr fontId="2" type="noConversion"/>
  </si>
  <si>
    <t>使用游荡者职业并获得至少10层“连击点”</t>
    <phoneticPr fontId="2" type="noConversion"/>
  </si>
  <si>
    <t>在1回合内打出至少10张牌</t>
    <phoneticPr fontId="2" type="noConversion"/>
  </si>
  <si>
    <t>通关《钢铁洪潮》进阶难度1</t>
    <phoneticPr fontId="2" type="noConversion"/>
  </si>
  <si>
    <t>通关《灰烬之痛》进阶1</t>
    <phoneticPr fontId="2" type="noConversion"/>
  </si>
  <si>
    <t>在1场战斗中主角拥有至少30点格挡</t>
    <phoneticPr fontId="2" type="noConversion"/>
  </si>
  <si>
    <t>使用任意职业并获得卡牌“增效器”</t>
  </si>
  <si>
    <t>通关《灰烬之痛》进阶难度3</t>
    <phoneticPr fontId="2" type="noConversion"/>
  </si>
  <si>
    <t>在1局游戏中将所有“基础防御”牌全部替换成其他卡牌</t>
  </si>
  <si>
    <t>通关《灰烬之痛》进阶难度5</t>
    <phoneticPr fontId="2" type="noConversion"/>
  </si>
  <si>
    <t>被精英敌人击杀</t>
    <phoneticPr fontId="2" type="noConversion"/>
  </si>
  <si>
    <t>使用任意职业并获得天赋“身经百战”</t>
    <phoneticPr fontId="2" type="noConversion"/>
  </si>
  <si>
    <t>在1局游戏中至少触发5个随机事件</t>
    <phoneticPr fontId="2" type="noConversion"/>
  </si>
  <si>
    <t>通关《巨人的过往》进阶难度7</t>
    <phoneticPr fontId="2" type="noConversion"/>
  </si>
  <si>
    <t>通关《钢铁洪潮》进阶难度7</t>
    <phoneticPr fontId="2" type="noConversion"/>
  </si>
  <si>
    <t>经过1个商店并购买至少2件商品</t>
    <phoneticPr fontId="2" type="noConversion"/>
  </si>
  <si>
    <t>经过1个商店并不购买任何物品</t>
    <phoneticPr fontId="2" type="noConversion"/>
  </si>
  <si>
    <t>获得道具“倒刺箭簇”</t>
    <phoneticPr fontId="2" type="noConversion"/>
  </si>
  <si>
    <t>通关《灰烬之痛》进阶难度7</t>
    <phoneticPr fontId="2" type="noConversion"/>
  </si>
  <si>
    <t>邀请2个伙伴加入队伍</t>
    <phoneticPr fontId="2" type="noConversion"/>
  </si>
  <si>
    <t>通关时，仅邀请过1个伙伴加入队伍</t>
    <phoneticPr fontId="2" type="noConversion"/>
  </si>
  <si>
    <t>通关时，没有邀请任何伙伴加入队伍</t>
    <phoneticPr fontId="2" type="noConversion"/>
  </si>
  <si>
    <t>通关《巨人的过往》进阶难度10</t>
    <phoneticPr fontId="2" type="noConversion"/>
  </si>
  <si>
    <t>通关《钢铁洪潮》进阶难度10</t>
    <phoneticPr fontId="2" type="noConversion"/>
  </si>
  <si>
    <t>通关《灰烬之痛》进阶难度10</t>
    <phoneticPr fontId="2" type="noConversion"/>
  </si>
  <si>
    <t>获得道具“小金袋”</t>
    <phoneticPr fontId="2" type="noConversion"/>
  </si>
  <si>
    <t>获得道具“硫磺块”</t>
    <phoneticPr fontId="2" type="noConversion"/>
  </si>
  <si>
    <t>获得道具“石花药酒”</t>
    <phoneticPr fontId="2" type="noConversion"/>
  </si>
  <si>
    <t>获得道具“镶金假面”</t>
    <phoneticPr fontId="2" type="noConversion"/>
  </si>
  <si>
    <t>经过大于13场战斗通关《巨人的过往》进阶难度13</t>
    <phoneticPr fontId="2" type="noConversion"/>
  </si>
  <si>
    <t>经过大于13场战斗通关《钢铁洪潮》进阶难度13</t>
    <phoneticPr fontId="2" type="noConversion"/>
  </si>
  <si>
    <t>经过大于13场战斗通关《灰烬之痛》进阶难度13</t>
    <phoneticPr fontId="2" type="noConversion"/>
  </si>
  <si>
    <t>通关进阶难度20</t>
    <phoneticPr fontId="2" type="noConversion"/>
  </si>
  <si>
    <t>通关时，卡组中至少有20张卡牌</t>
    <phoneticPr fontId="2" type="noConversion"/>
  </si>
  <si>
    <t>通关时，卡组中仅有不超过10张卡牌</t>
    <phoneticPr fontId="2" type="noConversion"/>
  </si>
  <si>
    <t>引爆</t>
    <phoneticPr fontId="2" type="noConversion"/>
  </si>
  <si>
    <t>冷却</t>
    <phoneticPr fontId="2" type="noConversion"/>
  </si>
  <si>
    <t>紧急冷却</t>
    <phoneticPr fontId="2" type="noConversion"/>
  </si>
  <si>
    <t>起舞</t>
    <phoneticPr fontId="2" type="noConversion"/>
  </si>
  <si>
    <t>不战而胜</t>
    <phoneticPr fontId="2" type="noConversion"/>
  </si>
  <si>
    <t>纯粹</t>
    <phoneticPr fontId="2" type="noConversion"/>
  </si>
  <si>
    <t>刀尖舔血</t>
    <phoneticPr fontId="2" type="noConversion"/>
  </si>
  <si>
    <t>符文大师</t>
    <phoneticPr fontId="2" type="noConversion"/>
  </si>
  <si>
    <t>灵力至上</t>
    <phoneticPr fontId="2" type="noConversion"/>
  </si>
  <si>
    <t>震荡波</t>
    <phoneticPr fontId="2" type="noConversion"/>
  </si>
  <si>
    <t>飞火流星</t>
    <phoneticPr fontId="2" type="noConversion"/>
  </si>
  <si>
    <t>无限</t>
    <phoneticPr fontId="2" type="noConversion"/>
  </si>
  <si>
    <t>风险偏好者</t>
    <phoneticPr fontId="2" type="noConversion"/>
  </si>
  <si>
    <t>进攻大于防守</t>
    <phoneticPr fontId="2" type="noConversion"/>
  </si>
  <si>
    <t>死亡</t>
    <phoneticPr fontId="2" type="noConversion"/>
  </si>
  <si>
    <t>死得其所</t>
    <phoneticPr fontId="2" type="noConversion"/>
  </si>
  <si>
    <t>没有活着的传说</t>
    <phoneticPr fontId="2" type="noConversion"/>
  </si>
  <si>
    <t>倒刺</t>
    <phoneticPr fontId="2" type="noConversion"/>
  </si>
  <si>
    <t>商人</t>
    <phoneticPr fontId="2" type="noConversion"/>
  </si>
  <si>
    <t>结伴同行</t>
    <phoneticPr fontId="2" type="noConversion"/>
  </si>
  <si>
    <t>金钱至上</t>
    <phoneticPr fontId="2" type="noConversion"/>
  </si>
  <si>
    <t>极简主义</t>
    <phoneticPr fontId="2" type="noConversion"/>
  </si>
  <si>
    <t>职业限定</t>
    <phoneticPr fontId="2" type="noConversion"/>
  </si>
  <si>
    <t>Career</t>
    <phoneticPr fontId="2" type="noConversion"/>
  </si>
  <si>
    <t>在1回合内同时打出能力卡、攻击卡、技能卡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</si>
</sst>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DengXian"/>
      <family val="2"/>
      <charset val="134"/>
      <scheme val="minor"/>
    </font>
    <font>
      <sz val="9"/>
      <name val="Microsoft YaHei"/>
      <family val="2"/>
      <charset val="134"/>
    </font>
    <font>
      <sz val="9"/>
      <name val="DengXian"/>
      <family val="2"/>
      <charset val="134"/>
      <scheme val="minor"/>
    </font>
    <font>
      <sz val="12"/>
      <color theme="0"/>
      <name val="DengXian"/>
      <family val="2"/>
      <charset val="134"/>
      <scheme val="minor"/>
    </font>
    <font>
      <sz val="12"/>
      <color rgb="FFFF0000"/>
      <name val="DengXian"/>
      <family val="4"/>
      <charset val="134"/>
      <scheme val="minor"/>
    </font>
    <font>
      <sz val="11"/>
      <color rgb="FFFF0000"/>
      <name val="DengXian"/>
      <family val="2"/>
      <charset val="134"/>
      <scheme val="minor"/>
    </font>
    <font>
      <sz val="11"/>
      <color theme="1"/>
      <name val="宋体"/>
      <family val="3"/>
      <charset val="134"/>
    </font>
    <font>
      <i/>
      <sz val="11"/>
      <color rgb="FF7F7F7F"/>
      <name val="DengXian"/>
      <family val="2"/>
      <charset val="134"/>
      <scheme val="minor"/>
    </font>
    <font>
      <sz val="11"/>
      <color rgb="FFFF0000"/>
      <name val="黑体"/>
      <family val="3"/>
      <charset val="134"/>
    </font>
    <font>
      <sz val="11"/>
      <name val="DengXian"/>
      <family val="2"/>
      <charset val="134"/>
      <scheme val="minor"/>
    </font>
    <font>
      <sz val="12"/>
      <color theme="1"/>
      <name val="黑体"/>
      <family val="3"/>
      <charset val="134"/>
    </font>
    <font>
      <sz val="11"/>
      <name val="DengXian"/>
      <family val="4"/>
      <charset val="134"/>
      <scheme val="minor"/>
    </font>
    <font>
      <b/>
      <sz val="11"/>
      <name val="DengXian"/>
      <family val="4"/>
      <charset val="134"/>
      <scheme val="minor"/>
    </font>
    <font>
      <sz val="12"/>
      <color rgb="FFFF0000"/>
      <name val="黑体"/>
      <family val="3"/>
      <charset val="134"/>
    </font>
    <font>
      <b/>
      <sz val="9"/>
      <color indexed="81"/>
      <name val="宋体"/>
      <family val="3"/>
      <charset val="134"/>
    </font>
    <font>
      <sz val="9"/>
      <color indexed="81"/>
      <name val="宋体"/>
      <family val="3"/>
      <charset val="134"/>
    </font>
    <font>
      <sz val="12"/>
      <color theme="0"/>
      <name val="DengXian"/>
      <family val="4"/>
      <charset val="134"/>
      <scheme val="minor"/>
    </font>
    <font>
      <sz val="11"/>
      <color theme="1"/>
      <name val="黑体"/>
      <family val="3"/>
      <charset val="134"/>
    </font>
    <font>
      <sz val="12"/>
      <color theme="1"/>
      <name val="DengXian"/>
      <family val="4"/>
      <charset val="134"/>
      <scheme val="minor"/>
    </font>
    <font>
      <b/>
      <sz val="11"/>
      <color theme="1"/>
      <name val="DengXian"/>
      <family val="3"/>
      <charset val="134"/>
      <scheme val="minor"/>
    </font>
    <font>
      <sz val="11"/>
      <color theme="1"/>
      <name val="Microsoft YaHei"/>
      <family val="2"/>
      <charset val="134"/>
    </font>
    <font>
      <sz val="11"/>
      <name val="宋体"/>
      <family val="3"/>
      <charset val="134"/>
    </font>
    <font>
      <sz val="12"/>
      <name val="DengXian"/>
      <family val="2"/>
      <charset val="134"/>
      <scheme val="minor"/>
    </font>
    <font>
      <sz val="12"/>
      <name val="DengXian"/>
      <scheme val="minor"/>
    </font>
  </fonts>
  <fills count="8">
    <fill>
      <patternFill patternType="none"/>
    </fill>
    <fill>
      <patternFill patternType="gray125"/>
    </fill>
    <fill>
      <patternFill patternType="solid">
        <fgColor theme="3"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FF00"/>
        <bgColor indexed="64"/>
      </patternFill>
    </fill>
  </fills>
  <borders count="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style="medium">
        <color rgb="FFA3A3A3"/>
      </left>
      <right style="medium">
        <color rgb="FFA3A3A3"/>
      </right>
      <top style="medium">
        <color rgb="FFA3A3A3"/>
      </top>
      <bottom style="medium">
        <color rgb="FFA3A3A3"/>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alignment vertical="center"/>
    </xf>
  </cellStyleXfs>
  <cellXfs count="41">
    <xf numFmtId="0" fontId="0" fillId="0" borderId="0" xfId="0"/>
    <xf numFmtId="0" fontId="0" fillId="0" borderId="0" xfId="0" applyAlignment="1">
      <alignment vertical="center"/>
    </xf>
    <xf numFmtId="0" fontId="3" fillId="2" borderId="0" xfId="0" applyFont="1" applyFill="1"/>
    <xf numFmtId="0" fontId="3" fillId="2" borderId="1" xfId="0" applyFont="1" applyFill="1" applyBorder="1"/>
    <xf numFmtId="0" fontId="3" fillId="2" borderId="2" xfId="0" applyFont="1" applyFill="1" applyBorder="1"/>
    <xf numFmtId="0" fontId="4" fillId="0" borderId="0" xfId="0" applyFont="1"/>
    <xf numFmtId="0" fontId="4" fillId="2" borderId="1" xfId="0" applyFont="1" applyFill="1" applyBorder="1"/>
    <xf numFmtId="0" fontId="0" fillId="3" borderId="4" xfId="0" applyFill="1" applyBorder="1" applyAlignment="1">
      <alignment vertical="center"/>
    </xf>
    <xf numFmtId="0" fontId="0" fillId="4" borderId="4" xfId="0" applyFill="1" applyBorder="1" applyAlignment="1">
      <alignment vertical="center"/>
    </xf>
    <xf numFmtId="0" fontId="6" fillId="3" borderId="4" xfId="0" applyFont="1" applyFill="1" applyBorder="1" applyAlignment="1">
      <alignment vertical="center"/>
    </xf>
    <xf numFmtId="0" fontId="6" fillId="4" borderId="4" xfId="0" applyFont="1" applyFill="1" applyBorder="1" applyAlignment="1">
      <alignment vertical="center"/>
    </xf>
    <xf numFmtId="0" fontId="6" fillId="5" borderId="4" xfId="0" applyFont="1" applyFill="1" applyBorder="1" applyAlignment="1">
      <alignment vertical="center"/>
    </xf>
    <xf numFmtId="0" fontId="6" fillId="6" borderId="4" xfId="0" applyFont="1" applyFill="1" applyBorder="1" applyAlignment="1">
      <alignment vertical="center"/>
    </xf>
    <xf numFmtId="0" fontId="5" fillId="0" borderId="0" xfId="0" applyFont="1" applyAlignment="1">
      <alignment vertical="center"/>
    </xf>
    <xf numFmtId="0" fontId="7" fillId="0" borderId="0" xfId="1" applyAlignment="1"/>
    <xf numFmtId="0" fontId="8" fillId="0" borderId="0" xfId="0" applyFont="1" applyAlignment="1">
      <alignment vertical="center"/>
    </xf>
    <xf numFmtId="0" fontId="9" fillId="0" borderId="0" xfId="0" quotePrefix="1" applyFont="1"/>
    <xf numFmtId="0" fontId="10" fillId="0" borderId="0" xfId="0" applyFont="1"/>
    <xf numFmtId="0" fontId="11" fillId="0" borderId="0" xfId="0" quotePrefix="1" applyFont="1"/>
    <xf numFmtId="0" fontId="10" fillId="0" borderId="0" xfId="0" applyFont="1" applyAlignment="1">
      <alignment vertical="center"/>
    </xf>
    <xf numFmtId="0" fontId="13" fillId="0" borderId="0" xfId="0" applyFont="1" applyAlignment="1">
      <alignment vertical="center"/>
    </xf>
    <xf numFmtId="0" fontId="16" fillId="2" borderId="1" xfId="0" applyFont="1" applyFill="1" applyBorder="1"/>
    <xf numFmtId="0" fontId="17" fillId="0" borderId="0" xfId="0" applyFont="1" applyAlignment="1">
      <alignment vertical="center"/>
    </xf>
    <xf numFmtId="0" fontId="18" fillId="0" borderId="0" xfId="0" applyFont="1"/>
    <xf numFmtId="0" fontId="19" fillId="3" borderId="4" xfId="0" applyFont="1" applyFill="1" applyBorder="1" applyAlignment="1">
      <alignment horizontal="center" vertical="center"/>
    </xf>
    <xf numFmtId="0" fontId="19" fillId="4" borderId="4" xfId="0" applyFont="1" applyFill="1" applyBorder="1" applyAlignment="1">
      <alignment horizontal="center" vertical="center"/>
    </xf>
    <xf numFmtId="0" fontId="20" fillId="0" borderId="7" xfId="0" applyFont="1" applyBorder="1" applyAlignment="1">
      <alignment vertical="center" wrapText="1"/>
    </xf>
    <xf numFmtId="0" fontId="20" fillId="0" borderId="0" xfId="0" applyFont="1" applyAlignment="1">
      <alignment vertical="center" wrapText="1"/>
    </xf>
    <xf numFmtId="0" fontId="19" fillId="3" borderId="8" xfId="0" applyFont="1" applyFill="1" applyBorder="1" applyAlignment="1">
      <alignment horizontal="center" vertical="center"/>
    </xf>
    <xf numFmtId="0" fontId="19" fillId="4" borderId="8" xfId="0" applyFont="1" applyFill="1" applyBorder="1" applyAlignment="1">
      <alignment horizontal="center" vertical="center"/>
    </xf>
    <xf numFmtId="0" fontId="21" fillId="4" borderId="4" xfId="0" applyFont="1" applyFill="1" applyBorder="1" applyAlignment="1">
      <alignment vertical="center"/>
    </xf>
    <xf numFmtId="0" fontId="21" fillId="3" borderId="4" xfId="0" applyFont="1" applyFill="1" applyBorder="1" applyAlignment="1">
      <alignment vertical="center"/>
    </xf>
    <xf numFmtId="0" fontId="0" fillId="7" borderId="0" xfId="0" applyFill="1"/>
    <xf numFmtId="0" fontId="0" fillId="0" borderId="0" xfId="0" applyFont="1"/>
    <xf numFmtId="0" fontId="22" fillId="0" borderId="0" xfId="0" applyFont="1"/>
    <xf numFmtId="0" fontId="23" fillId="0" borderId="0" xfId="0" applyFont="1"/>
    <xf numFmtId="0" fontId="0" fillId="0" borderId="0" xfId="0" applyAlignment="1">
      <alignment horizontal="center" vertical="center"/>
    </xf>
    <xf numFmtId="0" fontId="0" fillId="0" borderId="0" xfId="0" applyAlignment="1">
      <alignment horizontal="center" vertical="center" wrapText="1"/>
    </xf>
    <xf numFmtId="0" fontId="3" fillId="2" borderId="5" xfId="0" applyFont="1" applyFill="1" applyBorder="1" applyAlignment="1">
      <alignment horizontal="center"/>
    </xf>
    <xf numFmtId="0" fontId="3" fillId="2" borderId="3" xfId="0" applyFont="1" applyFill="1" applyBorder="1" applyAlignment="1">
      <alignment horizontal="center"/>
    </xf>
    <xf numFmtId="0" fontId="0" fillId="0" borderId="6" xfId="0" applyBorder="1" applyAlignment="1">
      <alignment horizontal="center" vertical="center" wrapText="1"/>
    </xf>
  </cellXfs>
  <cellStyles count="2">
    <cellStyle name="常规" xfId="0" builtinId="0"/>
    <cellStyle name="解释性文本" xfId="1" builtinId="53"/>
  </cellStyles>
  <dxfs count="0"/>
  <tableStyles count="0" defaultTableStyle="TableStyleMedium9" defaultPivotStyle="PivotStyleMedium7"/>
  <colors>
    <mruColors>
      <color rgb="FFED1F1F"/>
      <color rgb="FFFCE3B6"/>
      <color rgb="FFF9C86F"/>
      <color rgb="FFF8B2B2"/>
      <color rgb="FFF583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7"/>
  <sheetViews>
    <sheetView tabSelected="1" zoomScale="115" zoomScaleNormal="115" workbookViewId="0">
      <pane ySplit="1" topLeftCell="A66" activePane="bottomLeft" state="frozen"/>
      <selection pane="bottomLeft" activeCell="B91" sqref="B91"/>
    </sheetView>
  </sheetViews>
  <sheetFormatPr defaultColWidth="8.875" defaultRowHeight="15.75"/>
  <cols>
    <col min="1" max="1" width="7.375" bestFit="1" customWidth="1"/>
    <col min="2" max="2" width="91.125" bestFit="1" customWidth="1"/>
    <col min="3" max="4" width="9.5" style="5" bestFit="1" customWidth="1"/>
    <col min="5" max="6" width="9.5" style="23" bestFit="1" customWidth="1"/>
    <col min="7" max="7" width="12.375" style="23" customWidth="1"/>
    <col min="8" max="8" width="10.625" style="5" customWidth="1"/>
    <col min="9" max="9" width="16.875" customWidth="1"/>
    <col min="10" max="10" width="7.5" style="5" bestFit="1" customWidth="1"/>
    <col min="11" max="11" width="7.375" style="5" bestFit="1" customWidth="1"/>
    <col min="12" max="12" width="10.5" style="5" bestFit="1" customWidth="1"/>
    <col min="13" max="13" width="5.5" bestFit="1" customWidth="1"/>
    <col min="14" max="14" width="14.625" customWidth="1"/>
    <col min="15" max="15" width="22.375" customWidth="1"/>
  </cols>
  <sheetData>
    <row r="1" spans="1:15">
      <c r="A1" s="4" t="s">
        <v>4</v>
      </c>
      <c r="B1" s="4" t="s">
        <v>11</v>
      </c>
      <c r="C1" s="6" t="s">
        <v>452</v>
      </c>
      <c r="D1" s="6" t="s">
        <v>10</v>
      </c>
      <c r="E1" s="21" t="s">
        <v>158</v>
      </c>
      <c r="F1" s="21" t="s">
        <v>159</v>
      </c>
      <c r="G1" s="21" t="s">
        <v>160</v>
      </c>
      <c r="H1" s="21" t="s">
        <v>157</v>
      </c>
      <c r="I1" s="3" t="s">
        <v>5</v>
      </c>
      <c r="J1" s="21" t="s">
        <v>15</v>
      </c>
      <c r="K1" s="21" t="s">
        <v>16</v>
      </c>
      <c r="L1" s="21" t="s">
        <v>17</v>
      </c>
      <c r="M1" s="3" t="s">
        <v>6</v>
      </c>
      <c r="N1" s="38" t="s">
        <v>89</v>
      </c>
      <c r="O1" s="39"/>
    </row>
    <row r="2" spans="1:15" ht="15.75" customHeight="1">
      <c r="A2" s="7">
        <v>10101</v>
      </c>
      <c r="B2" s="9" t="s">
        <v>330</v>
      </c>
      <c r="D2" s="5">
        <v>3</v>
      </c>
      <c r="E2" s="23">
        <v>1001</v>
      </c>
      <c r="H2">
        <v>1</v>
      </c>
      <c r="I2" t="s">
        <v>18</v>
      </c>
      <c r="J2">
        <v>1</v>
      </c>
      <c r="K2">
        <v>1001</v>
      </c>
      <c r="L2">
        <v>0</v>
      </c>
      <c r="M2">
        <v>1</v>
      </c>
      <c r="N2" s="40" t="s">
        <v>90</v>
      </c>
      <c r="O2" s="40"/>
    </row>
    <row r="3" spans="1:15">
      <c r="A3" s="8">
        <v>10102</v>
      </c>
      <c r="B3" s="10" t="s">
        <v>386</v>
      </c>
      <c r="D3" s="5">
        <v>5</v>
      </c>
      <c r="H3">
        <v>0</v>
      </c>
      <c r="I3" t="s">
        <v>19</v>
      </c>
      <c r="J3">
        <v>1</v>
      </c>
      <c r="K3">
        <v>1001</v>
      </c>
      <c r="L3">
        <v>0</v>
      </c>
      <c r="M3">
        <v>1</v>
      </c>
      <c r="N3" s="37"/>
      <c r="O3" s="37"/>
    </row>
    <row r="4" spans="1:15">
      <c r="A4" s="7">
        <v>10103</v>
      </c>
      <c r="B4" s="9" t="s">
        <v>384</v>
      </c>
      <c r="C4" s="5">
        <v>3</v>
      </c>
      <c r="D4" s="5">
        <v>31</v>
      </c>
      <c r="E4" s="23">
        <v>50001020</v>
      </c>
      <c r="H4">
        <v>0</v>
      </c>
      <c r="I4" t="s">
        <v>430</v>
      </c>
      <c r="J4">
        <v>2</v>
      </c>
      <c r="K4">
        <v>1001</v>
      </c>
      <c r="L4">
        <v>0</v>
      </c>
      <c r="M4">
        <v>1</v>
      </c>
      <c r="N4" s="37"/>
      <c r="O4" s="37"/>
    </row>
    <row r="5" spans="1:15">
      <c r="A5" s="8">
        <v>10104</v>
      </c>
      <c r="B5" s="10" t="s">
        <v>354</v>
      </c>
      <c r="C5" s="5">
        <v>3</v>
      </c>
      <c r="D5" s="5">
        <v>15</v>
      </c>
      <c r="E5" s="23">
        <v>40300420</v>
      </c>
      <c r="H5">
        <v>0</v>
      </c>
      <c r="I5" t="s">
        <v>20</v>
      </c>
      <c r="J5">
        <v>2</v>
      </c>
      <c r="K5">
        <v>1001</v>
      </c>
      <c r="L5">
        <v>0</v>
      </c>
      <c r="M5">
        <v>1</v>
      </c>
      <c r="N5" s="37"/>
      <c r="O5" s="37"/>
    </row>
    <row r="6" spans="1:15">
      <c r="A6" s="7">
        <v>10105</v>
      </c>
      <c r="B6" s="9" t="s">
        <v>355</v>
      </c>
      <c r="D6" s="5">
        <v>20</v>
      </c>
      <c r="E6" s="23">
        <v>3</v>
      </c>
      <c r="H6">
        <v>0</v>
      </c>
      <c r="I6" t="s">
        <v>21</v>
      </c>
      <c r="J6">
        <v>3</v>
      </c>
      <c r="K6">
        <v>1001</v>
      </c>
      <c r="L6">
        <v>0</v>
      </c>
      <c r="M6">
        <v>1</v>
      </c>
      <c r="N6" s="37"/>
      <c r="O6" s="37"/>
    </row>
    <row r="7" spans="1:15">
      <c r="A7" s="8">
        <v>10106</v>
      </c>
      <c r="B7" s="10" t="s">
        <v>375</v>
      </c>
      <c r="D7" s="5">
        <v>28</v>
      </c>
      <c r="E7" s="23">
        <v>0</v>
      </c>
      <c r="F7" s="23">
        <v>2020</v>
      </c>
      <c r="G7" s="23">
        <v>1</v>
      </c>
      <c r="H7">
        <v>0</v>
      </c>
      <c r="I7" t="s">
        <v>22</v>
      </c>
      <c r="J7">
        <v>4</v>
      </c>
      <c r="K7">
        <v>1001</v>
      </c>
      <c r="L7">
        <v>0</v>
      </c>
      <c r="M7">
        <v>1</v>
      </c>
      <c r="N7" s="37"/>
      <c r="O7" s="37"/>
    </row>
    <row r="8" spans="1:15" ht="13.5" customHeight="1">
      <c r="A8" s="7">
        <f>A2+100</f>
        <v>10201</v>
      </c>
      <c r="B8" s="9" t="s">
        <v>331</v>
      </c>
      <c r="D8" s="5">
        <v>3</v>
      </c>
      <c r="E8" s="23">
        <v>1002</v>
      </c>
      <c r="H8">
        <v>1</v>
      </c>
      <c r="I8" t="s">
        <v>23</v>
      </c>
      <c r="J8">
        <v>1</v>
      </c>
      <c r="K8">
        <v>1002</v>
      </c>
      <c r="L8">
        <v>0</v>
      </c>
      <c r="M8">
        <v>1</v>
      </c>
      <c r="N8" s="37" t="s">
        <v>91</v>
      </c>
      <c r="O8" s="37"/>
    </row>
    <row r="9" spans="1:15" ht="15.75" customHeight="1">
      <c r="A9" s="8">
        <f t="shared" ref="A9:A72" si="0">A3+100</f>
        <v>10202</v>
      </c>
      <c r="B9" s="30" t="s">
        <v>380</v>
      </c>
      <c r="C9" s="5">
        <v>4</v>
      </c>
      <c r="D9" s="5">
        <v>2</v>
      </c>
      <c r="E9" s="23">
        <v>0</v>
      </c>
      <c r="F9" s="23">
        <v>24301</v>
      </c>
      <c r="G9" s="23">
        <v>1</v>
      </c>
      <c r="H9">
        <v>0</v>
      </c>
      <c r="I9" t="s">
        <v>24</v>
      </c>
      <c r="J9">
        <v>1</v>
      </c>
      <c r="K9">
        <v>1002</v>
      </c>
      <c r="L9">
        <v>0</v>
      </c>
      <c r="M9">
        <v>1</v>
      </c>
      <c r="N9" s="37"/>
      <c r="O9" s="37"/>
    </row>
    <row r="10" spans="1:15">
      <c r="A10" s="7">
        <f t="shared" si="0"/>
        <v>10203</v>
      </c>
      <c r="B10" s="9" t="s">
        <v>382</v>
      </c>
      <c r="D10" s="5">
        <v>16</v>
      </c>
      <c r="E10" s="23">
        <v>3</v>
      </c>
      <c r="H10">
        <v>0</v>
      </c>
      <c r="I10" t="s">
        <v>25</v>
      </c>
      <c r="J10">
        <v>2</v>
      </c>
      <c r="K10">
        <v>1002</v>
      </c>
      <c r="L10">
        <v>0</v>
      </c>
      <c r="M10">
        <v>1</v>
      </c>
      <c r="N10" s="37"/>
      <c r="O10" s="37"/>
    </row>
    <row r="11" spans="1:15">
      <c r="A11" s="8">
        <f t="shared" si="0"/>
        <v>10204</v>
      </c>
      <c r="B11" s="30" t="s">
        <v>385</v>
      </c>
      <c r="C11" s="5">
        <v>4</v>
      </c>
      <c r="D11" s="5">
        <v>31</v>
      </c>
      <c r="E11" s="23">
        <v>50001037</v>
      </c>
      <c r="H11">
        <v>0</v>
      </c>
      <c r="I11" t="s">
        <v>431</v>
      </c>
      <c r="J11">
        <v>2</v>
      </c>
      <c r="K11">
        <v>1002</v>
      </c>
      <c r="L11">
        <v>0</v>
      </c>
      <c r="M11">
        <v>1</v>
      </c>
      <c r="N11" s="37"/>
      <c r="O11" s="37"/>
    </row>
    <row r="12" spans="1:15">
      <c r="A12" s="7">
        <f t="shared" si="0"/>
        <v>10205</v>
      </c>
      <c r="B12" s="31" t="s">
        <v>356</v>
      </c>
      <c r="C12" s="5">
        <v>4</v>
      </c>
      <c r="D12" s="5">
        <v>15</v>
      </c>
      <c r="E12" s="23">
        <v>40400470</v>
      </c>
      <c r="H12">
        <v>0</v>
      </c>
      <c r="I12" t="s">
        <v>432</v>
      </c>
      <c r="J12">
        <v>3</v>
      </c>
      <c r="K12">
        <v>1002</v>
      </c>
      <c r="L12">
        <v>0</v>
      </c>
      <c r="M12">
        <v>1</v>
      </c>
      <c r="N12" s="37"/>
      <c r="O12" s="37"/>
    </row>
    <row r="13" spans="1:15">
      <c r="A13" s="8">
        <f t="shared" si="0"/>
        <v>10206</v>
      </c>
      <c r="B13" s="10" t="s">
        <v>398</v>
      </c>
      <c r="D13" s="5">
        <v>28</v>
      </c>
      <c r="E13" s="23">
        <v>0</v>
      </c>
      <c r="F13" s="23">
        <v>2030</v>
      </c>
      <c r="G13" s="23">
        <v>1</v>
      </c>
      <c r="H13">
        <v>0</v>
      </c>
      <c r="I13" t="s">
        <v>26</v>
      </c>
      <c r="J13">
        <v>4</v>
      </c>
      <c r="K13">
        <v>1002</v>
      </c>
      <c r="L13">
        <v>0</v>
      </c>
      <c r="M13">
        <v>1</v>
      </c>
      <c r="N13" s="37"/>
      <c r="O13" s="37"/>
    </row>
    <row r="14" spans="1:15">
      <c r="A14" s="7">
        <f t="shared" si="0"/>
        <v>10301</v>
      </c>
      <c r="B14" s="9" t="s">
        <v>332</v>
      </c>
      <c r="D14" s="5">
        <v>3</v>
      </c>
      <c r="E14" s="23">
        <v>1003</v>
      </c>
      <c r="H14">
        <v>1</v>
      </c>
      <c r="I14" t="s">
        <v>27</v>
      </c>
      <c r="J14">
        <v>1</v>
      </c>
      <c r="K14">
        <v>1003</v>
      </c>
      <c r="L14">
        <v>0</v>
      </c>
      <c r="M14">
        <v>1</v>
      </c>
      <c r="N14" s="37" t="s">
        <v>92</v>
      </c>
      <c r="O14" s="37"/>
    </row>
    <row r="15" spans="1:15">
      <c r="A15" s="8">
        <f t="shared" si="0"/>
        <v>10302</v>
      </c>
      <c r="B15" s="10" t="s">
        <v>387</v>
      </c>
      <c r="C15" s="5">
        <v>2</v>
      </c>
      <c r="D15" s="5">
        <v>15</v>
      </c>
      <c r="E15" s="23">
        <v>40200360</v>
      </c>
      <c r="H15">
        <v>0</v>
      </c>
      <c r="I15" t="s">
        <v>28</v>
      </c>
      <c r="J15">
        <v>1</v>
      </c>
      <c r="K15">
        <v>1003</v>
      </c>
      <c r="L15">
        <v>0</v>
      </c>
      <c r="M15">
        <v>1</v>
      </c>
      <c r="N15" s="37"/>
      <c r="O15" s="37"/>
    </row>
    <row r="16" spans="1:15">
      <c r="A16" s="7">
        <f t="shared" si="0"/>
        <v>10303</v>
      </c>
      <c r="B16" s="9" t="s">
        <v>388</v>
      </c>
      <c r="C16" s="5">
        <v>2</v>
      </c>
      <c r="D16" s="5">
        <v>31</v>
      </c>
      <c r="E16" s="23">
        <v>50001021</v>
      </c>
      <c r="H16">
        <v>0</v>
      </c>
      <c r="I16" t="s">
        <v>433</v>
      </c>
      <c r="J16">
        <v>2</v>
      </c>
      <c r="K16">
        <v>1003</v>
      </c>
      <c r="L16">
        <v>0</v>
      </c>
      <c r="M16">
        <v>1</v>
      </c>
      <c r="N16" s="37"/>
      <c r="O16" s="37"/>
    </row>
    <row r="17" spans="1:15">
      <c r="A17" s="8">
        <f t="shared" si="0"/>
        <v>10304</v>
      </c>
      <c r="B17" s="30" t="s">
        <v>383</v>
      </c>
      <c r="D17" s="5">
        <v>16</v>
      </c>
      <c r="E17" s="23">
        <v>2</v>
      </c>
      <c r="H17">
        <v>0</v>
      </c>
      <c r="I17" t="s">
        <v>436</v>
      </c>
      <c r="J17">
        <v>2</v>
      </c>
      <c r="K17">
        <v>1003</v>
      </c>
      <c r="L17">
        <v>0</v>
      </c>
      <c r="M17">
        <v>1</v>
      </c>
      <c r="N17" s="37"/>
      <c r="O17" s="37"/>
    </row>
    <row r="18" spans="1:15">
      <c r="A18" s="7">
        <f t="shared" si="0"/>
        <v>10305</v>
      </c>
      <c r="B18" s="9" t="s">
        <v>183</v>
      </c>
      <c r="D18" s="5">
        <v>29</v>
      </c>
      <c r="E18" s="23">
        <v>41601</v>
      </c>
      <c r="H18">
        <v>0</v>
      </c>
      <c r="I18" t="s">
        <v>29</v>
      </c>
      <c r="J18">
        <v>3</v>
      </c>
      <c r="K18">
        <v>1003</v>
      </c>
      <c r="L18">
        <v>0</v>
      </c>
      <c r="M18">
        <v>1</v>
      </c>
      <c r="N18" s="37"/>
      <c r="O18" s="37"/>
    </row>
    <row r="19" spans="1:15">
      <c r="A19" s="8">
        <f t="shared" si="0"/>
        <v>10306</v>
      </c>
      <c r="B19" s="30" t="s">
        <v>399</v>
      </c>
      <c r="D19" s="5">
        <v>28</v>
      </c>
      <c r="E19" s="23">
        <v>0</v>
      </c>
      <c r="F19" s="23">
        <v>2040</v>
      </c>
      <c r="G19" s="23">
        <v>1</v>
      </c>
      <c r="H19">
        <v>0</v>
      </c>
      <c r="I19" t="s">
        <v>30</v>
      </c>
      <c r="J19">
        <v>4</v>
      </c>
      <c r="K19">
        <v>1003</v>
      </c>
      <c r="L19">
        <v>0</v>
      </c>
      <c r="M19">
        <v>1</v>
      </c>
      <c r="N19" s="37"/>
      <c r="O19" s="37"/>
    </row>
    <row r="20" spans="1:15">
      <c r="A20" s="7">
        <f t="shared" si="0"/>
        <v>10401</v>
      </c>
      <c r="B20" s="31" t="s">
        <v>333</v>
      </c>
      <c r="D20" s="5">
        <v>3</v>
      </c>
      <c r="E20" s="23">
        <v>1004</v>
      </c>
      <c r="H20">
        <v>1</v>
      </c>
      <c r="I20" t="s">
        <v>31</v>
      </c>
      <c r="J20">
        <v>1</v>
      </c>
      <c r="K20">
        <v>1004</v>
      </c>
      <c r="L20">
        <v>0</v>
      </c>
      <c r="M20">
        <v>1</v>
      </c>
      <c r="N20" s="37" t="s">
        <v>93</v>
      </c>
      <c r="O20" s="37"/>
    </row>
    <row r="21" spans="1:15">
      <c r="A21" s="8">
        <f t="shared" si="0"/>
        <v>10402</v>
      </c>
      <c r="B21" s="10" t="s">
        <v>368</v>
      </c>
      <c r="C21" s="5">
        <v>3</v>
      </c>
      <c r="D21" s="5">
        <v>11</v>
      </c>
      <c r="E21" s="23">
        <v>40300010</v>
      </c>
      <c r="F21" s="23">
        <v>0</v>
      </c>
      <c r="H21">
        <v>0</v>
      </c>
      <c r="I21" t="s">
        <v>435</v>
      </c>
      <c r="J21">
        <v>1</v>
      </c>
      <c r="K21">
        <v>1004</v>
      </c>
      <c r="L21">
        <v>0</v>
      </c>
      <c r="M21">
        <v>1</v>
      </c>
      <c r="N21" s="37"/>
      <c r="O21" s="37"/>
    </row>
    <row r="22" spans="1:15">
      <c r="A22" s="7">
        <f t="shared" si="0"/>
        <v>10403</v>
      </c>
      <c r="B22" s="9" t="s">
        <v>359</v>
      </c>
      <c r="D22" s="5">
        <v>16</v>
      </c>
      <c r="E22" s="23">
        <v>1</v>
      </c>
      <c r="H22">
        <v>0</v>
      </c>
      <c r="I22" t="s">
        <v>434</v>
      </c>
      <c r="J22">
        <v>2</v>
      </c>
      <c r="K22">
        <v>1004</v>
      </c>
      <c r="L22">
        <v>0</v>
      </c>
      <c r="M22">
        <v>1</v>
      </c>
      <c r="N22" s="37"/>
      <c r="O22" s="37"/>
    </row>
    <row r="23" spans="1:15">
      <c r="A23" s="8">
        <f t="shared" si="0"/>
        <v>10404</v>
      </c>
      <c r="B23" s="30" t="s">
        <v>392</v>
      </c>
      <c r="D23" s="5">
        <v>6</v>
      </c>
      <c r="E23" s="23">
        <v>5</v>
      </c>
      <c r="H23">
        <v>0</v>
      </c>
      <c r="I23" t="s">
        <v>437</v>
      </c>
      <c r="J23">
        <v>2</v>
      </c>
      <c r="K23">
        <v>1004</v>
      </c>
      <c r="L23">
        <v>0</v>
      </c>
      <c r="M23">
        <v>1</v>
      </c>
      <c r="N23" s="37"/>
      <c r="O23" s="37"/>
    </row>
    <row r="24" spans="1:15">
      <c r="A24" s="7">
        <f t="shared" si="0"/>
        <v>10405</v>
      </c>
      <c r="B24" s="31" t="s">
        <v>391</v>
      </c>
      <c r="C24" s="5">
        <v>3</v>
      </c>
      <c r="D24" s="5">
        <v>2</v>
      </c>
      <c r="E24" s="23">
        <v>0</v>
      </c>
      <c r="F24" s="23">
        <v>7</v>
      </c>
      <c r="G24" s="23">
        <v>15</v>
      </c>
      <c r="H24">
        <v>0</v>
      </c>
      <c r="I24" t="s">
        <v>438</v>
      </c>
      <c r="J24">
        <v>3</v>
      </c>
      <c r="K24">
        <v>1004</v>
      </c>
      <c r="L24">
        <v>0</v>
      </c>
      <c r="M24">
        <v>1</v>
      </c>
      <c r="N24" s="37"/>
      <c r="O24" s="37"/>
    </row>
    <row r="25" spans="1:15">
      <c r="A25" s="8">
        <f t="shared" si="0"/>
        <v>10406</v>
      </c>
      <c r="B25" s="30" t="s">
        <v>377</v>
      </c>
      <c r="D25" s="5">
        <v>28</v>
      </c>
      <c r="E25" s="23">
        <v>0</v>
      </c>
      <c r="F25" s="23">
        <v>2020</v>
      </c>
      <c r="G25" s="23">
        <v>3</v>
      </c>
      <c r="H25">
        <v>0</v>
      </c>
      <c r="I25" t="s">
        <v>32</v>
      </c>
      <c r="J25">
        <v>4</v>
      </c>
      <c r="K25">
        <v>1004</v>
      </c>
      <c r="L25">
        <v>0</v>
      </c>
      <c r="M25">
        <v>1</v>
      </c>
      <c r="N25" s="37"/>
      <c r="O25" s="37"/>
    </row>
    <row r="26" spans="1:15">
      <c r="A26" s="7">
        <f t="shared" si="0"/>
        <v>10501</v>
      </c>
      <c r="B26" s="9" t="s">
        <v>334</v>
      </c>
      <c r="D26" s="5">
        <v>3</v>
      </c>
      <c r="E26" s="23">
        <v>1005</v>
      </c>
      <c r="H26">
        <v>1</v>
      </c>
      <c r="I26" t="s">
        <v>33</v>
      </c>
      <c r="J26">
        <v>1</v>
      </c>
      <c r="K26">
        <v>1005</v>
      </c>
      <c r="L26">
        <v>0</v>
      </c>
      <c r="M26">
        <v>1</v>
      </c>
      <c r="N26" s="37" t="s">
        <v>94</v>
      </c>
      <c r="O26" s="37"/>
    </row>
    <row r="27" spans="1:15">
      <c r="A27" s="8">
        <f t="shared" si="0"/>
        <v>10502</v>
      </c>
      <c r="B27" s="10" t="s">
        <v>393</v>
      </c>
      <c r="C27" s="5">
        <v>4</v>
      </c>
      <c r="D27" s="5">
        <v>11</v>
      </c>
      <c r="E27" s="23">
        <v>40400010</v>
      </c>
      <c r="F27" s="23">
        <v>0</v>
      </c>
      <c r="H27">
        <v>0</v>
      </c>
      <c r="I27" t="s">
        <v>34</v>
      </c>
      <c r="J27">
        <v>1</v>
      </c>
      <c r="K27">
        <v>1005</v>
      </c>
      <c r="L27">
        <v>0</v>
      </c>
      <c r="M27">
        <v>1</v>
      </c>
      <c r="N27" s="37"/>
      <c r="O27" s="37"/>
    </row>
    <row r="28" spans="1:15">
      <c r="A28" s="7">
        <f t="shared" si="0"/>
        <v>10503</v>
      </c>
      <c r="B28" s="31" t="s">
        <v>358</v>
      </c>
      <c r="D28" s="5">
        <v>19</v>
      </c>
      <c r="H28">
        <v>0</v>
      </c>
      <c r="I28" t="s">
        <v>35</v>
      </c>
      <c r="J28">
        <v>2</v>
      </c>
      <c r="K28">
        <v>1005</v>
      </c>
      <c r="L28">
        <v>0</v>
      </c>
      <c r="M28">
        <v>1</v>
      </c>
      <c r="N28" s="37"/>
      <c r="O28" s="37"/>
    </row>
    <row r="29" spans="1:15">
      <c r="A29" s="8">
        <f t="shared" si="0"/>
        <v>10504</v>
      </c>
      <c r="B29" s="10" t="s">
        <v>394</v>
      </c>
      <c r="D29" s="5">
        <v>13</v>
      </c>
      <c r="E29" s="23">
        <v>3</v>
      </c>
      <c r="H29">
        <v>0</v>
      </c>
      <c r="I29" t="s">
        <v>36</v>
      </c>
      <c r="J29">
        <v>2</v>
      </c>
      <c r="K29">
        <v>1005</v>
      </c>
      <c r="L29">
        <v>0</v>
      </c>
      <c r="M29">
        <v>1</v>
      </c>
      <c r="N29" s="37"/>
      <c r="O29" s="37"/>
    </row>
    <row r="30" spans="1:15">
      <c r="A30" s="7">
        <f t="shared" si="0"/>
        <v>10505</v>
      </c>
      <c r="B30" s="9" t="s">
        <v>395</v>
      </c>
      <c r="C30" s="5">
        <v>4</v>
      </c>
      <c r="D30" s="5">
        <v>2</v>
      </c>
      <c r="E30" s="23">
        <v>1</v>
      </c>
      <c r="F30" s="23">
        <v>21038</v>
      </c>
      <c r="G30" s="23">
        <v>10</v>
      </c>
      <c r="H30">
        <v>0</v>
      </c>
      <c r="I30" t="s">
        <v>439</v>
      </c>
      <c r="J30">
        <v>3</v>
      </c>
      <c r="K30">
        <v>1005</v>
      </c>
      <c r="L30">
        <v>0</v>
      </c>
      <c r="M30">
        <v>1</v>
      </c>
      <c r="N30" s="37"/>
      <c r="O30" s="37"/>
    </row>
    <row r="31" spans="1:15">
      <c r="A31" s="8">
        <f t="shared" si="0"/>
        <v>10506</v>
      </c>
      <c r="B31" s="10" t="s">
        <v>376</v>
      </c>
      <c r="D31" s="5">
        <v>28</v>
      </c>
      <c r="E31" s="23">
        <v>0</v>
      </c>
      <c r="F31" s="23">
        <v>2030</v>
      </c>
      <c r="G31" s="23">
        <v>3</v>
      </c>
      <c r="H31">
        <v>0</v>
      </c>
      <c r="I31" t="s">
        <v>37</v>
      </c>
      <c r="J31">
        <v>4</v>
      </c>
      <c r="K31">
        <v>1005</v>
      </c>
      <c r="L31">
        <v>0</v>
      </c>
      <c r="M31">
        <v>1</v>
      </c>
      <c r="N31" s="37"/>
      <c r="O31" s="37"/>
    </row>
    <row r="32" spans="1:15">
      <c r="A32" s="7">
        <f t="shared" si="0"/>
        <v>10601</v>
      </c>
      <c r="B32" s="9" t="s">
        <v>335</v>
      </c>
      <c r="D32" s="5">
        <v>3</v>
      </c>
      <c r="E32" s="23">
        <v>1006</v>
      </c>
      <c r="H32">
        <v>1</v>
      </c>
      <c r="I32" t="s">
        <v>38</v>
      </c>
      <c r="J32">
        <v>1</v>
      </c>
      <c r="K32">
        <v>1006</v>
      </c>
      <c r="L32">
        <v>0</v>
      </c>
      <c r="M32">
        <v>1</v>
      </c>
      <c r="N32" s="37" t="s">
        <v>95</v>
      </c>
      <c r="O32" s="37"/>
    </row>
    <row r="33" spans="1:15">
      <c r="A33" s="8">
        <f t="shared" si="0"/>
        <v>10602</v>
      </c>
      <c r="B33" s="10" t="s">
        <v>367</v>
      </c>
      <c r="C33" s="5">
        <v>2</v>
      </c>
      <c r="D33" s="5">
        <v>11</v>
      </c>
      <c r="E33" s="23">
        <v>40200010</v>
      </c>
      <c r="F33" s="23">
        <v>0</v>
      </c>
      <c r="H33">
        <v>0</v>
      </c>
      <c r="I33" t="s">
        <v>39</v>
      </c>
      <c r="J33">
        <v>1</v>
      </c>
      <c r="K33">
        <v>1006</v>
      </c>
      <c r="L33">
        <v>0</v>
      </c>
      <c r="M33">
        <v>1</v>
      </c>
      <c r="N33" s="37"/>
      <c r="O33" s="37"/>
    </row>
    <row r="34" spans="1:15">
      <c r="A34" s="7">
        <f t="shared" si="0"/>
        <v>10603</v>
      </c>
      <c r="B34" s="31" t="s">
        <v>361</v>
      </c>
      <c r="D34" s="5">
        <v>33</v>
      </c>
      <c r="E34" s="23">
        <v>2</v>
      </c>
      <c r="H34">
        <v>0</v>
      </c>
      <c r="I34" t="s">
        <v>440</v>
      </c>
      <c r="J34">
        <v>2</v>
      </c>
      <c r="K34">
        <v>1006</v>
      </c>
      <c r="L34">
        <v>0</v>
      </c>
      <c r="M34">
        <v>1</v>
      </c>
      <c r="N34" s="37"/>
      <c r="O34" s="37"/>
    </row>
    <row r="35" spans="1:15">
      <c r="A35" s="8">
        <f t="shared" si="0"/>
        <v>10604</v>
      </c>
      <c r="B35" s="10" t="s">
        <v>396</v>
      </c>
      <c r="C35" s="5">
        <v>2</v>
      </c>
      <c r="D35" s="5">
        <v>2</v>
      </c>
      <c r="E35" s="23">
        <v>0</v>
      </c>
      <c r="F35" s="23">
        <v>24022</v>
      </c>
      <c r="G35" s="23">
        <v>10</v>
      </c>
      <c r="H35">
        <v>0</v>
      </c>
      <c r="I35" t="s">
        <v>40</v>
      </c>
      <c r="J35">
        <v>2</v>
      </c>
      <c r="K35">
        <v>1006</v>
      </c>
      <c r="L35">
        <v>0</v>
      </c>
      <c r="M35">
        <v>1</v>
      </c>
      <c r="N35" s="37"/>
      <c r="O35" s="37"/>
    </row>
    <row r="36" spans="1:15">
      <c r="A36" s="7">
        <f t="shared" si="0"/>
        <v>10605</v>
      </c>
      <c r="B36" s="31" t="s">
        <v>397</v>
      </c>
      <c r="D36" s="5">
        <v>4</v>
      </c>
      <c r="E36" s="23">
        <v>10</v>
      </c>
      <c r="H36">
        <v>0</v>
      </c>
      <c r="I36" t="s">
        <v>441</v>
      </c>
      <c r="J36">
        <v>3</v>
      </c>
      <c r="K36">
        <v>1006</v>
      </c>
      <c r="L36">
        <v>0</v>
      </c>
      <c r="M36">
        <v>1</v>
      </c>
      <c r="N36" s="37"/>
      <c r="O36" s="37"/>
    </row>
    <row r="37" spans="1:15">
      <c r="A37" s="8">
        <f t="shared" si="0"/>
        <v>10606</v>
      </c>
      <c r="B37" s="30" t="s">
        <v>402</v>
      </c>
      <c r="D37" s="5">
        <v>28</v>
      </c>
      <c r="E37" s="23">
        <v>0</v>
      </c>
      <c r="F37" s="23">
        <v>2040</v>
      </c>
      <c r="G37" s="23">
        <v>3</v>
      </c>
      <c r="H37">
        <v>0</v>
      </c>
      <c r="I37" t="s">
        <v>41</v>
      </c>
      <c r="J37">
        <v>4</v>
      </c>
      <c r="K37">
        <v>1006</v>
      </c>
      <c r="L37">
        <v>0</v>
      </c>
      <c r="M37">
        <v>1</v>
      </c>
      <c r="N37" s="37"/>
      <c r="O37" s="37"/>
    </row>
    <row r="38" spans="1:15">
      <c r="A38" s="7">
        <f t="shared" si="0"/>
        <v>10701</v>
      </c>
      <c r="B38" s="9" t="s">
        <v>336</v>
      </c>
      <c r="D38" s="5">
        <v>3</v>
      </c>
      <c r="E38" s="23">
        <v>1007</v>
      </c>
      <c r="H38">
        <v>1</v>
      </c>
      <c r="I38" t="s">
        <v>42</v>
      </c>
      <c r="J38">
        <v>1</v>
      </c>
      <c r="K38">
        <v>1007</v>
      </c>
      <c r="L38">
        <v>0</v>
      </c>
      <c r="M38">
        <v>1</v>
      </c>
      <c r="N38" s="37" t="s">
        <v>96</v>
      </c>
      <c r="O38" s="37"/>
    </row>
    <row r="39" spans="1:15">
      <c r="A39" s="8">
        <f t="shared" si="0"/>
        <v>10702</v>
      </c>
      <c r="B39" s="10" t="s">
        <v>400</v>
      </c>
      <c r="D39" s="5">
        <v>10</v>
      </c>
      <c r="E39" s="23">
        <v>30</v>
      </c>
      <c r="H39">
        <v>0</v>
      </c>
      <c r="I39" t="s">
        <v>43</v>
      </c>
      <c r="J39">
        <v>1</v>
      </c>
      <c r="K39">
        <v>1007</v>
      </c>
      <c r="L39">
        <v>0</v>
      </c>
      <c r="M39">
        <v>1</v>
      </c>
      <c r="N39" s="37"/>
      <c r="O39" s="37"/>
    </row>
    <row r="40" spans="1:15">
      <c r="A40" s="7">
        <f t="shared" si="0"/>
        <v>10703</v>
      </c>
      <c r="B40" s="31" t="s">
        <v>360</v>
      </c>
      <c r="D40" s="5">
        <v>31</v>
      </c>
      <c r="E40" s="23">
        <v>50002011</v>
      </c>
      <c r="H40">
        <v>0</v>
      </c>
      <c r="I40" t="s">
        <v>44</v>
      </c>
      <c r="J40">
        <v>2</v>
      </c>
      <c r="K40">
        <v>1007</v>
      </c>
      <c r="L40">
        <v>0</v>
      </c>
      <c r="M40">
        <v>1</v>
      </c>
      <c r="N40" s="37"/>
      <c r="O40" s="37"/>
    </row>
    <row r="41" spans="1:15">
      <c r="A41" s="8">
        <f t="shared" si="0"/>
        <v>10704</v>
      </c>
      <c r="B41" s="10" t="s">
        <v>401</v>
      </c>
      <c r="D41" s="5">
        <v>15</v>
      </c>
      <c r="E41">
        <v>40010070</v>
      </c>
      <c r="H41">
        <v>0</v>
      </c>
      <c r="I41" t="s">
        <v>45</v>
      </c>
      <c r="J41">
        <v>2</v>
      </c>
      <c r="K41">
        <v>1007</v>
      </c>
      <c r="L41">
        <v>0</v>
      </c>
      <c r="M41">
        <v>1</v>
      </c>
      <c r="N41" s="37"/>
      <c r="O41" s="37"/>
    </row>
    <row r="42" spans="1:15">
      <c r="A42" s="7">
        <f t="shared" si="0"/>
        <v>10705</v>
      </c>
      <c r="B42" s="9" t="s">
        <v>187</v>
      </c>
      <c r="D42" s="5">
        <v>29</v>
      </c>
      <c r="E42" s="23">
        <v>43701</v>
      </c>
      <c r="H42">
        <v>0</v>
      </c>
      <c r="I42" t="s">
        <v>46</v>
      </c>
      <c r="J42">
        <v>3</v>
      </c>
      <c r="K42">
        <v>1007</v>
      </c>
      <c r="L42">
        <v>0</v>
      </c>
      <c r="M42">
        <v>1</v>
      </c>
      <c r="N42" s="37"/>
      <c r="O42" s="37"/>
    </row>
    <row r="43" spans="1:15">
      <c r="A43" s="8">
        <f t="shared" si="0"/>
        <v>10706</v>
      </c>
      <c r="B43" s="30" t="s">
        <v>389</v>
      </c>
      <c r="D43" s="5">
        <v>28</v>
      </c>
      <c r="E43" s="23">
        <v>0</v>
      </c>
      <c r="F43" s="23">
        <v>2020</v>
      </c>
      <c r="G43" s="23">
        <v>5</v>
      </c>
      <c r="H43">
        <v>0</v>
      </c>
      <c r="I43" t="s">
        <v>47</v>
      </c>
      <c r="J43">
        <v>4</v>
      </c>
      <c r="K43">
        <v>1007</v>
      </c>
      <c r="L43">
        <v>0</v>
      </c>
      <c r="M43">
        <v>1</v>
      </c>
      <c r="N43" s="37"/>
      <c r="O43" s="37"/>
    </row>
    <row r="44" spans="1:15">
      <c r="A44" s="7">
        <f t="shared" si="0"/>
        <v>10801</v>
      </c>
      <c r="B44" s="9" t="s">
        <v>337</v>
      </c>
      <c r="D44" s="5">
        <v>3</v>
      </c>
      <c r="E44" s="23">
        <v>1008</v>
      </c>
      <c r="H44">
        <v>1</v>
      </c>
      <c r="I44" t="s">
        <v>48</v>
      </c>
      <c r="J44">
        <v>1</v>
      </c>
      <c r="K44">
        <v>1008</v>
      </c>
      <c r="L44">
        <v>0</v>
      </c>
      <c r="M44">
        <v>1</v>
      </c>
      <c r="N44" s="37" t="s">
        <v>97</v>
      </c>
      <c r="O44" s="37"/>
    </row>
    <row r="45" spans="1:15">
      <c r="A45" s="8">
        <f t="shared" si="0"/>
        <v>10802</v>
      </c>
      <c r="B45" s="10" t="s">
        <v>407</v>
      </c>
      <c r="D45" s="5">
        <v>26</v>
      </c>
      <c r="E45" s="23">
        <v>5</v>
      </c>
      <c r="H45">
        <v>0</v>
      </c>
      <c r="I45" s="34" t="s">
        <v>442</v>
      </c>
      <c r="J45">
        <v>1</v>
      </c>
      <c r="K45">
        <v>1008</v>
      </c>
      <c r="L45">
        <v>0</v>
      </c>
      <c r="M45">
        <v>1</v>
      </c>
      <c r="N45" s="37"/>
      <c r="O45" s="37"/>
    </row>
    <row r="46" spans="1:15">
      <c r="A46" s="7">
        <f t="shared" si="0"/>
        <v>10803</v>
      </c>
      <c r="B46" s="9" t="s">
        <v>188</v>
      </c>
      <c r="D46" s="5">
        <v>29</v>
      </c>
      <c r="E46" s="23">
        <v>43801</v>
      </c>
      <c r="H46">
        <v>0</v>
      </c>
      <c r="I46" t="s">
        <v>353</v>
      </c>
      <c r="J46">
        <v>2</v>
      </c>
      <c r="K46">
        <v>1008</v>
      </c>
      <c r="L46">
        <v>0</v>
      </c>
      <c r="M46">
        <v>1</v>
      </c>
      <c r="N46" s="37"/>
      <c r="O46" s="37"/>
    </row>
    <row r="47" spans="1:15">
      <c r="A47" s="8">
        <f t="shared" si="0"/>
        <v>10804</v>
      </c>
      <c r="B47" s="10" t="s">
        <v>403</v>
      </c>
      <c r="D47" s="5">
        <v>18</v>
      </c>
      <c r="E47" s="23">
        <v>2</v>
      </c>
      <c r="H47">
        <v>0</v>
      </c>
      <c r="I47" t="s">
        <v>443</v>
      </c>
      <c r="J47">
        <v>2</v>
      </c>
      <c r="K47">
        <v>1008</v>
      </c>
      <c r="L47">
        <v>0</v>
      </c>
      <c r="M47">
        <v>1</v>
      </c>
      <c r="N47" s="37"/>
      <c r="O47" s="37"/>
    </row>
    <row r="48" spans="1:15">
      <c r="A48" s="7">
        <f t="shared" si="0"/>
        <v>10805</v>
      </c>
      <c r="B48" s="31" t="s">
        <v>362</v>
      </c>
      <c r="D48" s="5">
        <v>18</v>
      </c>
      <c r="E48" s="23">
        <v>1</v>
      </c>
      <c r="H48">
        <v>0</v>
      </c>
      <c r="I48" t="s">
        <v>49</v>
      </c>
      <c r="J48">
        <v>3</v>
      </c>
      <c r="K48">
        <v>1008</v>
      </c>
      <c r="L48">
        <v>0</v>
      </c>
      <c r="M48">
        <v>1</v>
      </c>
      <c r="N48" s="37"/>
      <c r="O48" s="37"/>
    </row>
    <row r="49" spans="1:15">
      <c r="A49" s="8">
        <f t="shared" si="0"/>
        <v>10806</v>
      </c>
      <c r="B49" s="30" t="s">
        <v>390</v>
      </c>
      <c r="D49" s="5">
        <v>28</v>
      </c>
      <c r="E49" s="23">
        <v>0</v>
      </c>
      <c r="F49" s="23">
        <v>2030</v>
      </c>
      <c r="G49" s="23">
        <v>5</v>
      </c>
      <c r="H49">
        <v>0</v>
      </c>
      <c r="I49" t="s">
        <v>50</v>
      </c>
      <c r="J49">
        <v>4</v>
      </c>
      <c r="K49">
        <v>1008</v>
      </c>
      <c r="L49">
        <v>0</v>
      </c>
      <c r="M49">
        <v>1</v>
      </c>
      <c r="N49" s="37"/>
      <c r="O49" s="37"/>
    </row>
    <row r="50" spans="1:15">
      <c r="A50" s="7">
        <f t="shared" si="0"/>
        <v>10901</v>
      </c>
      <c r="B50" s="9" t="s">
        <v>338</v>
      </c>
      <c r="D50" s="5">
        <v>3</v>
      </c>
      <c r="E50" s="23">
        <v>1009</v>
      </c>
      <c r="H50">
        <v>1</v>
      </c>
      <c r="I50" t="s">
        <v>51</v>
      </c>
      <c r="J50">
        <v>1</v>
      </c>
      <c r="K50">
        <v>1009</v>
      </c>
      <c r="L50">
        <v>0</v>
      </c>
      <c r="M50">
        <v>1</v>
      </c>
      <c r="N50" s="37" t="s">
        <v>98</v>
      </c>
      <c r="O50" s="37"/>
    </row>
    <row r="51" spans="1:15">
      <c r="A51" s="8">
        <f t="shared" si="0"/>
        <v>10902</v>
      </c>
      <c r="B51" s="10" t="s">
        <v>381</v>
      </c>
      <c r="D51" s="5">
        <v>30</v>
      </c>
      <c r="E51" s="23">
        <v>1</v>
      </c>
      <c r="H51">
        <v>0</v>
      </c>
      <c r="I51" s="35" t="s">
        <v>444</v>
      </c>
      <c r="J51">
        <v>1</v>
      </c>
      <c r="K51">
        <v>1009</v>
      </c>
      <c r="L51">
        <v>0</v>
      </c>
      <c r="M51">
        <v>1</v>
      </c>
      <c r="N51" s="37"/>
      <c r="O51" s="37"/>
    </row>
    <row r="52" spans="1:15">
      <c r="A52" s="7">
        <f t="shared" si="0"/>
        <v>10903</v>
      </c>
      <c r="B52" s="9" t="s">
        <v>405</v>
      </c>
      <c r="D52" s="5">
        <v>30</v>
      </c>
      <c r="E52" s="23">
        <v>2</v>
      </c>
      <c r="H52">
        <v>0</v>
      </c>
      <c r="I52" s="35" t="s">
        <v>445</v>
      </c>
      <c r="J52">
        <v>2</v>
      </c>
      <c r="K52">
        <v>1009</v>
      </c>
      <c r="L52">
        <v>0</v>
      </c>
      <c r="M52">
        <v>1</v>
      </c>
      <c r="N52" s="37"/>
      <c r="O52" s="37"/>
    </row>
    <row r="53" spans="1:15">
      <c r="A53" s="8">
        <f t="shared" si="0"/>
        <v>10904</v>
      </c>
      <c r="B53" s="10" t="s">
        <v>357</v>
      </c>
      <c r="D53" s="5">
        <v>30</v>
      </c>
      <c r="E53" s="23">
        <v>3</v>
      </c>
      <c r="H53">
        <v>0</v>
      </c>
      <c r="I53" s="35" t="s">
        <v>446</v>
      </c>
      <c r="J53">
        <v>2</v>
      </c>
      <c r="K53">
        <v>1009</v>
      </c>
      <c r="L53">
        <v>0</v>
      </c>
      <c r="M53">
        <v>1</v>
      </c>
      <c r="N53" s="37"/>
      <c r="O53" s="37"/>
    </row>
    <row r="54" spans="1:15">
      <c r="A54" s="7">
        <f t="shared" si="0"/>
        <v>10905</v>
      </c>
      <c r="B54" s="31" t="s">
        <v>406</v>
      </c>
      <c r="D54" s="5">
        <v>31</v>
      </c>
      <c r="E54" s="23">
        <v>50002030</v>
      </c>
      <c r="H54">
        <v>0</v>
      </c>
      <c r="I54" t="s">
        <v>52</v>
      </c>
      <c r="J54">
        <v>3</v>
      </c>
      <c r="K54">
        <v>1009</v>
      </c>
      <c r="L54">
        <v>0</v>
      </c>
      <c r="M54">
        <v>1</v>
      </c>
      <c r="N54" s="37"/>
      <c r="O54" s="37"/>
    </row>
    <row r="55" spans="1:15">
      <c r="A55" s="8">
        <f t="shared" si="0"/>
        <v>10906</v>
      </c>
      <c r="B55" s="30" t="s">
        <v>404</v>
      </c>
      <c r="D55" s="5">
        <v>28</v>
      </c>
      <c r="E55" s="23">
        <v>0</v>
      </c>
      <c r="F55" s="23">
        <v>2040</v>
      </c>
      <c r="G55" s="23">
        <v>5</v>
      </c>
      <c r="H55">
        <v>0</v>
      </c>
      <c r="I55" t="s">
        <v>53</v>
      </c>
      <c r="J55">
        <v>4</v>
      </c>
      <c r="K55">
        <v>1009</v>
      </c>
      <c r="L55">
        <v>0</v>
      </c>
      <c r="M55">
        <v>1</v>
      </c>
      <c r="N55" s="37"/>
      <c r="O55" s="37"/>
    </row>
    <row r="56" spans="1:15">
      <c r="A56" s="7">
        <f t="shared" si="0"/>
        <v>11001</v>
      </c>
      <c r="B56" s="9" t="s">
        <v>339</v>
      </c>
      <c r="D56" s="5">
        <v>3</v>
      </c>
      <c r="E56" s="23">
        <v>1010</v>
      </c>
      <c r="H56">
        <v>1</v>
      </c>
      <c r="I56" t="s">
        <v>54</v>
      </c>
      <c r="J56">
        <v>1</v>
      </c>
      <c r="K56">
        <v>1010</v>
      </c>
      <c r="L56">
        <v>0</v>
      </c>
      <c r="M56">
        <v>1</v>
      </c>
      <c r="N56" s="37" t="s">
        <v>99</v>
      </c>
      <c r="O56" s="36"/>
    </row>
    <row r="57" spans="1:15">
      <c r="A57" s="8">
        <f t="shared" si="0"/>
        <v>11002</v>
      </c>
      <c r="B57" s="30" t="s">
        <v>411</v>
      </c>
      <c r="D57" s="5">
        <v>24</v>
      </c>
      <c r="E57" s="23">
        <v>0</v>
      </c>
      <c r="H57">
        <v>0</v>
      </c>
      <c r="I57" s="33" t="s">
        <v>55</v>
      </c>
      <c r="J57">
        <v>1</v>
      </c>
      <c r="K57">
        <v>1010</v>
      </c>
      <c r="L57">
        <v>0</v>
      </c>
      <c r="M57">
        <v>1</v>
      </c>
      <c r="N57" s="36"/>
      <c r="O57" s="36"/>
    </row>
    <row r="58" spans="1:15">
      <c r="A58" s="7">
        <f t="shared" si="0"/>
        <v>11003</v>
      </c>
      <c r="B58" s="9" t="s">
        <v>412</v>
      </c>
      <c r="D58" s="5">
        <v>12</v>
      </c>
      <c r="E58" s="23">
        <v>30006</v>
      </c>
      <c r="H58">
        <v>0</v>
      </c>
      <c r="I58" t="s">
        <v>447</v>
      </c>
      <c r="J58">
        <v>2</v>
      </c>
      <c r="K58">
        <v>1010</v>
      </c>
      <c r="L58">
        <v>0</v>
      </c>
      <c r="M58">
        <v>1</v>
      </c>
      <c r="N58" s="36"/>
      <c r="O58" s="36"/>
    </row>
    <row r="59" spans="1:15">
      <c r="A59" s="8">
        <f t="shared" si="0"/>
        <v>11004</v>
      </c>
      <c r="B59" s="10" t="s">
        <v>363</v>
      </c>
      <c r="D59" s="5">
        <v>31</v>
      </c>
      <c r="E59" s="23">
        <v>50001019</v>
      </c>
      <c r="H59">
        <v>0</v>
      </c>
      <c r="I59" t="s">
        <v>56</v>
      </c>
      <c r="J59">
        <v>2</v>
      </c>
      <c r="K59">
        <v>1010</v>
      </c>
      <c r="L59">
        <v>0</v>
      </c>
      <c r="M59">
        <v>1</v>
      </c>
      <c r="N59" s="36"/>
      <c r="O59" s="36"/>
    </row>
    <row r="60" spans="1:15">
      <c r="A60" s="7">
        <f t="shared" si="0"/>
        <v>11005</v>
      </c>
      <c r="B60" s="9" t="s">
        <v>190</v>
      </c>
      <c r="D60" s="5">
        <v>29</v>
      </c>
      <c r="E60" s="23">
        <v>43301</v>
      </c>
      <c r="H60">
        <v>0</v>
      </c>
      <c r="I60" t="s">
        <v>57</v>
      </c>
      <c r="J60">
        <v>3</v>
      </c>
      <c r="K60">
        <v>1010</v>
      </c>
      <c r="L60">
        <v>0</v>
      </c>
      <c r="M60">
        <v>1</v>
      </c>
      <c r="N60" s="36"/>
      <c r="O60" s="36"/>
    </row>
    <row r="61" spans="1:15">
      <c r="A61" s="8">
        <f t="shared" si="0"/>
        <v>11006</v>
      </c>
      <c r="B61" s="30" t="s">
        <v>408</v>
      </c>
      <c r="D61" s="5">
        <v>28</v>
      </c>
      <c r="E61" s="23">
        <v>0</v>
      </c>
      <c r="F61" s="23">
        <v>2020</v>
      </c>
      <c r="G61" s="23">
        <v>7</v>
      </c>
      <c r="H61">
        <v>0</v>
      </c>
      <c r="I61" t="s">
        <v>58</v>
      </c>
      <c r="J61">
        <v>4</v>
      </c>
      <c r="K61">
        <v>1010</v>
      </c>
      <c r="L61">
        <v>0</v>
      </c>
      <c r="M61">
        <v>1</v>
      </c>
      <c r="N61" s="36"/>
      <c r="O61" s="36"/>
    </row>
    <row r="62" spans="1:15">
      <c r="A62" s="7">
        <f t="shared" si="0"/>
        <v>11101</v>
      </c>
      <c r="B62" s="9" t="s">
        <v>340</v>
      </c>
      <c r="D62" s="5">
        <v>3</v>
      </c>
      <c r="E62" s="23">
        <v>1011</v>
      </c>
      <c r="H62">
        <v>1</v>
      </c>
      <c r="I62" t="s">
        <v>59</v>
      </c>
      <c r="J62">
        <v>1</v>
      </c>
      <c r="K62">
        <v>1011</v>
      </c>
      <c r="L62">
        <v>0</v>
      </c>
      <c r="M62">
        <v>1</v>
      </c>
      <c r="N62" s="37" t="s">
        <v>100</v>
      </c>
      <c r="O62" s="37"/>
    </row>
    <row r="63" spans="1:15">
      <c r="A63" s="8">
        <f t="shared" si="0"/>
        <v>11102</v>
      </c>
      <c r="B63" s="10" t="s">
        <v>410</v>
      </c>
      <c r="D63" s="5">
        <v>25</v>
      </c>
      <c r="E63" s="23">
        <v>2</v>
      </c>
      <c r="H63">
        <v>0</v>
      </c>
      <c r="I63" t="s">
        <v>448</v>
      </c>
      <c r="J63">
        <v>1</v>
      </c>
      <c r="K63">
        <v>1011</v>
      </c>
      <c r="L63">
        <v>0</v>
      </c>
      <c r="M63">
        <v>1</v>
      </c>
      <c r="N63" s="37"/>
      <c r="O63" s="37"/>
    </row>
    <row r="64" spans="1:15">
      <c r="A64" s="7">
        <f t="shared" si="0"/>
        <v>11103</v>
      </c>
      <c r="B64" s="9" t="s">
        <v>366</v>
      </c>
      <c r="D64" s="5">
        <v>11</v>
      </c>
      <c r="E64" s="23">
        <v>40010080</v>
      </c>
      <c r="F64" s="23">
        <v>0</v>
      </c>
      <c r="H64">
        <v>0</v>
      </c>
      <c r="I64" t="s">
        <v>60</v>
      </c>
      <c r="J64">
        <v>2</v>
      </c>
      <c r="K64">
        <v>1011</v>
      </c>
      <c r="L64">
        <v>0</v>
      </c>
      <c r="M64">
        <v>1</v>
      </c>
      <c r="N64" s="37"/>
      <c r="O64" s="37"/>
    </row>
    <row r="65" spans="1:15">
      <c r="A65" s="8">
        <f t="shared" si="0"/>
        <v>11104</v>
      </c>
      <c r="B65" s="10" t="s">
        <v>364</v>
      </c>
      <c r="D65" s="5">
        <v>14</v>
      </c>
      <c r="E65" s="23">
        <v>299</v>
      </c>
      <c r="H65">
        <v>0</v>
      </c>
      <c r="I65" t="s">
        <v>61</v>
      </c>
      <c r="J65">
        <v>2</v>
      </c>
      <c r="K65">
        <v>1011</v>
      </c>
      <c r="L65">
        <v>0</v>
      </c>
      <c r="M65">
        <v>1</v>
      </c>
      <c r="N65" s="37"/>
      <c r="O65" s="37"/>
    </row>
    <row r="66" spans="1:15">
      <c r="A66" s="7">
        <f t="shared" si="0"/>
        <v>11105</v>
      </c>
      <c r="B66" s="9" t="s">
        <v>365</v>
      </c>
      <c r="D66" s="5">
        <v>11</v>
      </c>
      <c r="E66" s="23">
        <v>40010620</v>
      </c>
      <c r="F66" s="23">
        <v>0</v>
      </c>
      <c r="H66">
        <v>0</v>
      </c>
      <c r="I66" t="s">
        <v>62</v>
      </c>
      <c r="J66">
        <v>3</v>
      </c>
      <c r="K66">
        <v>1011</v>
      </c>
      <c r="L66">
        <v>0</v>
      </c>
      <c r="M66">
        <v>1</v>
      </c>
      <c r="N66" s="37"/>
      <c r="O66" s="37"/>
    </row>
    <row r="67" spans="1:15">
      <c r="A67" s="8">
        <f t="shared" si="0"/>
        <v>11106</v>
      </c>
      <c r="B67" s="30" t="s">
        <v>409</v>
      </c>
      <c r="D67" s="5">
        <v>28</v>
      </c>
      <c r="E67" s="23">
        <v>0</v>
      </c>
      <c r="F67" s="23">
        <v>2030</v>
      </c>
      <c r="G67" s="23">
        <v>7</v>
      </c>
      <c r="H67">
        <v>0</v>
      </c>
      <c r="I67" t="s">
        <v>63</v>
      </c>
      <c r="J67">
        <v>4</v>
      </c>
      <c r="K67">
        <v>1011</v>
      </c>
      <c r="L67">
        <v>0</v>
      </c>
      <c r="M67">
        <v>1</v>
      </c>
      <c r="N67" s="37"/>
      <c r="O67" s="37"/>
    </row>
    <row r="68" spans="1:15">
      <c r="A68" s="7">
        <f t="shared" si="0"/>
        <v>11201</v>
      </c>
      <c r="B68" s="9" t="s">
        <v>341</v>
      </c>
      <c r="D68" s="5">
        <v>3</v>
      </c>
      <c r="E68" s="23">
        <v>1012</v>
      </c>
      <c r="H68">
        <v>1</v>
      </c>
      <c r="I68" t="s">
        <v>64</v>
      </c>
      <c r="J68">
        <v>1</v>
      </c>
      <c r="K68">
        <v>1012</v>
      </c>
      <c r="L68">
        <v>0</v>
      </c>
      <c r="M68">
        <v>1</v>
      </c>
      <c r="N68" s="37" t="s">
        <v>101</v>
      </c>
      <c r="O68" s="37"/>
    </row>
    <row r="69" spans="1:15">
      <c r="A69" s="8">
        <f t="shared" si="0"/>
        <v>11202</v>
      </c>
      <c r="B69" s="10" t="s">
        <v>414</v>
      </c>
      <c r="D69" s="5">
        <v>8</v>
      </c>
      <c r="E69" s="23">
        <v>2</v>
      </c>
      <c r="H69">
        <v>0</v>
      </c>
      <c r="I69" t="s">
        <v>449</v>
      </c>
      <c r="J69">
        <v>1</v>
      </c>
      <c r="K69">
        <v>1012</v>
      </c>
      <c r="L69">
        <v>0</v>
      </c>
      <c r="M69">
        <v>1</v>
      </c>
      <c r="N69" s="37"/>
      <c r="O69" s="37"/>
    </row>
    <row r="70" spans="1:15">
      <c r="A70" s="7">
        <f t="shared" si="0"/>
        <v>11203</v>
      </c>
      <c r="B70" s="9" t="s">
        <v>189</v>
      </c>
      <c r="D70" s="5">
        <v>29</v>
      </c>
      <c r="E70" s="23">
        <v>43901</v>
      </c>
      <c r="H70">
        <v>0</v>
      </c>
      <c r="I70" t="s">
        <v>65</v>
      </c>
      <c r="J70">
        <v>2</v>
      </c>
      <c r="K70">
        <v>1012</v>
      </c>
      <c r="L70">
        <v>0</v>
      </c>
      <c r="M70">
        <v>1</v>
      </c>
      <c r="N70" s="37"/>
      <c r="O70" s="37"/>
    </row>
    <row r="71" spans="1:15">
      <c r="A71" s="8">
        <f t="shared" si="0"/>
        <v>11204</v>
      </c>
      <c r="B71" s="10" t="s">
        <v>415</v>
      </c>
      <c r="D71" s="5">
        <v>9</v>
      </c>
      <c r="E71" s="23">
        <v>1</v>
      </c>
      <c r="H71">
        <v>0</v>
      </c>
      <c r="I71" t="s">
        <v>66</v>
      </c>
      <c r="J71">
        <v>2</v>
      </c>
      <c r="K71">
        <v>1012</v>
      </c>
      <c r="L71">
        <v>0</v>
      </c>
      <c r="M71">
        <v>1</v>
      </c>
      <c r="N71" s="37"/>
      <c r="O71" s="37"/>
    </row>
    <row r="72" spans="1:15">
      <c r="A72" s="7">
        <f t="shared" si="0"/>
        <v>11205</v>
      </c>
      <c r="B72" s="9" t="s">
        <v>416</v>
      </c>
      <c r="D72" s="5">
        <v>9</v>
      </c>
      <c r="E72" s="23">
        <v>0</v>
      </c>
      <c r="H72">
        <v>0</v>
      </c>
      <c r="I72" t="s">
        <v>67</v>
      </c>
      <c r="J72">
        <v>3</v>
      </c>
      <c r="K72">
        <v>1012</v>
      </c>
      <c r="L72">
        <v>0</v>
      </c>
      <c r="M72">
        <v>1</v>
      </c>
      <c r="N72" s="37"/>
      <c r="O72" s="37"/>
    </row>
    <row r="73" spans="1:15">
      <c r="A73" s="8">
        <f t="shared" ref="A73:A97" si="1">A67+100</f>
        <v>11206</v>
      </c>
      <c r="B73" s="10" t="s">
        <v>413</v>
      </c>
      <c r="D73" s="5">
        <v>28</v>
      </c>
      <c r="E73" s="23">
        <v>0</v>
      </c>
      <c r="F73" s="23">
        <v>2040</v>
      </c>
      <c r="G73" s="23">
        <v>7</v>
      </c>
      <c r="H73">
        <v>0</v>
      </c>
      <c r="I73" t="s">
        <v>68</v>
      </c>
      <c r="J73">
        <v>4</v>
      </c>
      <c r="K73">
        <v>1012</v>
      </c>
      <c r="L73">
        <v>0</v>
      </c>
      <c r="M73">
        <v>1</v>
      </c>
      <c r="N73" s="37"/>
      <c r="O73" s="37"/>
    </row>
    <row r="74" spans="1:15">
      <c r="A74" s="7">
        <f t="shared" si="1"/>
        <v>11301</v>
      </c>
      <c r="B74" s="9" t="s">
        <v>342</v>
      </c>
      <c r="D74" s="5">
        <v>3</v>
      </c>
      <c r="E74" s="23">
        <v>1013</v>
      </c>
      <c r="H74">
        <v>1</v>
      </c>
      <c r="I74" t="s">
        <v>69</v>
      </c>
      <c r="J74">
        <v>1</v>
      </c>
      <c r="K74">
        <v>1013</v>
      </c>
      <c r="L74">
        <v>0</v>
      </c>
      <c r="M74">
        <v>1</v>
      </c>
      <c r="N74" s="37" t="s">
        <v>102</v>
      </c>
      <c r="O74" s="37"/>
    </row>
    <row r="75" spans="1:15">
      <c r="A75" s="8">
        <f t="shared" si="1"/>
        <v>11302</v>
      </c>
      <c r="B75" s="10" t="s">
        <v>420</v>
      </c>
      <c r="D75" s="5">
        <v>12</v>
      </c>
      <c r="E75" s="23">
        <v>30039</v>
      </c>
      <c r="H75">
        <v>0</v>
      </c>
      <c r="I75" t="s">
        <v>450</v>
      </c>
      <c r="J75">
        <v>1</v>
      </c>
      <c r="K75">
        <v>1013</v>
      </c>
      <c r="L75">
        <v>0</v>
      </c>
      <c r="M75">
        <v>1</v>
      </c>
      <c r="N75" s="37"/>
      <c r="O75" s="37"/>
    </row>
    <row r="76" spans="1:15">
      <c r="A76" s="7">
        <f t="shared" si="1"/>
        <v>11303</v>
      </c>
      <c r="B76" s="9" t="s">
        <v>369</v>
      </c>
      <c r="D76" s="5">
        <v>13</v>
      </c>
      <c r="E76" s="23">
        <v>1</v>
      </c>
      <c r="H76">
        <v>0</v>
      </c>
      <c r="I76" t="s">
        <v>70</v>
      </c>
      <c r="J76">
        <v>2</v>
      </c>
      <c r="K76">
        <v>1013</v>
      </c>
      <c r="L76">
        <v>0</v>
      </c>
      <c r="M76">
        <v>1</v>
      </c>
      <c r="N76" s="37"/>
      <c r="O76" s="37"/>
    </row>
    <row r="77" spans="1:15">
      <c r="A77" s="8">
        <f t="shared" si="1"/>
        <v>11304</v>
      </c>
      <c r="B77" s="10" t="s">
        <v>370</v>
      </c>
      <c r="D77" s="5">
        <v>14</v>
      </c>
      <c r="E77" s="23">
        <v>505</v>
      </c>
      <c r="H77">
        <v>0</v>
      </c>
      <c r="I77" t="s">
        <v>71</v>
      </c>
      <c r="J77">
        <v>2</v>
      </c>
      <c r="K77">
        <v>1013</v>
      </c>
      <c r="L77">
        <v>0</v>
      </c>
      <c r="M77">
        <v>1</v>
      </c>
      <c r="N77" s="37"/>
      <c r="O77" s="37"/>
    </row>
    <row r="78" spans="1:15">
      <c r="A78" s="7">
        <f t="shared" si="1"/>
        <v>11305</v>
      </c>
      <c r="B78" s="9" t="s">
        <v>422</v>
      </c>
      <c r="D78" s="5">
        <v>12</v>
      </c>
      <c r="E78" s="23">
        <v>30025</v>
      </c>
      <c r="H78">
        <v>0</v>
      </c>
      <c r="I78" t="s">
        <v>72</v>
      </c>
      <c r="J78">
        <v>3</v>
      </c>
      <c r="K78">
        <v>1013</v>
      </c>
      <c r="L78">
        <v>0</v>
      </c>
      <c r="M78">
        <v>1</v>
      </c>
      <c r="N78" s="37"/>
      <c r="O78" s="37"/>
    </row>
    <row r="79" spans="1:15">
      <c r="A79" s="8">
        <f t="shared" si="1"/>
        <v>11306</v>
      </c>
      <c r="B79" s="10" t="s">
        <v>417</v>
      </c>
      <c r="D79" s="5">
        <v>28</v>
      </c>
      <c r="E79" s="23">
        <v>0</v>
      </c>
      <c r="F79" s="23">
        <v>2020</v>
      </c>
      <c r="G79" s="23">
        <v>10</v>
      </c>
      <c r="H79">
        <v>0</v>
      </c>
      <c r="I79" t="s">
        <v>73</v>
      </c>
      <c r="J79">
        <v>4</v>
      </c>
      <c r="K79">
        <v>1013</v>
      </c>
      <c r="L79">
        <v>0</v>
      </c>
      <c r="M79">
        <v>1</v>
      </c>
      <c r="N79" s="37"/>
      <c r="O79" s="37"/>
    </row>
    <row r="80" spans="1:15">
      <c r="A80" s="7">
        <f t="shared" si="1"/>
        <v>11401</v>
      </c>
      <c r="B80" s="9" t="s">
        <v>345</v>
      </c>
      <c r="D80" s="5">
        <v>3</v>
      </c>
      <c r="E80" s="23">
        <v>1014</v>
      </c>
      <c r="H80">
        <v>1</v>
      </c>
      <c r="I80" t="s">
        <v>74</v>
      </c>
      <c r="J80">
        <v>1</v>
      </c>
      <c r="K80">
        <v>1014</v>
      </c>
      <c r="L80">
        <v>0</v>
      </c>
      <c r="M80">
        <v>1</v>
      </c>
      <c r="N80" s="37" t="s">
        <v>103</v>
      </c>
      <c r="O80" s="37"/>
    </row>
    <row r="81" spans="1:15">
      <c r="A81" s="8">
        <f t="shared" si="1"/>
        <v>11402</v>
      </c>
      <c r="B81" s="10" t="s">
        <v>421</v>
      </c>
      <c r="D81" s="5">
        <v>12</v>
      </c>
      <c r="E81" s="23">
        <v>30007</v>
      </c>
      <c r="H81">
        <v>0</v>
      </c>
      <c r="I81" t="s">
        <v>75</v>
      </c>
      <c r="J81">
        <v>1</v>
      </c>
      <c r="K81">
        <v>1014</v>
      </c>
      <c r="L81">
        <v>0</v>
      </c>
      <c r="M81">
        <v>1</v>
      </c>
      <c r="N81" s="37"/>
      <c r="O81" s="37"/>
    </row>
    <row r="82" spans="1:15">
      <c r="A82" s="7">
        <f t="shared" si="1"/>
        <v>11403</v>
      </c>
      <c r="B82" s="9" t="s">
        <v>454</v>
      </c>
      <c r="D82" s="5">
        <v>17</v>
      </c>
      <c r="H82">
        <v>0</v>
      </c>
      <c r="I82" t="s">
        <v>76</v>
      </c>
      <c r="J82">
        <v>2</v>
      </c>
      <c r="K82">
        <v>1014</v>
      </c>
      <c r="L82">
        <v>0</v>
      </c>
      <c r="M82">
        <v>1</v>
      </c>
      <c r="N82" s="37"/>
      <c r="O82" s="37"/>
    </row>
    <row r="83" spans="1:15">
      <c r="A83" s="8">
        <f t="shared" si="1"/>
        <v>11404</v>
      </c>
      <c r="B83" s="10" t="s">
        <v>371</v>
      </c>
      <c r="D83" s="5">
        <v>23</v>
      </c>
      <c r="E83" s="23">
        <v>0</v>
      </c>
      <c r="F83" s="23">
        <v>0</v>
      </c>
      <c r="H83">
        <v>0</v>
      </c>
      <c r="I83" t="s">
        <v>77</v>
      </c>
      <c r="J83">
        <v>2</v>
      </c>
      <c r="K83">
        <v>1014</v>
      </c>
      <c r="L83">
        <v>0</v>
      </c>
      <c r="M83">
        <v>1</v>
      </c>
      <c r="N83" s="37"/>
      <c r="O83" s="37"/>
    </row>
    <row r="84" spans="1:15">
      <c r="A84" s="7">
        <f t="shared" si="1"/>
        <v>11405</v>
      </c>
      <c r="B84" s="9" t="s">
        <v>372</v>
      </c>
      <c r="D84" s="5">
        <v>31</v>
      </c>
      <c r="E84" s="23">
        <v>50002033</v>
      </c>
      <c r="H84">
        <v>0</v>
      </c>
      <c r="I84" t="s">
        <v>78</v>
      </c>
      <c r="J84">
        <v>3</v>
      </c>
      <c r="K84">
        <v>1014</v>
      </c>
      <c r="L84">
        <v>0</v>
      </c>
      <c r="M84">
        <v>1</v>
      </c>
      <c r="N84" s="37"/>
      <c r="O84" s="37"/>
    </row>
    <row r="85" spans="1:15">
      <c r="A85" s="8">
        <f t="shared" si="1"/>
        <v>11406</v>
      </c>
      <c r="B85" s="10" t="s">
        <v>418</v>
      </c>
      <c r="D85" s="5">
        <v>28</v>
      </c>
      <c r="E85" s="23">
        <v>0</v>
      </c>
      <c r="F85" s="23">
        <v>2030</v>
      </c>
      <c r="G85" s="23">
        <v>10</v>
      </c>
      <c r="H85">
        <v>0</v>
      </c>
      <c r="I85" t="s">
        <v>349</v>
      </c>
      <c r="J85">
        <v>4</v>
      </c>
      <c r="K85">
        <v>1014</v>
      </c>
      <c r="L85">
        <v>0</v>
      </c>
      <c r="M85">
        <v>1</v>
      </c>
      <c r="N85" s="37"/>
      <c r="O85" s="37"/>
    </row>
    <row r="86" spans="1:15">
      <c r="A86" s="7">
        <f t="shared" si="1"/>
        <v>11501</v>
      </c>
      <c r="B86" s="9" t="s">
        <v>343</v>
      </c>
      <c r="D86" s="5">
        <v>3</v>
      </c>
      <c r="E86" s="23">
        <v>1015</v>
      </c>
      <c r="H86">
        <v>1</v>
      </c>
      <c r="I86" t="s">
        <v>79</v>
      </c>
      <c r="J86">
        <v>1</v>
      </c>
      <c r="K86">
        <v>1015</v>
      </c>
      <c r="L86">
        <v>0</v>
      </c>
      <c r="M86">
        <v>1</v>
      </c>
      <c r="N86" s="37" t="s">
        <v>104</v>
      </c>
      <c r="O86" s="37"/>
    </row>
    <row r="87" spans="1:15">
      <c r="A87" s="8">
        <f t="shared" si="1"/>
        <v>11502</v>
      </c>
      <c r="B87" s="10" t="s">
        <v>429</v>
      </c>
      <c r="D87" s="5">
        <v>21</v>
      </c>
      <c r="E87" s="23">
        <v>10</v>
      </c>
      <c r="H87">
        <v>0</v>
      </c>
      <c r="I87" t="s">
        <v>451</v>
      </c>
      <c r="J87">
        <v>1</v>
      </c>
      <c r="K87">
        <v>1015</v>
      </c>
      <c r="L87">
        <v>0</v>
      </c>
      <c r="M87">
        <v>1</v>
      </c>
      <c r="N87" s="37"/>
      <c r="O87" s="37"/>
    </row>
    <row r="88" spans="1:15">
      <c r="A88" s="7">
        <f t="shared" si="1"/>
        <v>11503</v>
      </c>
      <c r="B88" s="9" t="s">
        <v>373</v>
      </c>
      <c r="D88" s="5">
        <v>31</v>
      </c>
      <c r="E88" s="23">
        <v>50002022</v>
      </c>
      <c r="H88">
        <v>0</v>
      </c>
      <c r="I88" t="s">
        <v>80</v>
      </c>
      <c r="J88">
        <v>2</v>
      </c>
      <c r="K88">
        <v>1015</v>
      </c>
      <c r="L88">
        <v>0</v>
      </c>
      <c r="M88">
        <v>1</v>
      </c>
      <c r="N88" s="37"/>
      <c r="O88" s="37"/>
    </row>
    <row r="89" spans="1:15">
      <c r="A89" s="8">
        <f t="shared" si="1"/>
        <v>11504</v>
      </c>
      <c r="B89" s="10" t="s">
        <v>428</v>
      </c>
      <c r="D89" s="5">
        <v>22</v>
      </c>
      <c r="E89" s="23">
        <v>20</v>
      </c>
      <c r="H89">
        <v>0</v>
      </c>
      <c r="I89" t="s">
        <v>81</v>
      </c>
      <c r="J89">
        <v>2</v>
      </c>
      <c r="K89">
        <v>1015</v>
      </c>
      <c r="L89">
        <v>0</v>
      </c>
      <c r="M89">
        <v>1</v>
      </c>
      <c r="N89" s="37"/>
      <c r="O89" s="37"/>
    </row>
    <row r="90" spans="1:15">
      <c r="A90" s="7">
        <f t="shared" si="1"/>
        <v>11505</v>
      </c>
      <c r="B90" s="9" t="s">
        <v>374</v>
      </c>
      <c r="D90" s="5">
        <v>32</v>
      </c>
      <c r="E90" s="23">
        <v>12</v>
      </c>
      <c r="H90">
        <v>0</v>
      </c>
      <c r="I90" t="s">
        <v>82</v>
      </c>
      <c r="J90">
        <v>3</v>
      </c>
      <c r="K90">
        <v>1015</v>
      </c>
      <c r="L90">
        <v>0</v>
      </c>
      <c r="M90">
        <v>1</v>
      </c>
      <c r="N90" s="37"/>
      <c r="O90" s="37"/>
    </row>
    <row r="91" spans="1:15">
      <c r="A91" s="8">
        <f t="shared" si="1"/>
        <v>11506</v>
      </c>
      <c r="B91" s="10" t="s">
        <v>419</v>
      </c>
      <c r="D91" s="5">
        <v>28</v>
      </c>
      <c r="E91" s="23">
        <v>0</v>
      </c>
      <c r="F91" s="23">
        <v>2040</v>
      </c>
      <c r="G91" s="23">
        <v>10</v>
      </c>
      <c r="H91">
        <v>0</v>
      </c>
      <c r="I91" t="s">
        <v>83</v>
      </c>
      <c r="J91">
        <v>4</v>
      </c>
      <c r="K91">
        <v>1015</v>
      </c>
      <c r="L91">
        <v>0</v>
      </c>
      <c r="M91">
        <v>1</v>
      </c>
      <c r="N91" s="37"/>
      <c r="O91" s="37"/>
    </row>
    <row r="92" spans="1:15">
      <c r="A92" s="7">
        <f t="shared" si="1"/>
        <v>11601</v>
      </c>
      <c r="B92" s="9" t="s">
        <v>344</v>
      </c>
      <c r="D92" s="5">
        <v>3</v>
      </c>
      <c r="E92" s="23">
        <v>1016</v>
      </c>
      <c r="H92">
        <v>1</v>
      </c>
      <c r="I92" t="s">
        <v>84</v>
      </c>
      <c r="J92">
        <v>1</v>
      </c>
      <c r="K92">
        <v>1016</v>
      </c>
      <c r="L92">
        <v>0</v>
      </c>
      <c r="M92">
        <v>1</v>
      </c>
      <c r="N92" s="37" t="s">
        <v>105</v>
      </c>
      <c r="O92" s="37"/>
    </row>
    <row r="93" spans="1:15">
      <c r="A93" s="8">
        <f t="shared" si="1"/>
        <v>11602</v>
      </c>
      <c r="B93" s="10" t="s">
        <v>423</v>
      </c>
      <c r="D93" s="5">
        <v>12</v>
      </c>
      <c r="E93" s="23">
        <v>30024</v>
      </c>
      <c r="H93">
        <v>0</v>
      </c>
      <c r="I93" t="s">
        <v>193</v>
      </c>
      <c r="J93">
        <v>1</v>
      </c>
      <c r="K93">
        <v>1016</v>
      </c>
      <c r="L93">
        <v>0</v>
      </c>
      <c r="M93">
        <v>1</v>
      </c>
      <c r="N93" s="37"/>
      <c r="O93" s="37"/>
    </row>
    <row r="94" spans="1:15">
      <c r="A94" s="7">
        <f t="shared" si="1"/>
        <v>11603</v>
      </c>
      <c r="B94" s="9" t="s">
        <v>424</v>
      </c>
      <c r="D94" s="5">
        <v>28</v>
      </c>
      <c r="E94" s="23">
        <v>13</v>
      </c>
      <c r="F94" s="23">
        <v>2020</v>
      </c>
      <c r="G94" s="23">
        <v>13</v>
      </c>
      <c r="H94">
        <v>0</v>
      </c>
      <c r="I94" t="s">
        <v>85</v>
      </c>
      <c r="J94">
        <v>2</v>
      </c>
      <c r="K94">
        <v>1016</v>
      </c>
      <c r="L94">
        <v>0</v>
      </c>
      <c r="M94">
        <v>1</v>
      </c>
      <c r="N94" s="37"/>
      <c r="O94" s="37"/>
    </row>
    <row r="95" spans="1:15">
      <c r="A95" s="8">
        <f t="shared" si="1"/>
        <v>11604</v>
      </c>
      <c r="B95" s="10" t="s">
        <v>425</v>
      </c>
      <c r="D95" s="5">
        <v>28</v>
      </c>
      <c r="E95" s="23">
        <v>13</v>
      </c>
      <c r="F95" s="23">
        <v>2030</v>
      </c>
      <c r="G95" s="23">
        <v>13</v>
      </c>
      <c r="H95">
        <v>0</v>
      </c>
      <c r="I95" t="s">
        <v>86</v>
      </c>
      <c r="J95">
        <v>2</v>
      </c>
      <c r="K95">
        <v>1016</v>
      </c>
      <c r="L95">
        <v>0</v>
      </c>
      <c r="M95">
        <v>1</v>
      </c>
      <c r="N95" s="37"/>
      <c r="O95" s="37"/>
    </row>
    <row r="96" spans="1:15">
      <c r="A96" s="7">
        <f t="shared" si="1"/>
        <v>11605</v>
      </c>
      <c r="B96" s="9" t="s">
        <v>426</v>
      </c>
      <c r="D96" s="5">
        <v>28</v>
      </c>
      <c r="E96" s="23">
        <v>13</v>
      </c>
      <c r="F96" s="23">
        <v>2040</v>
      </c>
      <c r="G96" s="23">
        <v>13</v>
      </c>
      <c r="H96">
        <v>0</v>
      </c>
      <c r="I96" t="s">
        <v>87</v>
      </c>
      <c r="J96">
        <v>3</v>
      </c>
      <c r="K96">
        <v>1016</v>
      </c>
      <c r="L96">
        <v>0</v>
      </c>
      <c r="M96">
        <v>1</v>
      </c>
      <c r="N96" s="37"/>
      <c r="O96" s="37"/>
    </row>
    <row r="97" spans="1:15">
      <c r="A97" s="8">
        <f t="shared" si="1"/>
        <v>11606</v>
      </c>
      <c r="B97" s="10" t="s">
        <v>427</v>
      </c>
      <c r="D97" s="5">
        <v>28</v>
      </c>
      <c r="E97" s="23">
        <v>0</v>
      </c>
      <c r="F97" s="23">
        <v>0</v>
      </c>
      <c r="G97" s="23">
        <v>20</v>
      </c>
      <c r="H97">
        <v>0</v>
      </c>
      <c r="I97" t="s">
        <v>88</v>
      </c>
      <c r="J97">
        <v>4</v>
      </c>
      <c r="K97">
        <v>1016</v>
      </c>
      <c r="L97">
        <v>0</v>
      </c>
      <c r="M97">
        <v>1</v>
      </c>
      <c r="N97" s="37"/>
      <c r="O97" s="37"/>
    </row>
  </sheetData>
  <mergeCells count="17">
    <mergeCell ref="N26:O31"/>
    <mergeCell ref="N1:O1"/>
    <mergeCell ref="N14:O19"/>
    <mergeCell ref="N20:O25"/>
    <mergeCell ref="N2:O7"/>
    <mergeCell ref="N8:O13"/>
    <mergeCell ref="N32:O37"/>
    <mergeCell ref="N38:O43"/>
    <mergeCell ref="N44:O49"/>
    <mergeCell ref="N50:O55"/>
    <mergeCell ref="N86:O91"/>
    <mergeCell ref="N92:O97"/>
    <mergeCell ref="N56:O61"/>
    <mergeCell ref="N62:O67"/>
    <mergeCell ref="N68:O73"/>
    <mergeCell ref="N74:O79"/>
    <mergeCell ref="N80:O85"/>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zoomScaleNormal="100" workbookViewId="0">
      <selection activeCell="A3" sqref="A3:XFD4"/>
    </sheetView>
  </sheetViews>
  <sheetFormatPr defaultColWidth="8.875" defaultRowHeight="15.75"/>
  <cols>
    <col min="1" max="1" width="29.375" bestFit="1" customWidth="1"/>
    <col min="2" max="2" width="14.875" bestFit="1" customWidth="1"/>
  </cols>
  <sheetData>
    <row r="1" spans="1:4">
      <c r="A1" s="2" t="s">
        <v>4</v>
      </c>
      <c r="B1" t="s">
        <v>8</v>
      </c>
      <c r="C1" s="1" t="s">
        <v>1</v>
      </c>
      <c r="D1" t="s">
        <v>14</v>
      </c>
    </row>
    <row r="2" spans="1:4">
      <c r="A2" s="2" t="s">
        <v>11</v>
      </c>
      <c r="B2" t="s">
        <v>12</v>
      </c>
      <c r="C2" s="1" t="s">
        <v>7</v>
      </c>
    </row>
    <row r="3" spans="1:4">
      <c r="A3" s="2" t="s">
        <v>452</v>
      </c>
      <c r="B3" t="s">
        <v>453</v>
      </c>
      <c r="C3" s="1" t="s">
        <v>3</v>
      </c>
    </row>
    <row r="4" spans="1:4">
      <c r="A4" s="2" t="s">
        <v>106</v>
      </c>
      <c r="B4" t="s">
        <v>13</v>
      </c>
      <c r="C4" s="1" t="s">
        <v>3</v>
      </c>
    </row>
    <row r="5" spans="1:4">
      <c r="A5" s="2" t="s">
        <v>107</v>
      </c>
      <c r="B5" t="s">
        <v>165</v>
      </c>
      <c r="C5" s="1" t="s">
        <v>3</v>
      </c>
    </row>
    <row r="6" spans="1:4">
      <c r="A6" s="2" t="s">
        <v>161</v>
      </c>
      <c r="B6" t="s">
        <v>166</v>
      </c>
      <c r="C6" s="1" t="s">
        <v>3</v>
      </c>
    </row>
    <row r="7" spans="1:4">
      <c r="A7" s="2" t="s">
        <v>109</v>
      </c>
      <c r="B7" t="s">
        <v>167</v>
      </c>
      <c r="C7" s="1" t="s">
        <v>3</v>
      </c>
    </row>
    <row r="8" spans="1:4">
      <c r="A8" s="1" t="s">
        <v>5</v>
      </c>
      <c r="B8" t="s">
        <v>0</v>
      </c>
      <c r="C8" s="1" t="s">
        <v>2</v>
      </c>
    </row>
    <row r="9" spans="1:4">
      <c r="A9" s="1" t="s">
        <v>15</v>
      </c>
      <c r="B9" t="s">
        <v>164</v>
      </c>
      <c r="C9" s="1" t="s">
        <v>3</v>
      </c>
    </row>
    <row r="10" spans="1:4">
      <c r="A10" s="1" t="s">
        <v>16</v>
      </c>
      <c r="B10" t="s">
        <v>163</v>
      </c>
      <c r="C10" s="1" t="s">
        <v>3</v>
      </c>
      <c r="D10" t="s">
        <v>14</v>
      </c>
    </row>
    <row r="11" spans="1:4">
      <c r="A11" s="1" t="s">
        <v>17</v>
      </c>
      <c r="B11" t="s">
        <v>162</v>
      </c>
      <c r="C11" s="1" t="s">
        <v>3</v>
      </c>
      <c r="D11" t="s">
        <v>14</v>
      </c>
    </row>
    <row r="12" spans="1:4">
      <c r="A12" s="21" t="s">
        <v>157</v>
      </c>
      <c r="B12" t="s">
        <v>168</v>
      </c>
      <c r="C12" s="1" t="s">
        <v>3</v>
      </c>
    </row>
    <row r="13" spans="1:4">
      <c r="A13" s="1" t="s">
        <v>6</v>
      </c>
      <c r="B13" t="s">
        <v>9</v>
      </c>
      <c r="C13" s="1" t="s">
        <v>3</v>
      </c>
      <c r="D13" t="s">
        <v>14</v>
      </c>
    </row>
  </sheetData>
  <phoneticPr fontId="2"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
  <sheetViews>
    <sheetView topLeftCell="A13" workbookViewId="0">
      <selection activeCell="E29" sqref="E29"/>
    </sheetView>
  </sheetViews>
  <sheetFormatPr defaultColWidth="8.875" defaultRowHeight="15.75"/>
  <cols>
    <col min="2" max="2" width="49.375" bestFit="1" customWidth="1"/>
    <col min="3" max="3" width="38.125" bestFit="1" customWidth="1"/>
    <col min="4" max="4" width="23.5" bestFit="1" customWidth="1"/>
    <col min="5" max="5" width="27.625" customWidth="1"/>
    <col min="6" max="6" width="29.125" customWidth="1"/>
    <col min="7" max="7" width="67.625" bestFit="1" customWidth="1"/>
  </cols>
  <sheetData>
    <row r="1" spans="1:7">
      <c r="A1" t="s">
        <v>106</v>
      </c>
      <c r="B1" t="s">
        <v>169</v>
      </c>
      <c r="C1" t="s">
        <v>107</v>
      </c>
      <c r="D1" t="s">
        <v>108</v>
      </c>
      <c r="E1" t="s">
        <v>109</v>
      </c>
      <c r="G1" s="14"/>
    </row>
    <row r="2" spans="1:7">
      <c r="A2">
        <v>1</v>
      </c>
      <c r="B2" t="s">
        <v>110</v>
      </c>
      <c r="C2" s="15"/>
      <c r="D2" s="15"/>
      <c r="E2" s="15"/>
      <c r="F2" s="13"/>
      <c r="G2" s="14"/>
    </row>
    <row r="3" spans="1:7">
      <c r="A3">
        <v>2</v>
      </c>
      <c r="B3" s="16" t="s">
        <v>111</v>
      </c>
      <c r="C3" s="17" t="s">
        <v>112</v>
      </c>
      <c r="D3" s="22" t="s">
        <v>113</v>
      </c>
      <c r="E3" s="22" t="s">
        <v>114</v>
      </c>
      <c r="F3" s="13"/>
      <c r="G3" s="14"/>
    </row>
    <row r="4" spans="1:7">
      <c r="A4">
        <v>3</v>
      </c>
      <c r="B4" s="18" t="s">
        <v>115</v>
      </c>
      <c r="C4" s="19" t="s">
        <v>16</v>
      </c>
      <c r="D4" s="19"/>
      <c r="E4" s="19"/>
      <c r="F4" s="1"/>
      <c r="G4" s="14"/>
    </row>
    <row r="5" spans="1:7">
      <c r="A5">
        <v>4</v>
      </c>
      <c r="B5" t="s">
        <v>116</v>
      </c>
      <c r="C5" s="22" t="s">
        <v>175</v>
      </c>
      <c r="D5" s="22"/>
      <c r="E5" s="22"/>
      <c r="F5" s="13"/>
      <c r="G5" s="14"/>
    </row>
    <row r="6" spans="1:7">
      <c r="A6">
        <v>5</v>
      </c>
      <c r="B6" t="s">
        <v>118</v>
      </c>
      <c r="C6" s="22"/>
      <c r="D6" s="22"/>
      <c r="E6" s="22"/>
      <c r="F6" s="13"/>
      <c r="G6" s="14"/>
    </row>
    <row r="7" spans="1:7">
      <c r="A7">
        <v>6</v>
      </c>
      <c r="B7" t="s">
        <v>119</v>
      </c>
      <c r="C7" s="19" t="s">
        <v>176</v>
      </c>
      <c r="D7" s="19"/>
      <c r="E7" s="19"/>
      <c r="F7" s="1"/>
      <c r="G7" s="14"/>
    </row>
    <row r="8" spans="1:7">
      <c r="A8">
        <v>7</v>
      </c>
      <c r="B8" t="s">
        <v>120</v>
      </c>
      <c r="C8" s="22" t="s">
        <v>177</v>
      </c>
      <c r="D8" s="22"/>
      <c r="E8" s="22"/>
      <c r="F8" s="13"/>
      <c r="G8" s="14"/>
    </row>
    <row r="9" spans="1:7">
      <c r="A9">
        <v>8</v>
      </c>
      <c r="B9" t="s">
        <v>121</v>
      </c>
      <c r="C9" s="19" t="s">
        <v>178</v>
      </c>
      <c r="D9" s="19"/>
      <c r="E9" s="19"/>
      <c r="F9" s="1"/>
      <c r="G9" s="14"/>
    </row>
    <row r="10" spans="1:7">
      <c r="A10">
        <v>9</v>
      </c>
      <c r="B10" t="s">
        <v>122</v>
      </c>
      <c r="C10" s="19" t="s">
        <v>123</v>
      </c>
      <c r="D10" s="22"/>
      <c r="E10" s="22"/>
      <c r="F10" s="13"/>
      <c r="G10" s="14"/>
    </row>
    <row r="11" spans="1:7">
      <c r="A11">
        <v>10</v>
      </c>
      <c r="B11" t="s">
        <v>124</v>
      </c>
      <c r="C11" s="19" t="s">
        <v>179</v>
      </c>
      <c r="D11" s="19"/>
      <c r="E11" s="19"/>
      <c r="F11" s="1"/>
      <c r="G11" s="14"/>
    </row>
    <row r="12" spans="1:7">
      <c r="A12">
        <v>11</v>
      </c>
      <c r="B12" t="s">
        <v>125</v>
      </c>
      <c r="C12" s="19" t="s">
        <v>174</v>
      </c>
      <c r="D12" s="19" t="s">
        <v>180</v>
      </c>
      <c r="E12" s="22"/>
      <c r="F12" s="13"/>
      <c r="G12" s="14"/>
    </row>
    <row r="13" spans="1:7">
      <c r="A13">
        <v>12</v>
      </c>
      <c r="B13" t="s">
        <v>127</v>
      </c>
      <c r="C13" s="19" t="s">
        <v>128</v>
      </c>
      <c r="D13" s="19"/>
      <c r="E13" s="19"/>
      <c r="F13" s="1"/>
      <c r="G13" s="14"/>
    </row>
    <row r="14" spans="1:7">
      <c r="A14">
        <v>13</v>
      </c>
      <c r="B14" t="s">
        <v>129</v>
      </c>
      <c r="C14" s="22" t="s">
        <v>130</v>
      </c>
      <c r="D14" s="22"/>
      <c r="E14" s="22"/>
      <c r="F14" s="13"/>
      <c r="G14" s="14"/>
    </row>
    <row r="15" spans="1:7">
      <c r="A15">
        <v>14</v>
      </c>
      <c r="B15" t="s">
        <v>131</v>
      </c>
      <c r="C15" s="22" t="s">
        <v>132</v>
      </c>
      <c r="D15" s="22"/>
      <c r="E15" s="22"/>
      <c r="F15" s="13"/>
      <c r="G15" s="14"/>
    </row>
    <row r="16" spans="1:7">
      <c r="A16">
        <v>15</v>
      </c>
      <c r="B16" t="s">
        <v>133</v>
      </c>
      <c r="C16" s="22" t="s">
        <v>196</v>
      </c>
      <c r="D16" s="22" t="s">
        <v>197</v>
      </c>
      <c r="E16" s="22" t="s">
        <v>198</v>
      </c>
      <c r="F16" s="13"/>
      <c r="G16" s="14"/>
    </row>
    <row r="17" spans="1:7">
      <c r="A17">
        <v>16</v>
      </c>
      <c r="B17" t="s">
        <v>134</v>
      </c>
      <c r="C17" s="19" t="s">
        <v>173</v>
      </c>
      <c r="D17" s="19"/>
      <c r="E17" s="19"/>
      <c r="F17" s="1"/>
      <c r="G17" s="14"/>
    </row>
    <row r="18" spans="1:7">
      <c r="A18">
        <v>17</v>
      </c>
      <c r="B18" t="s">
        <v>181</v>
      </c>
      <c r="C18" s="19"/>
      <c r="D18" s="19"/>
      <c r="E18" s="19"/>
      <c r="F18" s="1"/>
      <c r="G18" s="14"/>
    </row>
    <row r="19" spans="1:7">
      <c r="A19">
        <v>18</v>
      </c>
      <c r="B19" t="s">
        <v>135</v>
      </c>
      <c r="C19" s="19" t="s">
        <v>136</v>
      </c>
      <c r="D19" s="19"/>
      <c r="E19" s="19"/>
      <c r="F19" s="1"/>
      <c r="G19" s="14"/>
    </row>
    <row r="20" spans="1:7">
      <c r="A20">
        <v>19</v>
      </c>
      <c r="B20" t="s">
        <v>137</v>
      </c>
      <c r="C20" s="19"/>
      <c r="D20" s="19"/>
      <c r="E20" s="19"/>
      <c r="F20" s="1"/>
      <c r="G20" s="14"/>
    </row>
    <row r="21" spans="1:7">
      <c r="A21">
        <v>20</v>
      </c>
      <c r="B21" t="s">
        <v>138</v>
      </c>
      <c r="C21" s="22" t="s">
        <v>139</v>
      </c>
      <c r="D21" s="22"/>
      <c r="E21" s="22"/>
      <c r="F21" s="13"/>
      <c r="G21" s="14"/>
    </row>
    <row r="22" spans="1:7">
      <c r="A22">
        <v>21</v>
      </c>
      <c r="B22" t="s">
        <v>140</v>
      </c>
      <c r="C22" s="19" t="s">
        <v>117</v>
      </c>
      <c r="D22" s="19"/>
      <c r="E22" s="19"/>
      <c r="F22" s="1"/>
      <c r="G22" s="14"/>
    </row>
    <row r="23" spans="1:7">
      <c r="A23">
        <v>22</v>
      </c>
      <c r="B23" t="s">
        <v>141</v>
      </c>
      <c r="C23" s="22" t="s">
        <v>117</v>
      </c>
      <c r="D23" s="22"/>
      <c r="E23" s="22"/>
      <c r="F23" s="13"/>
      <c r="G23" s="14"/>
    </row>
    <row r="24" spans="1:7">
      <c r="A24">
        <v>23</v>
      </c>
      <c r="B24" t="s">
        <v>142</v>
      </c>
      <c r="C24" s="19" t="s">
        <v>143</v>
      </c>
      <c r="D24" s="19" t="s">
        <v>126</v>
      </c>
      <c r="E24" s="19"/>
      <c r="F24" s="1"/>
      <c r="G24" s="14"/>
    </row>
    <row r="25" spans="1:7">
      <c r="A25">
        <v>24</v>
      </c>
      <c r="B25" t="s">
        <v>144</v>
      </c>
      <c r="C25" s="19" t="s">
        <v>171</v>
      </c>
      <c r="D25" s="19"/>
      <c r="E25" s="19"/>
      <c r="F25" s="1"/>
      <c r="G25" s="14"/>
    </row>
    <row r="26" spans="1:7">
      <c r="A26">
        <v>25</v>
      </c>
      <c r="B26" t="s">
        <v>145</v>
      </c>
      <c r="C26" s="20" t="s">
        <v>170</v>
      </c>
      <c r="D26" s="22"/>
      <c r="E26" s="19"/>
      <c r="F26" s="1"/>
      <c r="G26" s="14"/>
    </row>
    <row r="27" spans="1:7">
      <c r="A27">
        <v>26</v>
      </c>
      <c r="B27" t="s">
        <v>146</v>
      </c>
      <c r="C27" s="19" t="s">
        <v>172</v>
      </c>
      <c r="D27" s="19"/>
      <c r="E27" s="19"/>
      <c r="F27" s="1"/>
      <c r="G27" s="14"/>
    </row>
    <row r="28" spans="1:7">
      <c r="A28">
        <v>27</v>
      </c>
      <c r="B28" t="s">
        <v>347</v>
      </c>
      <c r="C28" s="19" t="s">
        <v>155</v>
      </c>
      <c r="D28" t="s">
        <v>195</v>
      </c>
      <c r="E28" s="22" t="s">
        <v>348</v>
      </c>
      <c r="F28" s="13"/>
      <c r="G28" s="14"/>
    </row>
    <row r="29" spans="1:7">
      <c r="A29">
        <v>28</v>
      </c>
      <c r="B29" t="s">
        <v>346</v>
      </c>
      <c r="C29" s="19" t="s">
        <v>156</v>
      </c>
      <c r="D29" t="s">
        <v>195</v>
      </c>
      <c r="E29" s="22" t="s">
        <v>348</v>
      </c>
      <c r="F29" s="13"/>
      <c r="G29" s="14"/>
    </row>
    <row r="30" spans="1:7">
      <c r="A30">
        <v>29</v>
      </c>
      <c r="B30" t="s">
        <v>147</v>
      </c>
      <c r="C30" s="22" t="s">
        <v>352</v>
      </c>
      <c r="D30" s="22"/>
      <c r="E30" s="22"/>
      <c r="F30" s="13"/>
      <c r="G30" s="14"/>
    </row>
    <row r="31" spans="1:7">
      <c r="A31">
        <v>30</v>
      </c>
      <c r="B31" t="s">
        <v>148</v>
      </c>
      <c r="C31" s="19" t="s">
        <v>180</v>
      </c>
      <c r="D31" s="15"/>
      <c r="E31" s="15"/>
      <c r="F31" s="13"/>
      <c r="G31" s="14"/>
    </row>
    <row r="32" spans="1:7">
      <c r="A32">
        <v>31</v>
      </c>
      <c r="B32" s="1" t="s">
        <v>149</v>
      </c>
      <c r="C32" s="19" t="s">
        <v>150</v>
      </c>
      <c r="D32" s="19"/>
      <c r="E32" s="19"/>
      <c r="F32" s="1"/>
      <c r="G32" s="1"/>
    </row>
    <row r="33" spans="1:7">
      <c r="A33">
        <v>32</v>
      </c>
      <c r="B33" s="1" t="s">
        <v>151</v>
      </c>
      <c r="C33" s="19" t="s">
        <v>152</v>
      </c>
      <c r="D33" s="19"/>
      <c r="E33" s="19"/>
      <c r="F33" s="1"/>
      <c r="G33" s="1"/>
    </row>
    <row r="34" spans="1:7">
      <c r="A34" s="1">
        <v>33</v>
      </c>
      <c r="B34" s="1" t="s">
        <v>153</v>
      </c>
      <c r="C34" s="19" t="s">
        <v>154</v>
      </c>
      <c r="D34" s="19"/>
      <c r="E34" s="19"/>
      <c r="F34" s="1"/>
      <c r="G34" s="1"/>
    </row>
    <row r="35" spans="1:7">
      <c r="A35" s="1">
        <v>34</v>
      </c>
      <c r="B35" s="1" t="s">
        <v>350</v>
      </c>
      <c r="C35" s="19" t="s">
        <v>351</v>
      </c>
      <c r="D35" s="19"/>
      <c r="E35" s="19"/>
      <c r="F35" s="1"/>
      <c r="G35" s="1"/>
    </row>
    <row r="36" spans="1:7">
      <c r="A36" s="32">
        <v>35</v>
      </c>
      <c r="B36" s="1" t="s">
        <v>378</v>
      </c>
      <c r="C36" s="17" t="s">
        <v>379</v>
      </c>
      <c r="D36" s="17"/>
      <c r="E36" s="17"/>
    </row>
    <row r="37" spans="1:7">
      <c r="C37" s="17"/>
      <c r="D37" s="17"/>
      <c r="E37" s="17"/>
    </row>
    <row r="38" spans="1:7">
      <c r="C38" s="17"/>
      <c r="D38" s="17"/>
      <c r="E38" s="17"/>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85B0-CE3A-4048-8BAC-2982C52B1B0D}">
  <dimension ref="A1:L111"/>
  <sheetViews>
    <sheetView topLeftCell="A13" workbookViewId="0">
      <selection activeCell="A28" sqref="A28"/>
    </sheetView>
  </sheetViews>
  <sheetFormatPr defaultColWidth="8.875" defaultRowHeight="15.75"/>
  <cols>
    <col min="1" max="1" width="53.875" bestFit="1" customWidth="1"/>
    <col min="2" max="2" width="92.375" bestFit="1" customWidth="1"/>
    <col min="5" max="5" width="15.125" bestFit="1" customWidth="1"/>
    <col min="8" max="8" width="18.125" bestFit="1" customWidth="1"/>
  </cols>
  <sheetData>
    <row r="1" spans="1:12">
      <c r="A1" s="9" t="s">
        <v>307</v>
      </c>
      <c r="B1" t="str" cm="1">
        <f t="array" ref="B1">SUBSTITUTE(A1,INDEX($E$1:$E$16,C1),INDEX($H$1:$H$16,C1))</f>
        <v>初始阵营选择&lt;color=#8c6d3e&gt;圣岩会&lt;/color&gt;踏上征程</v>
      </c>
      <c r="C1">
        <v>1</v>
      </c>
      <c r="E1" s="24" t="s">
        <v>207</v>
      </c>
      <c r="F1" s="24" t="s">
        <v>200</v>
      </c>
      <c r="G1" t="str">
        <f t="shared" ref="G1:G16" si="0">_xlfn.XLOOKUP(F1,$K$5:$K$8,$L$5:$L$8)</f>
        <v>#8c6d3e</v>
      </c>
      <c r="H1" t="str">
        <f>"&lt;color="&amp;G1&amp;"&gt;"&amp;E1&amp;"&lt;/color&gt;"</f>
        <v>&lt;color=#8c6d3e&gt;圣岩会&lt;/color&gt;</v>
      </c>
    </row>
    <row r="2" spans="1:12">
      <c r="A2" s="10" t="s">
        <v>225</v>
      </c>
      <c r="B2" t="str" cm="1">
        <f t="array" ref="B2">SUBSTITUTE(A2,INDEX($E$1:$E$16,C2),INDEX($H$1:$H$16,C2))</f>
        <v>选择&lt;color=#8c6d3e&gt;圣岩会&lt;/color&gt;并购买打折卡牌</v>
      </c>
      <c r="C2">
        <v>1</v>
      </c>
      <c r="E2" s="25" t="s">
        <v>208</v>
      </c>
      <c r="F2" s="25" t="s">
        <v>200</v>
      </c>
      <c r="G2" t="str">
        <f t="shared" si="0"/>
        <v>#8c6d3e</v>
      </c>
      <c r="H2" t="str">
        <f t="shared" ref="H2:H19" si="1">"&lt;color="&amp;G2&amp;"&gt;"&amp;E2&amp;"&lt;/color&gt;"</f>
        <v>&lt;color=#8c6d3e&gt;皇家骑士团&lt;/color&gt;</v>
      </c>
    </row>
    <row r="3" spans="1:12">
      <c r="A3" s="9" t="s">
        <v>226</v>
      </c>
      <c r="B3" t="str" cm="1">
        <f t="array" ref="B3">SUBSTITUTE(A3,INDEX($E$1:$E$16,C3),INDEX($H$1:$H$16,C3))</f>
        <v>选择&lt;color=#8c6d3e&gt;圣岩会&lt;/color&gt;并同时拥有2名副将</v>
      </c>
      <c r="C3">
        <v>1</v>
      </c>
      <c r="E3" s="24" t="s">
        <v>209</v>
      </c>
      <c r="F3" s="24" t="s">
        <v>200</v>
      </c>
      <c r="G3" t="str">
        <f t="shared" si="0"/>
        <v>#8c6d3e</v>
      </c>
      <c r="H3" t="str">
        <f t="shared" si="1"/>
        <v>&lt;color=#8c6d3e&gt;石刻院&lt;/color&gt;</v>
      </c>
    </row>
    <row r="4" spans="1:12" ht="16.5" thickBot="1">
      <c r="A4" s="10" t="s">
        <v>227</v>
      </c>
      <c r="B4" t="str" cm="1">
        <f t="array" ref="B4">SUBSTITUTE(A4,INDEX($E$1:$E$16,C4),INDEX($H$1:$H$16,C4))</f>
        <v>选择&lt;color=#8c6d3e&gt;圣岩会&lt;/color&gt;并选择卡牌“磐石”</v>
      </c>
      <c r="C4">
        <v>1</v>
      </c>
      <c r="E4" s="25" t="s">
        <v>204</v>
      </c>
      <c r="F4" s="25" t="s">
        <v>224</v>
      </c>
      <c r="G4" t="str">
        <f t="shared" si="0"/>
        <v>#825C38</v>
      </c>
      <c r="H4" t="str">
        <f t="shared" si="1"/>
        <v>&lt;color=#825C38&gt;淬火之誓&lt;/color&gt;</v>
      </c>
      <c r="K4" t="s">
        <v>323</v>
      </c>
    </row>
    <row r="5" spans="1:12" ht="17.25" thickBot="1">
      <c r="A5" s="9" t="s">
        <v>228</v>
      </c>
      <c r="B5" t="str" cm="1">
        <f t="array" ref="B5">SUBSTITUTE(A5,INDEX($E$1:$E$16,C5),INDEX($H$1:$H$16,C5))</f>
        <v>选择&lt;color=#8c6d3e&gt;圣岩会&lt;/color&gt;并通关时所有卡牌均未镶嵌符文</v>
      </c>
      <c r="C5">
        <v>1</v>
      </c>
      <c r="E5" s="24" t="s">
        <v>210</v>
      </c>
      <c r="F5" s="24" t="s">
        <v>224</v>
      </c>
      <c r="G5" t="str">
        <f t="shared" si="0"/>
        <v>#825C38</v>
      </c>
      <c r="H5" t="str">
        <f t="shared" si="1"/>
        <v>&lt;color=#825C38&gt;助祭会&lt;/color&gt;</v>
      </c>
      <c r="K5" s="26" t="s">
        <v>200</v>
      </c>
      <c r="L5" s="26" t="s">
        <v>220</v>
      </c>
    </row>
    <row r="6" spans="1:12" ht="17.25" thickBot="1">
      <c r="A6" s="10" t="s">
        <v>229</v>
      </c>
      <c r="B6" t="str" cm="1">
        <f t="array" ref="B6">SUBSTITUTE(A6,INDEX($E$1:$E$16,C6),INDEX($H$1:$H$16,C6))</f>
        <v>选择&lt;color=#8c6d3e&gt;圣岩会&lt;/color&gt;并通关《奥雷安的暗流》进阶8难度</v>
      </c>
      <c r="C6">
        <v>1</v>
      </c>
      <c r="E6" s="25" t="s">
        <v>211</v>
      </c>
      <c r="F6" s="25" t="s">
        <v>201</v>
      </c>
      <c r="G6" t="str">
        <f t="shared" si="0"/>
        <v>#685269</v>
      </c>
      <c r="H6" t="str">
        <f t="shared" si="1"/>
        <v>&lt;color=#685269&gt;铸造骑士团&lt;/color&gt;</v>
      </c>
      <c r="K6" s="26" t="s">
        <v>202</v>
      </c>
      <c r="L6" s="26" t="s">
        <v>221</v>
      </c>
    </row>
    <row r="7" spans="1:12" ht="17.25" thickBot="1">
      <c r="A7" s="9" t="s">
        <v>308</v>
      </c>
      <c r="B7" t="str" cm="1">
        <f t="array" ref="B7">SUBSTITUTE(A7,INDEX($E$1:$E$16,C7),INDEX($H$1:$H$16,C7))</f>
        <v>初始阵营选择&lt;color=#8c6d3e&gt;皇家骑士团&lt;/color&gt;踏上征程</v>
      </c>
      <c r="C7">
        <f>C1+1</f>
        <v>2</v>
      </c>
      <c r="E7" s="24" t="s">
        <v>212</v>
      </c>
      <c r="F7" s="24" t="s">
        <v>201</v>
      </c>
      <c r="G7" t="str">
        <f t="shared" si="0"/>
        <v>#685269</v>
      </c>
      <c r="H7" t="str">
        <f t="shared" si="1"/>
        <v>&lt;color=#685269&gt;灼热远征军&lt;/color&gt;</v>
      </c>
      <c r="K7" s="26" t="s">
        <v>201</v>
      </c>
      <c r="L7" s="26" t="s">
        <v>222</v>
      </c>
    </row>
    <row r="8" spans="1:12" ht="33.75" thickBot="1">
      <c r="A8" s="10" t="s">
        <v>230</v>
      </c>
      <c r="B8" t="str" cm="1">
        <f t="array" ref="B8">SUBSTITUTE(A8,INDEX($E$1:$E$16,C8),INDEX($H$1:$H$16,C8))</f>
        <v>选择&lt;color=#8c6d3e&gt;皇家骑士团&lt;/color&gt;并通关《奥雷安的暗流》</v>
      </c>
      <c r="C8">
        <f t="shared" ref="C8:C71" si="2">C2+1</f>
        <v>2</v>
      </c>
      <c r="E8" s="25" t="s">
        <v>213</v>
      </c>
      <c r="F8" s="25" t="s">
        <v>202</v>
      </c>
      <c r="G8" t="str">
        <f t="shared" si="0"/>
        <v>#516460</v>
      </c>
      <c r="H8" t="str">
        <f t="shared" si="1"/>
        <v>&lt;color=#516460&gt;女神防备队&lt;/color&gt;</v>
      </c>
      <c r="K8" s="26" t="s">
        <v>203</v>
      </c>
      <c r="L8" s="26" t="s">
        <v>223</v>
      </c>
    </row>
    <row r="9" spans="1:12">
      <c r="A9" s="9" t="s">
        <v>231</v>
      </c>
      <c r="B9" t="str" cm="1">
        <f t="array" ref="B9">SUBSTITUTE(A9,INDEX($E$1:$E$16,C9),INDEX($H$1:$H$16,C9))</f>
        <v>选择&lt;color=#8c6d3e&gt;皇家骑士团&lt;/color&gt;并获得卡牌“骑士精神”</v>
      </c>
      <c r="C9">
        <f t="shared" si="2"/>
        <v>2</v>
      </c>
      <c r="E9" s="24" t="s">
        <v>214</v>
      </c>
      <c r="F9" s="24" t="s">
        <v>200</v>
      </c>
      <c r="G9" t="str">
        <f t="shared" si="0"/>
        <v>#8c6d3e</v>
      </c>
      <c r="H9" t="str">
        <f t="shared" si="1"/>
        <v>&lt;color=#8c6d3e&gt;流亡者&lt;/color&gt;</v>
      </c>
    </row>
    <row r="10" spans="1:12">
      <c r="A10" s="10" t="s">
        <v>232</v>
      </c>
      <c r="B10" t="str" cm="1">
        <f t="array" ref="B10">SUBSTITUTE(A10,INDEX($E$1:$E$16,C10),INDEX($H$1:$H$16,C10))</f>
        <v>选择&lt;color=#8c6d3e&gt;皇家骑士团&lt;/color&gt;并同时拥有2名副将</v>
      </c>
      <c r="C10">
        <f t="shared" si="2"/>
        <v>2</v>
      </c>
      <c r="E10" s="25" t="s">
        <v>215</v>
      </c>
      <c r="F10" s="25" t="s">
        <v>202</v>
      </c>
      <c r="G10" t="str">
        <f t="shared" si="0"/>
        <v>#516460</v>
      </c>
      <c r="H10" t="str">
        <f t="shared" si="1"/>
        <v>&lt;color=#516460&gt;子嗣军&lt;/color&gt;</v>
      </c>
    </row>
    <row r="11" spans="1:12">
      <c r="A11" s="9" t="s">
        <v>233</v>
      </c>
      <c r="B11" t="str" cm="1">
        <f t="array" ref="B11">SUBSTITUTE(A11,INDEX($E$1:$E$16,C11),INDEX($H$1:$H$16,C11))</f>
        <v>选择&lt;color=#8c6d3e&gt;皇家骑士团&lt;/color&gt;并通关《奥雷安的暗流》进阶3难度</v>
      </c>
      <c r="C11">
        <f t="shared" si="2"/>
        <v>2</v>
      </c>
      <c r="E11" s="24" t="s">
        <v>218</v>
      </c>
      <c r="F11" s="24" t="s">
        <v>202</v>
      </c>
      <c r="G11" t="str">
        <f t="shared" si="0"/>
        <v>#516460</v>
      </c>
      <c r="H11" t="str">
        <f t="shared" si="1"/>
        <v>&lt;color=#516460&gt;金水港&lt;/color&gt;</v>
      </c>
    </row>
    <row r="12" spans="1:12">
      <c r="A12" s="10" t="s">
        <v>234</v>
      </c>
      <c r="B12" t="str" cm="1">
        <f t="array" ref="B12">SUBSTITUTE(A12,INDEX($E$1:$E$16,C12),INDEX($H$1:$H$16,C12))</f>
        <v>选择&lt;color=#8c6d3e&gt;皇家骑士团&lt;/color&gt;并通关《奥雷安的暗流》进阶7难度</v>
      </c>
      <c r="C12">
        <f t="shared" si="2"/>
        <v>2</v>
      </c>
      <c r="E12" s="25" t="s">
        <v>219</v>
      </c>
      <c r="F12" s="25" t="s">
        <v>202</v>
      </c>
      <c r="G12" t="str">
        <f t="shared" si="0"/>
        <v>#516460</v>
      </c>
      <c r="H12" t="str">
        <f t="shared" si="1"/>
        <v>&lt;color=#516460&gt;自由民联&lt;/color&gt;</v>
      </c>
    </row>
    <row r="13" spans="1:12">
      <c r="A13" s="9" t="s">
        <v>309</v>
      </c>
      <c r="B13" t="str" cm="1">
        <f t="array" ref="B13">SUBSTITUTE(A13,INDEX($E$1:$E$16,C13),INDEX($H$1:$H$16,C13))</f>
        <v>初始阵营选择&lt;color=#8c6d3e&gt;石刻院&lt;/color&gt;踏上征程</v>
      </c>
      <c r="C13">
        <f t="shared" si="2"/>
        <v>3</v>
      </c>
      <c r="E13" s="24" t="s">
        <v>205</v>
      </c>
      <c r="F13" s="24" t="s">
        <v>202</v>
      </c>
      <c r="G13" t="str">
        <f t="shared" si="0"/>
        <v>#516460</v>
      </c>
      <c r="H13" t="str">
        <f t="shared" si="1"/>
        <v>&lt;color=#516460&gt;塔拉玛公会&lt;/color&gt;</v>
      </c>
    </row>
    <row r="14" spans="1:12">
      <c r="A14" s="10" t="s">
        <v>182</v>
      </c>
      <c r="B14" t="str" cm="1">
        <f t="array" ref="B14">SUBSTITUTE(A14,INDEX($E$1:$E$16,C14),INDEX($H$1:$H$16,C14))</f>
        <v>获得天赋“强韧”</v>
      </c>
      <c r="C14">
        <f t="shared" si="2"/>
        <v>3</v>
      </c>
      <c r="E14" s="25" t="s">
        <v>216</v>
      </c>
      <c r="F14" s="25" t="s">
        <v>202</v>
      </c>
      <c r="G14" t="str">
        <f t="shared" si="0"/>
        <v>#516460</v>
      </c>
      <c r="H14" t="str">
        <f t="shared" si="1"/>
        <v>&lt;color=#516460&gt;烈焰学院&lt;/color&gt;</v>
      </c>
    </row>
    <row r="15" spans="1:12">
      <c r="A15" s="9" t="s">
        <v>235</v>
      </c>
      <c r="B15" t="str" cm="1">
        <f t="array" ref="B15">SUBSTITUTE(A15,INDEX($E$1:$E$16,C15),INDEX($H$1:$H$16,C15))</f>
        <v>选择&lt;color=#8c6d3e&gt;石刻院&lt;/color&gt;并被首领敌人击杀</v>
      </c>
      <c r="C15">
        <f t="shared" si="2"/>
        <v>3</v>
      </c>
      <c r="E15" s="24" t="s">
        <v>217</v>
      </c>
      <c r="F15" s="24" t="s">
        <v>202</v>
      </c>
      <c r="G15" t="str">
        <f t="shared" si="0"/>
        <v>#516460</v>
      </c>
      <c r="H15" t="str">
        <f>"&lt;color="&amp;G15&amp;"&gt;"&amp;E15&amp;"&lt;/color&gt;"</f>
        <v>&lt;color=#516460&gt;阿基姆&lt;/color&gt;</v>
      </c>
    </row>
    <row r="16" spans="1:12">
      <c r="A16" s="10" t="s">
        <v>236</v>
      </c>
      <c r="B16" t="str" cm="1">
        <f t="array" ref="B16">SUBSTITUTE(A16,INDEX($E$1:$E$16,C16),INDEX($H$1:$H$16,C16))</f>
        <v>选择&lt;color=#8c6d3e&gt;石刻院&lt;/color&gt;并同时拥有2名副将</v>
      </c>
      <c r="C16">
        <f t="shared" si="2"/>
        <v>3</v>
      </c>
      <c r="E16" s="25" t="s">
        <v>206</v>
      </c>
      <c r="F16" s="25" t="s">
        <v>203</v>
      </c>
      <c r="G16" t="str">
        <f t="shared" si="0"/>
        <v>#825C38</v>
      </c>
      <c r="H16" t="str">
        <f t="shared" si="1"/>
        <v>&lt;color=#825C38&gt;灰烬码头&lt;/color&gt;</v>
      </c>
    </row>
    <row r="17" spans="1:12" ht="16.5">
      <c r="A17" s="9" t="s">
        <v>183</v>
      </c>
      <c r="B17" t="str" cm="1">
        <f t="array" ref="B17">SUBSTITUTE(A17,INDEX($E$1:$E$16,C17),INDEX($H$1:$H$16,C17))</f>
        <v>触发事件“不义之财”</v>
      </c>
      <c r="C17">
        <f t="shared" si="2"/>
        <v>3</v>
      </c>
      <c r="E17" s="28" t="s">
        <v>327</v>
      </c>
      <c r="F17" s="28" t="s">
        <v>325</v>
      </c>
      <c r="G17" t="str">
        <f>_xlfn.XLOOKUP(F17,$K$18:$K$21,$L$18:$L$21)</f>
        <v>#396795</v>
      </c>
      <c r="H17" t="str">
        <f t="shared" si="1"/>
        <v>&lt;color=#396795&gt;阿尔贝&lt;/color&gt;</v>
      </c>
      <c r="K17" s="27" t="s">
        <v>324</v>
      </c>
    </row>
    <row r="18" spans="1:12" ht="16.5">
      <c r="A18" s="10" t="s">
        <v>237</v>
      </c>
      <c r="B18" t="str" cm="1">
        <f t="array" ref="B18">SUBSTITUTE(A18,INDEX($E$1:$E$16,C18),INDEX($H$1:$H$16,C18))</f>
        <v>选择&lt;color=#8c6d3e&gt;石刻院&lt;/color&gt;并通关《奥雷安的暗流》进阶8难度</v>
      </c>
      <c r="C18">
        <f t="shared" si="2"/>
        <v>3</v>
      </c>
      <c r="E18" s="29" t="s">
        <v>329</v>
      </c>
      <c r="F18" s="29" t="s">
        <v>325</v>
      </c>
      <c r="G18" t="str">
        <f t="shared" ref="G18:G19" si="3">_xlfn.XLOOKUP(F18,$K$18:$K$21,$L$18:$L$21)</f>
        <v>#396795</v>
      </c>
      <c r="H18" t="str">
        <f t="shared" si="1"/>
        <v>&lt;color=#396795&gt;丹尼尔&lt;/color&gt;</v>
      </c>
      <c r="K18" s="27" t="s">
        <v>325</v>
      </c>
      <c r="L18" t="s">
        <v>326</v>
      </c>
    </row>
    <row r="19" spans="1:12">
      <c r="A19" s="9" t="s">
        <v>310</v>
      </c>
      <c r="B19" t="str" cm="1">
        <f t="array" ref="B19">SUBSTITUTE(A19,INDEX($E$1:$E$16,C19),INDEX($H$1:$H$16,C19))</f>
        <v>初始阵营选择&lt;color=#825C38&gt;淬火之誓&lt;/color&gt;踏上征程</v>
      </c>
      <c r="C19">
        <f t="shared" si="2"/>
        <v>4</v>
      </c>
      <c r="E19" s="28" t="s">
        <v>328</v>
      </c>
      <c r="F19" s="28" t="s">
        <v>325</v>
      </c>
      <c r="G19" t="str">
        <f t="shared" si="3"/>
        <v>#396795</v>
      </c>
      <c r="H19" t="str">
        <f t="shared" si="1"/>
        <v>&lt;color=#396795&gt;卡尔玛&lt;/color&gt;</v>
      </c>
    </row>
    <row r="20" spans="1:12">
      <c r="A20" s="10" t="s">
        <v>238</v>
      </c>
      <c r="B20" t="str" cm="1">
        <f t="array" ref="B20">SUBSTITUTE(A20,INDEX($E$1:$E$16,C20),INDEX($H$1:$H$16,C20))</f>
        <v>选择&lt;color=#825C38&gt;淬火之誓&lt;/color&gt;并被任意敌人击杀</v>
      </c>
      <c r="C20">
        <f t="shared" si="2"/>
        <v>4</v>
      </c>
    </row>
    <row r="21" spans="1:12">
      <c r="A21" s="9" t="s">
        <v>239</v>
      </c>
      <c r="B21" t="str" cm="1">
        <f t="array" ref="B21">SUBSTITUTE(A21,INDEX($E$1:$E$16,C21),INDEX($H$1:$H$16,C21))</f>
        <v>选择&lt;color=#825C38&gt;淬火之誓&lt;/color&gt;并选择卡牌“灼烧壁垒”</v>
      </c>
      <c r="C21">
        <f t="shared" si="2"/>
        <v>4</v>
      </c>
    </row>
    <row r="22" spans="1:12">
      <c r="A22" s="10" t="s">
        <v>240</v>
      </c>
      <c r="B22" t="str" cm="1">
        <f t="array" ref="B22">SUBSTITUTE(A22,INDEX($E$1:$E$16,C22),INDEX($H$1:$H$16,C22))</f>
        <v>选择&lt;color=#825C38&gt;淬火之誓&lt;/color&gt;并同时拥有2名副将</v>
      </c>
      <c r="C22">
        <f t="shared" si="2"/>
        <v>4</v>
      </c>
    </row>
    <row r="23" spans="1:12">
      <c r="A23" s="9" t="s">
        <v>184</v>
      </c>
      <c r="B23" t="str" cm="1">
        <f t="array" ref="B23">SUBSTITUTE(A23,INDEX($E$1:$E$16,C23),INDEX($H$1:$H$16,C23))</f>
        <v>获得天赋“感应炉”</v>
      </c>
      <c r="C23">
        <f t="shared" si="2"/>
        <v>4</v>
      </c>
    </row>
    <row r="24" spans="1:12">
      <c r="A24" s="10" t="s">
        <v>241</v>
      </c>
      <c r="B24" t="str" cm="1">
        <f t="array" ref="B24">SUBSTITUTE(A24,INDEX($E$1:$E$16,C24),INDEX($H$1:$H$16,C24))</f>
        <v>选择&lt;color=#825C38&gt;淬火之誓&lt;/color&gt;并通关《奥雷安的暗流》进阶9难度</v>
      </c>
      <c r="C24">
        <f t="shared" si="2"/>
        <v>4</v>
      </c>
    </row>
    <row r="25" spans="1:12">
      <c r="A25" s="9" t="s">
        <v>311</v>
      </c>
      <c r="B25" t="str" cm="1">
        <f t="array" ref="B25">SUBSTITUTE(A25,INDEX($E$1:$E$16,C25),INDEX($H$1:$H$16,C25))</f>
        <v>初始阵营选择&lt;color=#825C38&gt;助祭会&lt;/color&gt;踏上征程</v>
      </c>
      <c r="C25">
        <f t="shared" si="2"/>
        <v>5</v>
      </c>
    </row>
    <row r="26" spans="1:12">
      <c r="A26" s="10" t="s">
        <v>242</v>
      </c>
      <c r="B26" t="str" cm="1">
        <f t="array" ref="B26">SUBSTITUTE(A26,INDEX($E$1:$E$16,C26),INDEX($H$1:$H$16,C26))</f>
        <v>选择&lt;color=#825C38&gt;助祭会&lt;/color&gt;并选择巫师的“基础攻击”击杀任一敌人</v>
      </c>
      <c r="C26">
        <f t="shared" si="2"/>
        <v>5</v>
      </c>
    </row>
    <row r="27" spans="1:12">
      <c r="A27" s="9" t="s">
        <v>243</v>
      </c>
      <c r="B27" t="str" cm="1">
        <f t="array" ref="B27">SUBSTITUTE(A27,INDEX($E$1:$E$16,C27),INDEX($H$1:$H$16,C27))</f>
        <v>选择&lt;color=#825C38&gt;助祭会&lt;/color&gt;并将1张卡牌替换成能力牌</v>
      </c>
      <c r="C27">
        <f t="shared" si="2"/>
        <v>5</v>
      </c>
    </row>
    <row r="28" spans="1:12">
      <c r="A28" s="10" t="s">
        <v>244</v>
      </c>
      <c r="B28" t="str" cm="1">
        <f t="array" ref="B28">SUBSTITUTE(A28,INDEX($E$1:$E$16,C28),INDEX($H$1:$H$16,C28))</f>
        <v>选择&lt;color=#825C38&gt;助祭会&lt;/color&gt;并卡组总数不超过15张通过试炼</v>
      </c>
      <c r="C28">
        <f t="shared" si="2"/>
        <v>5</v>
      </c>
    </row>
    <row r="29" spans="1:12">
      <c r="A29" s="9" t="s">
        <v>245</v>
      </c>
      <c r="B29" t="str" cm="1">
        <f t="array" ref="B29">SUBSTITUTE(A29,INDEX($E$1:$E$16,C29),INDEX($H$1:$H$16,C29))</f>
        <v>选择&lt;color=#825C38&gt;助祭会&lt;/color&gt;并不打出攻击牌赢得一场战斗</v>
      </c>
      <c r="C29">
        <f t="shared" si="2"/>
        <v>5</v>
      </c>
    </row>
    <row r="30" spans="1:12">
      <c r="A30" s="10" t="s">
        <v>246</v>
      </c>
      <c r="B30" t="str" cm="1">
        <f t="array" ref="B30">SUBSTITUTE(A30,INDEX($E$1:$E$16,C30),INDEX($H$1:$H$16,C30))</f>
        <v>选择&lt;color=#825C38&gt;助祭会&lt;/color&gt;并通关《奥雷安的暗流》进阶6难度</v>
      </c>
      <c r="C30">
        <f t="shared" si="2"/>
        <v>5</v>
      </c>
    </row>
    <row r="31" spans="1:12">
      <c r="A31" s="9" t="s">
        <v>312</v>
      </c>
      <c r="B31" t="str" cm="1">
        <f t="array" ref="B31">SUBSTITUTE(A31,INDEX($E$1:$E$16,C31),INDEX($H$1:$H$16,C31))</f>
        <v>初始阵营选择&lt;color=#685269&gt;铸造骑士团&lt;/color&gt;踏上征程</v>
      </c>
      <c r="C31">
        <f t="shared" si="2"/>
        <v>6</v>
      </c>
    </row>
    <row r="32" spans="1:12">
      <c r="A32" s="10" t="s">
        <v>247</v>
      </c>
      <c r="B32" t="str" cm="1">
        <f t="array" ref="B32">SUBSTITUTE(A32,INDEX($E$1:$E$16,C32),INDEX($H$1:$H$16,C32))</f>
        <v>选择&lt;color=#685269&gt;铸造骑士团&lt;/color&gt;并镶嵌1次符文</v>
      </c>
      <c r="C32">
        <f t="shared" si="2"/>
        <v>6</v>
      </c>
    </row>
    <row r="33" spans="1:3">
      <c r="A33" s="9" t="s">
        <v>248</v>
      </c>
      <c r="B33" t="str" cm="1">
        <f t="array" ref="B33">SUBSTITUTE(A33,INDEX($E$1:$E$16,C33),INDEX($H$1:$H$16,C33))</f>
        <v>选择&lt;color=#685269&gt;铸造骑士团&lt;/color&gt;并获得“坚防”效果</v>
      </c>
      <c r="C33">
        <f t="shared" si="2"/>
        <v>6</v>
      </c>
    </row>
    <row r="34" spans="1:3">
      <c r="A34" s="10" t="s">
        <v>186</v>
      </c>
      <c r="B34" t="str" cm="1">
        <f t="array" ref="B34">SUBSTITUTE(A34,INDEX($E$1:$E$16,C34),INDEX($H$1:$H$16,C34))</f>
        <v>获得天赋“火星”</v>
      </c>
      <c r="C34">
        <f t="shared" si="2"/>
        <v>6</v>
      </c>
    </row>
    <row r="35" spans="1:3">
      <c r="A35" s="9" t="s">
        <v>249</v>
      </c>
      <c r="B35" t="str" cm="1">
        <f t="array" ref="B35">SUBSTITUTE(A35,INDEX($E$1:$E$16,C35),INDEX($H$1:$H$16,C35))</f>
        <v>选择&lt;color=#685269&gt;铸造骑士团&lt;/color&gt;并一局游戏内镶嵌7次符文</v>
      </c>
      <c r="C35">
        <f t="shared" si="2"/>
        <v>6</v>
      </c>
    </row>
    <row r="36" spans="1:3">
      <c r="A36" s="10" t="s">
        <v>250</v>
      </c>
      <c r="B36" t="str" cm="1">
        <f t="array" ref="B36">SUBSTITUTE(A36,INDEX($E$1:$E$16,C36),INDEX($H$1:$H$16,C36))</f>
        <v>选择&lt;color=#685269&gt;铸造骑士团&lt;/color&gt;并通关《奥雷安的暗流》进阶7难度</v>
      </c>
      <c r="C36">
        <f t="shared" si="2"/>
        <v>6</v>
      </c>
    </row>
    <row r="37" spans="1:3">
      <c r="A37" s="9" t="s">
        <v>313</v>
      </c>
      <c r="B37" t="str" cm="1">
        <f t="array" ref="B37">SUBSTITUTE(A37,INDEX($E$1:$E$16,C37),INDEX($H$1:$H$16,C37))</f>
        <v>初始阵营选择&lt;color=#685269&gt;灼热远征军&lt;/color&gt;踏上征程</v>
      </c>
      <c r="C37">
        <f t="shared" si="2"/>
        <v>7</v>
      </c>
    </row>
    <row r="38" spans="1:3">
      <c r="A38" s="10" t="s">
        <v>251</v>
      </c>
      <c r="B38" t="str" cm="1">
        <f t="array" ref="B38">SUBSTITUTE(A38,INDEX($E$1:$E$16,C38),INDEX($H$1:$H$16,C38))</f>
        <v>选择&lt;color=#685269&gt;灼热远征军&lt;/color&gt;并一场战斗中，主将拥有至少20点格挡</v>
      </c>
      <c r="C38">
        <f t="shared" si="2"/>
        <v>7</v>
      </c>
    </row>
    <row r="39" spans="1:3">
      <c r="A39" s="9" t="s">
        <v>252</v>
      </c>
      <c r="B39" t="str" cm="1">
        <f t="array" ref="B39">SUBSTITUTE(A39,INDEX($E$1:$E$16,C39),INDEX($H$1:$H$16,C39))</f>
        <v>选择&lt;color=#685269&gt;灼热远征军&lt;/color&gt;并同时拥有2名副将</v>
      </c>
      <c r="C39">
        <f t="shared" si="2"/>
        <v>7</v>
      </c>
    </row>
    <row r="40" spans="1:3">
      <c r="A40" s="10" t="s">
        <v>185</v>
      </c>
      <c r="B40" t="str" cm="1">
        <f t="array" ref="B40">SUBSTITUTE(A40,INDEX($E$1:$E$16,C40),INDEX($H$1:$H$16,C40))</f>
        <v>获得天赋“热效应”</v>
      </c>
      <c r="C40">
        <f t="shared" si="2"/>
        <v>7</v>
      </c>
    </row>
    <row r="41" spans="1:3">
      <c r="A41" s="9" t="s">
        <v>187</v>
      </c>
      <c r="B41" t="str" cm="1">
        <f t="array" ref="B41">SUBSTITUTE(A41,INDEX($E$1:$E$16,C41),INDEX($H$1:$H$16,C41))</f>
        <v>触发事件“机械降神”</v>
      </c>
      <c r="C41">
        <f t="shared" si="2"/>
        <v>7</v>
      </c>
    </row>
    <row r="42" spans="1:3">
      <c r="A42" s="10" t="s">
        <v>253</v>
      </c>
      <c r="B42" t="str" cm="1">
        <f t="array" ref="B42">SUBSTITUTE(A42,INDEX($E$1:$E$16,C42),INDEX($H$1:$H$16,C42))</f>
        <v>选择&lt;color=#685269&gt;灼热远征军&lt;/color&gt;并通关《奥雷安的暗流》进阶9难度</v>
      </c>
      <c r="C42">
        <f t="shared" si="2"/>
        <v>7</v>
      </c>
    </row>
    <row r="43" spans="1:3">
      <c r="A43" s="9" t="s">
        <v>314</v>
      </c>
      <c r="B43" t="str" cm="1">
        <f t="array" ref="B43">SUBSTITUTE(A43,INDEX($E$1:$E$16,C43),INDEX($H$1:$H$16,C43))</f>
        <v>初始阵营选择&lt;color=#516460&gt;女神防备队&lt;/color&gt;踏上征程</v>
      </c>
      <c r="C43">
        <f t="shared" si="2"/>
        <v>8</v>
      </c>
    </row>
    <row r="44" spans="1:3">
      <c r="A44" s="10" t="s">
        <v>254</v>
      </c>
      <c r="B44" t="str" cm="1">
        <f t="array" ref="B44">SUBSTITUTE(A44,INDEX($E$1:$E$16,C44),INDEX($H$1:$H$16,C44))</f>
        <v>选择&lt;color=#516460&gt;女神防备队&lt;/color&gt;并单场战斗洗牌1次</v>
      </c>
      <c r="C44">
        <f t="shared" si="2"/>
        <v>8</v>
      </c>
    </row>
    <row r="45" spans="1:3">
      <c r="A45" s="9" t="s">
        <v>188</v>
      </c>
      <c r="B45" t="str" cm="1">
        <f t="array" ref="B45">SUBSTITUTE(A45,INDEX($E$1:$E$16,C45),INDEX($H$1:$H$16,C45))</f>
        <v>触发事件“利伯堤的新人”</v>
      </c>
      <c r="C45">
        <f t="shared" si="2"/>
        <v>8</v>
      </c>
    </row>
    <row r="46" spans="1:3">
      <c r="A46" s="10" t="s">
        <v>255</v>
      </c>
      <c r="B46" t="str" cm="1">
        <f t="array" ref="B46">SUBSTITUTE(A46,INDEX($E$1:$E$16,C46),INDEX($H$1:$H$16,C46))</f>
        <v>选择&lt;color=#516460&gt;女神防备队&lt;/color&gt;并在一个回合内，打出10张牌</v>
      </c>
      <c r="C46">
        <f t="shared" si="2"/>
        <v>8</v>
      </c>
    </row>
    <row r="47" spans="1:3">
      <c r="A47" s="9" t="s">
        <v>256</v>
      </c>
      <c r="B47" t="str" cm="1">
        <f t="array" ref="B47">SUBSTITUTE(A47,INDEX($E$1:$E$16,C47),INDEX($H$1:$H$16,C47))</f>
        <v>选择&lt;color=#516460&gt;女神防备队&lt;/color&gt;并12场战斗内，通关《奥雷安的暗流》进阶2</v>
      </c>
      <c r="C47">
        <f t="shared" si="2"/>
        <v>8</v>
      </c>
    </row>
    <row r="48" spans="1:3">
      <c r="A48" s="10" t="s">
        <v>257</v>
      </c>
      <c r="B48" t="str" cm="1">
        <f t="array" ref="B48">SUBSTITUTE(A48,INDEX($E$1:$E$16,C48),INDEX($H$1:$H$16,C48))</f>
        <v>选择&lt;color=#516460&gt;女神防备队&lt;/color&gt;并通关《奥雷安的暗流》进阶11难度</v>
      </c>
      <c r="C48">
        <f t="shared" si="2"/>
        <v>8</v>
      </c>
    </row>
    <row r="49" spans="1:3">
      <c r="A49" s="9" t="s">
        <v>315</v>
      </c>
      <c r="B49" t="str" cm="1">
        <f t="array" ref="B49">SUBSTITUTE(A49,INDEX($E$1:$E$16,C49),INDEX($H$1:$H$16,C49))</f>
        <v>初始阵营选择&lt;color=#8c6d3e&gt;流亡者&lt;/color&gt;踏上征程</v>
      </c>
      <c r="C49">
        <f t="shared" si="2"/>
        <v>9</v>
      </c>
    </row>
    <row r="50" spans="1:3">
      <c r="A50" s="10" t="s">
        <v>258</v>
      </c>
      <c r="B50" t="str" cm="1">
        <f t="array" ref="B50">SUBSTITUTE(A50,INDEX($E$1:$E$16,C50),INDEX($H$1:$H$16,C50))</f>
        <v>选择&lt;color=#8c6d3e&gt;流亡者&lt;/color&gt;并邀请1名副将加入队伍</v>
      </c>
      <c r="C50">
        <f t="shared" si="2"/>
        <v>9</v>
      </c>
    </row>
    <row r="51" spans="1:3">
      <c r="A51" s="9" t="s">
        <v>259</v>
      </c>
      <c r="B51" t="str" cm="1">
        <f t="array" ref="B51">SUBSTITUTE(A51,INDEX($E$1:$E$16,C51),INDEX($H$1:$H$16,C51))</f>
        <v>选择&lt;color=#8c6d3e&gt;流亡者&lt;/color&gt;并将所有“基础攻击”牌全部替换成其他卡牌</v>
      </c>
      <c r="C51">
        <f t="shared" si="2"/>
        <v>9</v>
      </c>
    </row>
    <row r="52" spans="1:3">
      <c r="A52" s="10" t="s">
        <v>260</v>
      </c>
      <c r="B52" t="str" cm="1">
        <f t="array" ref="B52">SUBSTITUTE(A52,INDEX($E$1:$E$16,C52),INDEX($H$1:$H$16,C52))</f>
        <v>选择&lt;color=#8c6d3e&gt;流亡者&lt;/color&gt;并获得天赋“沉着血脉”</v>
      </c>
      <c r="C52">
        <f t="shared" si="2"/>
        <v>9</v>
      </c>
    </row>
    <row r="53" spans="1:3">
      <c r="A53" s="9" t="s">
        <v>261</v>
      </c>
      <c r="B53" t="str" cm="1">
        <f t="array" ref="B53">SUBSTITUTE(A53,INDEX($E$1:$E$16,C53),INDEX($H$1:$H$16,C53))</f>
        <v>选择&lt;color=#8c6d3e&gt;流亡者&lt;/color&gt;并12场战斗以上，通关《奥雷安的暗流》进阶4</v>
      </c>
      <c r="C53">
        <f t="shared" si="2"/>
        <v>9</v>
      </c>
    </row>
    <row r="54" spans="1:3">
      <c r="A54" s="10" t="s">
        <v>262</v>
      </c>
      <c r="B54" t="str" cm="1">
        <f t="array" ref="B54">SUBSTITUTE(A54,INDEX($E$1:$E$16,C54),INDEX($H$1:$H$16,C54))</f>
        <v>选择&lt;color=#8c6d3e&gt;流亡者&lt;/color&gt;并通关《奥雷安的暗流》进阶7难度</v>
      </c>
      <c r="C54">
        <f t="shared" si="2"/>
        <v>9</v>
      </c>
    </row>
    <row r="55" spans="1:3">
      <c r="A55" s="9" t="s">
        <v>316</v>
      </c>
      <c r="B55" t="str" cm="1">
        <f t="array" ref="B55">SUBSTITUTE(A55,INDEX($E$1:$E$16,C55),INDEX($H$1:$H$16,C55))</f>
        <v>初始阵营选择&lt;color=#516460&gt;子嗣军&lt;/color&gt;踏上征程</v>
      </c>
      <c r="C55">
        <f t="shared" si="2"/>
        <v>10</v>
      </c>
    </row>
    <row r="56" spans="1:3">
      <c r="A56" s="10" t="s">
        <v>263</v>
      </c>
      <c r="B56" t="str" cm="1">
        <f t="array" ref="B56">SUBSTITUTE(A56,INDEX($E$1:$E$16,C56),INDEX($H$1:$H$16,C56))</f>
        <v>选择&lt;color=#516460&gt;子嗣军&lt;/color&gt;并经过商店不够买任何物品</v>
      </c>
      <c r="C56">
        <f t="shared" si="2"/>
        <v>10</v>
      </c>
    </row>
    <row r="57" spans="1:3">
      <c r="A57" s="9" t="s">
        <v>264</v>
      </c>
      <c r="B57" t="str" cm="1">
        <f t="array" ref="B57">SUBSTITUTE(A57,INDEX($E$1:$E$16,C57),INDEX($H$1:$H$16,C57))</f>
        <v>选择&lt;color=#516460&gt;子嗣军&lt;/color&gt;并选择巫师的“基础攻击”击杀任一敌人</v>
      </c>
      <c r="C57">
        <f t="shared" si="2"/>
        <v>10</v>
      </c>
    </row>
    <row r="58" spans="1:3">
      <c r="A58" s="10" t="s">
        <v>265</v>
      </c>
      <c r="B58" t="str" cm="1">
        <f t="array" ref="B58">SUBSTITUTE(A58,INDEX($E$1:$E$16,C58),INDEX($H$1:$H$16,C58))</f>
        <v>选择&lt;color=#516460&gt;子嗣军&lt;/color&gt;并获得天赋“拾荒者”</v>
      </c>
      <c r="C58">
        <f t="shared" si="2"/>
        <v>10</v>
      </c>
    </row>
    <row r="59" spans="1:3">
      <c r="A59" s="9" t="s">
        <v>190</v>
      </c>
      <c r="B59" t="str" cm="1">
        <f t="array" ref="B59">SUBSTITUTE(A59,INDEX($E$1:$E$16,C59),INDEX($H$1:$H$16,C59))</f>
        <v>触发事件“魔铜玩偶”</v>
      </c>
      <c r="C59">
        <f t="shared" si="2"/>
        <v>10</v>
      </c>
    </row>
    <row r="60" spans="1:3">
      <c r="A60" s="10" t="s">
        <v>266</v>
      </c>
      <c r="B60" t="str" cm="1">
        <f t="array" ref="B60">SUBSTITUTE(A60,INDEX($E$1:$E$16,C60),INDEX($H$1:$H$16,C60))</f>
        <v>选择&lt;color=#516460&gt;子嗣军&lt;/color&gt;并通关《奥雷安的暗流》进阶8难度</v>
      </c>
      <c r="C60">
        <f t="shared" si="2"/>
        <v>10</v>
      </c>
    </row>
    <row r="61" spans="1:3">
      <c r="A61" s="9" t="s">
        <v>317</v>
      </c>
      <c r="B61" t="str" cm="1">
        <f t="array" ref="B61">SUBSTITUTE(A61,INDEX($E$1:$E$16,C61),INDEX($H$1:$H$16,C61))</f>
        <v>初始阵营选择&lt;color=#516460&gt;金水港&lt;/color&gt;踏上征程</v>
      </c>
      <c r="C61">
        <f t="shared" si="2"/>
        <v>11</v>
      </c>
    </row>
    <row r="62" spans="1:3">
      <c r="A62" s="10" t="s">
        <v>267</v>
      </c>
      <c r="B62" t="str" cm="1">
        <f t="array" ref="B62">SUBSTITUTE(A62,INDEX($E$1:$E$16,C62),INDEX($H$1:$H$16,C62))</f>
        <v>选择&lt;color=#516460&gt;金水港&lt;/color&gt;并在商店购买任意货物</v>
      </c>
      <c r="C62">
        <f t="shared" si="2"/>
        <v>11</v>
      </c>
    </row>
    <row r="63" spans="1:3">
      <c r="A63" s="9" t="s">
        <v>268</v>
      </c>
      <c r="B63" t="str" cm="1">
        <f t="array" ref="B63">SUBSTITUTE(A63,INDEX($E$1:$E$16,C63),INDEX($H$1:$H$16,C63))</f>
        <v>选择&lt;color=#516460&gt;金水港&lt;/color&gt;并选择“敛财”击杀任意单位</v>
      </c>
      <c r="C63">
        <f t="shared" si="2"/>
        <v>11</v>
      </c>
    </row>
    <row r="64" spans="1:3">
      <c r="A64" s="10" t="s">
        <v>269</v>
      </c>
      <c r="B64" t="str" cm="1">
        <f t="array" ref="B64">SUBSTITUTE(A64,INDEX($E$1:$E$16,C64),INDEX($H$1:$H$16,C64))</f>
        <v>选择&lt;color=#516460&gt;金水港&lt;/color&gt;并在一局游戏花费299金币</v>
      </c>
      <c r="C64">
        <f t="shared" si="2"/>
        <v>11</v>
      </c>
    </row>
    <row r="65" spans="1:3">
      <c r="A65" s="9" t="s">
        <v>270</v>
      </c>
      <c r="B65" t="str" cm="1">
        <f t="array" ref="B65">SUBSTITUTE(A65,INDEX($E$1:$E$16,C65),INDEX($H$1:$H$16,C65))</f>
        <v>选择&lt;color=#516460&gt;金水港&lt;/color&gt;并选择“钞能力”击杀任意单位</v>
      </c>
      <c r="C65">
        <f t="shared" si="2"/>
        <v>11</v>
      </c>
    </row>
    <row r="66" spans="1:3">
      <c r="A66" s="10" t="s">
        <v>271</v>
      </c>
      <c r="B66" t="str" cm="1">
        <f t="array" ref="B66">SUBSTITUTE(A66,INDEX($E$1:$E$16,C66),INDEX($H$1:$H$16,C66))</f>
        <v>选择&lt;color=#516460&gt;金水港&lt;/color&gt;并通关《奥雷安的暗流》进阶6难度</v>
      </c>
      <c r="C66">
        <f t="shared" si="2"/>
        <v>11</v>
      </c>
    </row>
    <row r="67" spans="1:3">
      <c r="A67" s="9" t="s">
        <v>318</v>
      </c>
      <c r="B67" t="str" cm="1">
        <f t="array" ref="B67">SUBSTITUTE(A67,INDEX($E$1:$E$16,C67),INDEX($H$1:$H$16,C67))</f>
        <v>初始阵营选择&lt;color=#516460&gt;自由民联&lt;/color&gt;踏上征程</v>
      </c>
      <c r="C67">
        <f t="shared" si="2"/>
        <v>12</v>
      </c>
    </row>
    <row r="68" spans="1:3">
      <c r="A68" s="10" t="s">
        <v>272</v>
      </c>
      <c r="B68" t="str" cm="1">
        <f t="array" ref="B68">SUBSTITUTE(A68,INDEX($E$1:$E$16,C68),INDEX($H$1:$H$16,C68))</f>
        <v>选择&lt;color=#516460&gt;自由民联&lt;/color&gt;并被任意敌人击杀</v>
      </c>
      <c r="C68">
        <f t="shared" si="2"/>
        <v>12</v>
      </c>
    </row>
    <row r="69" spans="1:3">
      <c r="A69" s="9" t="s">
        <v>189</v>
      </c>
      <c r="B69" t="str" cm="1">
        <f t="array" ref="B69">SUBSTITUTE(A69,INDEX($E$1:$E$16,C69),INDEX($H$1:$H$16,C69))</f>
        <v>触发事件“警钟长鸣”</v>
      </c>
      <c r="C69">
        <f t="shared" si="2"/>
        <v>12</v>
      </c>
    </row>
    <row r="70" spans="1:3">
      <c r="A70" s="10" t="s">
        <v>273</v>
      </c>
      <c r="B70" t="str" cm="1">
        <f t="array" ref="B70">SUBSTITUTE(A70,INDEX($E$1:$E$16,C70),INDEX($H$1:$H$16,C70))</f>
        <v>选择&lt;color=#516460&gt;自由民联&lt;/color&gt;并通关《奥雷安的暗流》进阶3难度</v>
      </c>
      <c r="C70">
        <f t="shared" si="2"/>
        <v>12</v>
      </c>
    </row>
    <row r="71" spans="1:3">
      <c r="A71" s="9" t="s">
        <v>274</v>
      </c>
      <c r="B71" t="str" cm="1">
        <f t="array" ref="B71">SUBSTITUTE(A71,INDEX($E$1:$E$16,C71),INDEX($H$1:$H$16,C71))</f>
        <v>选择&lt;color=#516460&gt;自由民联&lt;/color&gt;并角色一人通关任意副本</v>
      </c>
      <c r="C71">
        <f t="shared" si="2"/>
        <v>12</v>
      </c>
    </row>
    <row r="72" spans="1:3">
      <c r="A72" s="10" t="s">
        <v>275</v>
      </c>
      <c r="B72" t="str" cm="1">
        <f t="array" ref="B72">SUBSTITUTE(A72,INDEX($E$1:$E$16,C72),INDEX($H$1:$H$16,C72))</f>
        <v>选择&lt;color=#516460&gt;自由民联&lt;/color&gt;并通关《奥雷安的暗流》进阶7难度</v>
      </c>
      <c r="C72">
        <f t="shared" ref="C72:C96" si="4">C66+1</f>
        <v>12</v>
      </c>
    </row>
    <row r="73" spans="1:3">
      <c r="A73" s="9" t="s">
        <v>319</v>
      </c>
      <c r="B73" t="str" cm="1">
        <f t="array" ref="B73">SUBSTITUTE(A73,INDEX($E$1:$E$16,C73),INDEX($H$1:$H$16,C73))</f>
        <v>初始阵营选择&lt;color=#516460&gt;塔拉玛公会&lt;/color&gt;踏上征程</v>
      </c>
      <c r="C73">
        <f t="shared" si="4"/>
        <v>13</v>
      </c>
    </row>
    <row r="74" spans="1:3">
      <c r="A74" s="10" t="s">
        <v>276</v>
      </c>
      <c r="B74" t="str" cm="1">
        <f t="array" ref="B74">SUBSTITUTE(A74,INDEX($E$1:$E$16,C74),INDEX($H$1:$H$16,C74))</f>
        <v>选择&lt;color=#516460&gt;塔拉玛公会&lt;/color&gt;并触发一个随机事件</v>
      </c>
      <c r="C74">
        <f t="shared" si="4"/>
        <v>13</v>
      </c>
    </row>
    <row r="75" spans="1:3">
      <c r="A75" s="9" t="s">
        <v>277</v>
      </c>
      <c r="B75" t="str" cm="1">
        <f t="array" ref="B75">SUBSTITUTE(A75,INDEX($E$1:$E$16,C75),INDEX($H$1:$H$16,C75))</f>
        <v>选择&lt;color=#516460&gt;塔拉玛公会&lt;/color&gt;并在一回合内获得一场战斗的胜利</v>
      </c>
      <c r="C75">
        <f t="shared" si="4"/>
        <v>13</v>
      </c>
    </row>
    <row r="76" spans="1:3">
      <c r="A76" s="10" t="s">
        <v>278</v>
      </c>
      <c r="B76" t="str" cm="1">
        <f t="array" ref="B76">SUBSTITUTE(A76,INDEX($E$1:$E$16,C76),INDEX($H$1:$H$16,C76))</f>
        <v>选择&lt;color=#516460&gt;塔拉玛公会&lt;/color&gt;并在一局游戏花费505金币</v>
      </c>
      <c r="C76">
        <f t="shared" si="4"/>
        <v>13</v>
      </c>
    </row>
    <row r="77" spans="1:3">
      <c r="A77" s="9" t="s">
        <v>191</v>
      </c>
      <c r="B77" t="str" cm="1">
        <f t="array" ref="B77">SUBSTITUTE(A77,INDEX($E$1:$E$16,C77),INDEX($H$1:$H$16,C77))</f>
        <v>获得物品“石花药酒”</v>
      </c>
      <c r="C77">
        <f t="shared" si="4"/>
        <v>13</v>
      </c>
    </row>
    <row r="78" spans="1:3">
      <c r="A78" s="10" t="s">
        <v>279</v>
      </c>
      <c r="B78" t="str" cm="1">
        <f t="array" ref="B78">SUBSTITUTE(A78,INDEX($E$1:$E$16,C78),INDEX($H$1:$H$16,C78))</f>
        <v>选择&lt;color=#516460&gt;塔拉玛公会&lt;/color&gt;并通关《奥雷安的暗流》进阶11难度</v>
      </c>
      <c r="C78">
        <f t="shared" si="4"/>
        <v>13</v>
      </c>
    </row>
    <row r="79" spans="1:3">
      <c r="A79" s="9" t="s">
        <v>320</v>
      </c>
      <c r="B79" t="str" cm="1">
        <f t="array" ref="B79">SUBSTITUTE(A79,INDEX($E$1:$E$16,C79),INDEX($H$1:$H$16,C79))</f>
        <v>初始阵营选择&lt;color=#516460&gt;烈焰学院&lt;/color&gt;踏上征程</v>
      </c>
      <c r="C79">
        <f t="shared" si="4"/>
        <v>14</v>
      </c>
    </row>
    <row r="80" spans="1:3">
      <c r="A80" s="10" t="s">
        <v>199</v>
      </c>
      <c r="B80" t="str" cm="1">
        <f t="array" ref="B80">SUBSTITUTE(A80,INDEX($E$1:$E$16,C80),INDEX($H$1:$H$16,C80))</f>
        <v>获得物品“硫磺块”</v>
      </c>
      <c r="C80">
        <f t="shared" si="4"/>
        <v>14</v>
      </c>
    </row>
    <row r="81" spans="1:3">
      <c r="A81" s="9" t="s">
        <v>280</v>
      </c>
      <c r="B81" t="str" cm="1">
        <f t="array" ref="B81">SUBSTITUTE(A81,INDEX($E$1:$E$16,C81),INDEX($H$1:$H$16,C81))</f>
        <v>选择&lt;color=#516460&gt;烈焰学院&lt;/color&gt;并一回合内，打出能力卡、攻击卡、防御卡</v>
      </c>
      <c r="C81">
        <f t="shared" si="4"/>
        <v>14</v>
      </c>
    </row>
    <row r="82" spans="1:3">
      <c r="A82" s="10" t="s">
        <v>281</v>
      </c>
      <c r="B82" t="str" cm="1">
        <f t="array" ref="B82">SUBSTITUTE(A82,INDEX($E$1:$E$16,C82),INDEX($H$1:$H$16,C82))</f>
        <v>选择&lt;color=#516460&gt;烈焰学院&lt;/color&gt;并主将不受到伤害击败任意怪物</v>
      </c>
      <c r="C82">
        <f t="shared" si="4"/>
        <v>14</v>
      </c>
    </row>
    <row r="83" spans="1:3">
      <c r="A83" s="9" t="s">
        <v>282</v>
      </c>
      <c r="B83" t="str" cm="1">
        <f t="array" ref="B83">SUBSTITUTE(A83,INDEX($E$1:$E$16,C83),INDEX($H$1:$H$16,C83))</f>
        <v>选择&lt;color=#516460&gt;烈焰学院&lt;/color&gt;并获得天赋“结晶”</v>
      </c>
      <c r="C83">
        <f t="shared" si="4"/>
        <v>14</v>
      </c>
    </row>
    <row r="84" spans="1:3">
      <c r="A84" s="10" t="s">
        <v>283</v>
      </c>
      <c r="B84" t="str" cm="1">
        <f t="array" ref="B84">SUBSTITUTE(A84,INDEX($E$1:$E$16,C84),INDEX($H$1:$H$16,C84))</f>
        <v>选择&lt;color=#516460&gt;烈焰学院&lt;/color&gt;并通关《奥雷安的暗流》进阶13难度</v>
      </c>
      <c r="C84">
        <f t="shared" si="4"/>
        <v>14</v>
      </c>
    </row>
    <row r="85" spans="1:3">
      <c r="A85" s="9" t="s">
        <v>321</v>
      </c>
      <c r="B85" t="str" cm="1">
        <f t="array" ref="B85">SUBSTITUTE(A85,INDEX($E$1:$E$16,C85),INDEX($H$1:$H$16,C85))</f>
        <v>初始阵营选择&lt;color=#516460&gt;阿基姆&lt;/color&gt;踏上征程</v>
      </c>
      <c r="C85">
        <f t="shared" si="4"/>
        <v>15</v>
      </c>
    </row>
    <row r="86" spans="1:3">
      <c r="A86" s="10" t="s">
        <v>284</v>
      </c>
      <c r="B86" t="str" cm="1">
        <f t="array" ref="B86">SUBSTITUTE(A86,INDEX($E$1:$E$16,C86),INDEX($H$1:$H$16,C86))</f>
        <v>选择&lt;color=#516460&gt;阿基姆&lt;/color&gt;并被任意敌人击杀</v>
      </c>
      <c r="C86">
        <f t="shared" si="4"/>
        <v>15</v>
      </c>
    </row>
    <row r="87" spans="1:3">
      <c r="A87" s="9" t="s">
        <v>285</v>
      </c>
      <c r="B87" t="str" cm="1">
        <f t="array" ref="B87">SUBSTITUTE(A87,INDEX($E$1:$E$16,C87),INDEX($H$1:$H$16,C87))</f>
        <v>选择&lt;color=#516460&gt;阿基姆&lt;/color&gt;并获得天赋“大学士”</v>
      </c>
      <c r="C87">
        <f t="shared" si="4"/>
        <v>15</v>
      </c>
    </row>
    <row r="88" spans="1:3">
      <c r="A88" s="10" t="s">
        <v>192</v>
      </c>
      <c r="B88" t="str" cm="1">
        <f t="array" ref="B88">SUBSTITUTE(A88,INDEX($E$1:$E$16,C88),INDEX($H$1:$H$16,C88))</f>
        <v>获得物品“虚灵卷轴”</v>
      </c>
      <c r="C88">
        <f t="shared" si="4"/>
        <v>15</v>
      </c>
    </row>
    <row r="89" spans="1:3">
      <c r="A89" s="9" t="s">
        <v>286</v>
      </c>
      <c r="B89" t="str" cm="1">
        <f t="array" ref="B89">SUBSTITUTE(A89,INDEX($E$1:$E$16,C89),INDEX($H$1:$H$16,C89))</f>
        <v>选择&lt;color=#516460&gt;阿基姆&lt;/color&gt;并点亮12个以上的天赋</v>
      </c>
      <c r="C89">
        <f t="shared" si="4"/>
        <v>15</v>
      </c>
    </row>
    <row r="90" spans="1:3">
      <c r="A90" s="10" t="s">
        <v>287</v>
      </c>
      <c r="B90" t="str" cm="1">
        <f t="array" ref="B90">SUBSTITUTE(A90,INDEX($E$1:$E$16,C90),INDEX($H$1:$H$16,C90))</f>
        <v>选择&lt;color=#516460&gt;阿基姆&lt;/color&gt;并通关《奥雷安的暗流》进阶9难度</v>
      </c>
      <c r="C90">
        <f t="shared" si="4"/>
        <v>15</v>
      </c>
    </row>
    <row r="91" spans="1:3">
      <c r="A91" s="9" t="s">
        <v>322</v>
      </c>
      <c r="B91" t="str" cm="1">
        <f t="array" ref="B91">SUBSTITUTE(A91,INDEX($E$1:$E$16,C91),INDEX($H$1:$H$16,C91))</f>
        <v>初始阵营选择&lt;color=#825C38&gt;灰烬码头&lt;/color&gt;踏上征程</v>
      </c>
      <c r="C91">
        <f t="shared" si="4"/>
        <v>16</v>
      </c>
    </row>
    <row r="92" spans="1:3">
      <c r="A92" s="10" t="s">
        <v>194</v>
      </c>
      <c r="B92" t="str" cm="1">
        <f t="array" ref="B92">SUBSTITUTE(A92,INDEX($E$1:$E$16,C92),INDEX($H$1:$H$16,C92))</f>
        <v>获得物品“镶金假面”</v>
      </c>
      <c r="C92">
        <f t="shared" si="4"/>
        <v>16</v>
      </c>
    </row>
    <row r="93" spans="1:3">
      <c r="A93" s="9" t="s">
        <v>288</v>
      </c>
      <c r="B93" t="str" cm="1">
        <f t="array" ref="B93">SUBSTITUTE(A93,INDEX($E$1:$E$16,C93),INDEX($H$1:$H$16,C93))</f>
        <v>选择&lt;color=#825C38&gt;灰烬码头&lt;/color&gt;并任意己方角色获得大于等于3点力量</v>
      </c>
      <c r="C93">
        <f t="shared" si="4"/>
        <v>16</v>
      </c>
    </row>
    <row r="94" spans="1:3">
      <c r="A94" s="10" t="s">
        <v>289</v>
      </c>
      <c r="B94" t="str" cm="1">
        <f t="array" ref="B94">SUBSTITUTE(A94,INDEX($E$1:$E$16,C94),INDEX($H$1:$H$16,C94))</f>
        <v>选择&lt;color=#825C38&gt;灰烬码头&lt;/color&gt;并一局游戏，获得5张或以上符文卡</v>
      </c>
      <c r="C94">
        <f t="shared" si="4"/>
        <v>16</v>
      </c>
    </row>
    <row r="95" spans="1:3">
      <c r="A95" s="9" t="s">
        <v>290</v>
      </c>
      <c r="B95" t="str" cm="1">
        <f t="array" ref="B95">SUBSTITUTE(A95,INDEX($E$1:$E$16,C95),INDEX($H$1:$H$16,C95))</f>
        <v>选择&lt;color=#825C38&gt;灰烬码头&lt;/color&gt;并通关《奥雷安的暗流》进阶5难度</v>
      </c>
      <c r="C95">
        <f t="shared" si="4"/>
        <v>16</v>
      </c>
    </row>
    <row r="96" spans="1:3">
      <c r="A96" s="10" t="s">
        <v>291</v>
      </c>
      <c r="B96" t="str" cm="1">
        <f t="array" ref="B96">SUBSTITUTE(A96,INDEX($E$1:$E$16,C96),INDEX($H$1:$H$16,C96))</f>
        <v>选择&lt;color=#825C38&gt;灰烬码头&lt;/color&gt;并通关《奥雷安的暗流》进阶10难度</v>
      </c>
      <c r="C96">
        <f t="shared" si="4"/>
        <v>16</v>
      </c>
    </row>
    <row r="97" spans="1:3">
      <c r="A97" s="11" t="s">
        <v>292</v>
      </c>
      <c r="B97" t="str" cm="1">
        <f t="array" ref="B97">SUBSTITUTE(A97,INDEX($E$1:$E$30,C97),INDEX($H$1:$H$30,C97))</f>
        <v>选择&lt;color=#396795&gt;阿尔贝&lt;/color&gt;并成功移除敌方一个有益效果</v>
      </c>
      <c r="C97">
        <v>17</v>
      </c>
    </row>
    <row r="98" spans="1:3">
      <c r="A98" s="12" t="s">
        <v>293</v>
      </c>
      <c r="B98" t="str" cm="1">
        <f t="array" ref="B98">SUBSTITUTE(A98,INDEX($E$1:$E$30,C98),INDEX($H$1:$H$30,C98))</f>
        <v>选择&lt;color=#396795&gt;阿尔贝&lt;/color&gt;并初始阵营选择阿基姆</v>
      </c>
      <c r="C98">
        <v>17</v>
      </c>
    </row>
    <row r="99" spans="1:3">
      <c r="A99" s="11" t="s">
        <v>294</v>
      </c>
      <c r="B99" t="str" cm="1">
        <f t="array" ref="B99">SUBSTITUTE(A99,INDEX($E$1:$E$30,C99),INDEX($H$1:$H$30,C99))</f>
        <v>选择&lt;color=#396795&gt;阿尔贝&lt;/color&gt;并一场战斗中，对一个目标施加“着火”达到3层</v>
      </c>
      <c r="C99">
        <v>17</v>
      </c>
    </row>
    <row r="100" spans="1:3">
      <c r="A100" s="12" t="s">
        <v>295</v>
      </c>
      <c r="B100" t="str" cm="1">
        <f t="array" ref="B100">SUBSTITUTE(A100,INDEX($E$1:$E$30,C100),INDEX($H$1:$H$30,C100))</f>
        <v>选择&lt;color=#396795&gt;阿尔贝&lt;/color&gt;并在与任意首领的战斗中取胜</v>
      </c>
      <c r="C100">
        <v>17</v>
      </c>
    </row>
    <row r="101" spans="1:3">
      <c r="A101" s="11" t="s">
        <v>296</v>
      </c>
      <c r="B101" t="str" cm="1">
        <f t="array" ref="B101">SUBSTITUTE(A101,INDEX($E$1:$E$30,C101),INDEX($H$1:$H$30,C101))</f>
        <v>选择&lt;color=#396795&gt;阿尔贝&lt;/color&gt;并通关《奥雷安的暗流》</v>
      </c>
      <c r="C101">
        <v>17</v>
      </c>
    </row>
    <row r="102" spans="1:3">
      <c r="A102" s="12" t="s">
        <v>297</v>
      </c>
      <c r="B102" t="str" cm="1">
        <f t="array" ref="B102">SUBSTITUTE(A102,INDEX($E$1:$E$30,C102),INDEX($H$1:$H$30,C102))</f>
        <v>选择&lt;color=#396795&gt;丹尼尔&lt;/color&gt;并剧情副本制作中……</v>
      </c>
      <c r="C102">
        <f>C97+1</f>
        <v>18</v>
      </c>
    </row>
    <row r="103" spans="1:3">
      <c r="A103" s="11" t="s">
        <v>298</v>
      </c>
      <c r="B103" t="str" cm="1">
        <f t="array" ref="B103">SUBSTITUTE(A103,INDEX($E$1:$E$30,C103),INDEX($H$1:$H$30,C103))</f>
        <v>选择&lt;color=#396795&gt;丹尼尔&lt;/color&gt;并剧情副本加急制作中……</v>
      </c>
      <c r="C103">
        <f t="shared" ref="C103:C111" si="5">C98+1</f>
        <v>18</v>
      </c>
    </row>
    <row r="104" spans="1:3">
      <c r="A104" s="12" t="s">
        <v>299</v>
      </c>
      <c r="B104" t="str" cm="1">
        <f t="array" ref="B104">SUBSTITUTE(A104,INDEX($E$1:$E$30,C104),INDEX($H$1:$H$30,C104))</f>
        <v>选择&lt;color=#396795&gt;丹尼尔&lt;/color&gt;并剧情副本文件夹建好了……</v>
      </c>
      <c r="C104">
        <f t="shared" si="5"/>
        <v>18</v>
      </c>
    </row>
    <row r="105" spans="1:3">
      <c r="A105" s="11" t="s">
        <v>300</v>
      </c>
      <c r="B105" t="str" cm="1">
        <f t="array" ref="B105">SUBSTITUTE(A105,INDEX($E$1:$E$30,C105),INDEX($H$1:$H$30,C105))</f>
        <v>选择&lt;color=#396795&gt;丹尼尔&lt;/color&gt;并少女祈祷中……</v>
      </c>
      <c r="C105">
        <f t="shared" si="5"/>
        <v>18</v>
      </c>
    </row>
    <row r="106" spans="1:3">
      <c r="A106" s="12" t="s">
        <v>301</v>
      </c>
      <c r="B106" t="str" cm="1">
        <f t="array" ref="B106">SUBSTITUTE(A106,INDEX($E$1:$E$30,C106),INDEX($H$1:$H$30,C106))</f>
        <v>选择&lt;color=#396795&gt;丹尼尔&lt;/color&gt;并还是再练练吧……</v>
      </c>
      <c r="C106">
        <f t="shared" si="5"/>
        <v>18</v>
      </c>
    </row>
    <row r="107" spans="1:3">
      <c r="A107" s="11" t="s">
        <v>302</v>
      </c>
      <c r="B107" t="str" cm="1">
        <f t="array" ref="B107">SUBSTITUTE(A107,INDEX($E$1:$E$30,C107),INDEX($H$1:$H$30,C107))</f>
        <v>选择&lt;color=#396795&gt;卡尔玛&lt;/color&gt;并一场战斗中，获得10层灵力</v>
      </c>
      <c r="C107">
        <f t="shared" si="5"/>
        <v>19</v>
      </c>
    </row>
    <row r="108" spans="1:3">
      <c r="A108" s="12" t="s">
        <v>303</v>
      </c>
      <c r="B108" t="str" cm="1">
        <f t="array" ref="B108">SUBSTITUTE(A108,INDEX($E$1:$E$30,C108),INDEX($H$1:$H$30,C108))</f>
        <v>选择&lt;color=#396795&gt;卡尔玛&lt;/color&gt;并一回合内打出10张牌</v>
      </c>
      <c r="C108">
        <f t="shared" si="5"/>
        <v>19</v>
      </c>
    </row>
    <row r="109" spans="1:3">
      <c r="A109" s="11" t="s">
        <v>304</v>
      </c>
      <c r="B109" t="str" cm="1">
        <f t="array" ref="B109">SUBSTITUTE(A109,INDEX($E$1:$E$30,C109),INDEX($H$1:$H$30,C109))</f>
        <v>选择&lt;color=#396795&gt;卡尔玛&lt;/color&gt;并一场战斗中，对一个目标施加“着火”达到3层</v>
      </c>
      <c r="C109">
        <f t="shared" si="5"/>
        <v>19</v>
      </c>
    </row>
    <row r="110" spans="1:3">
      <c r="A110" s="12" t="s">
        <v>305</v>
      </c>
      <c r="B110" t="str" cm="1">
        <f t="array" ref="B110">SUBSTITUTE(A110,INDEX($E$1:$E$30,C110),INDEX($H$1:$H$30,C110))</f>
        <v>选择&lt;color=#396795&gt;卡尔玛&lt;/color&gt;并在与任意首领的战斗中取胜</v>
      </c>
      <c r="C110">
        <f t="shared" si="5"/>
        <v>19</v>
      </c>
    </row>
    <row r="111" spans="1:3">
      <c r="A111" s="11" t="s">
        <v>306</v>
      </c>
      <c r="B111" t="str" cm="1">
        <f t="array" ref="B111">SUBSTITUTE(A111,INDEX($E$1:$E$30,C111),INDEX($H$1:$H$30,C111))</f>
        <v>选择&lt;color=#396795&gt;卡尔玛&lt;/color&gt;并通关《奥雷安的暗流》</v>
      </c>
      <c r="C111">
        <f t="shared" si="5"/>
        <v>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Achieve</vt:lpstr>
      <vt:lpstr>type</vt:lpstr>
      <vt:lpstr>content</vt:lpstr>
      <vt:lpstr>优化备份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YOKA</cp:lastModifiedBy>
  <cp:lastPrinted>2020-07-06T08:47:29Z</cp:lastPrinted>
  <dcterms:created xsi:type="dcterms:W3CDTF">2019-06-19T09:27:59Z</dcterms:created>
  <dcterms:modified xsi:type="dcterms:W3CDTF">2023-02-16T09:15:22Z</dcterms:modified>
</cp:coreProperties>
</file>