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E:\steam\Config\Excel\"/>
    </mc:Choice>
  </mc:AlternateContent>
  <xr:revisionPtr revIDLastSave="0" documentId="13_ncr:1_{7C09F403-05FF-43CF-9103-6ED64E530D06}" xr6:coauthVersionLast="47" xr6:coauthVersionMax="47" xr10:uidLastSave="{00000000-0000-0000-0000-000000000000}"/>
  <bookViews>
    <workbookView xWindow="-120" yWindow="-120" windowWidth="27915" windowHeight="16440" tabRatio="500" xr2:uid="{00000000-000D-0000-FFFF-FFFF00000000}"/>
  </bookViews>
  <sheets>
    <sheet name="Battle" sheetId="1" r:id="rId1"/>
    <sheet name="type" sheetId="2" r:id="rId2"/>
    <sheet name="中间表" sheetId="3" state="hidden" r:id="rId3"/>
    <sheet name="智能填表" sheetId="4" r:id="rId4"/>
  </sheets>
  <externalReferences>
    <externalReference r:id="rId5"/>
  </externalReferences>
  <definedNames>
    <definedName name="_xlnm._FilterDatabase" localSheetId="0" hidden="1">Battle!$A$1:$L$127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4" l="1"/>
  <c r="E10" i="4"/>
  <c r="E109" i="4"/>
  <c r="G109" i="4"/>
  <c r="E110" i="4"/>
  <c r="F110" i="4"/>
  <c r="G110" i="4"/>
  <c r="H110" i="4"/>
  <c r="E111" i="4"/>
  <c r="F111" i="4"/>
  <c r="G111" i="4"/>
  <c r="H111" i="4"/>
  <c r="E112" i="4"/>
  <c r="F112" i="4"/>
  <c r="G112" i="4"/>
  <c r="H112" i="4"/>
  <c r="B110" i="4"/>
  <c r="B111" i="4"/>
  <c r="B112" i="4"/>
  <c r="B98" i="4"/>
  <c r="H172" i="4"/>
  <c r="G172" i="4"/>
  <c r="F172" i="4"/>
  <c r="E172" i="4"/>
  <c r="H171" i="4"/>
  <c r="G171" i="4"/>
  <c r="F171" i="4"/>
  <c r="E171" i="4"/>
  <c r="H170" i="4"/>
  <c r="G170" i="4"/>
  <c r="F170" i="4"/>
  <c r="E170" i="4"/>
  <c r="H169" i="4"/>
  <c r="G169" i="4"/>
  <c r="F169" i="4"/>
  <c r="E169" i="4"/>
  <c r="H168" i="4"/>
  <c r="G168" i="4"/>
  <c r="F168" i="4"/>
  <c r="E168" i="4"/>
  <c r="H167" i="4"/>
  <c r="G167" i="4"/>
  <c r="F167" i="4"/>
  <c r="E167" i="4"/>
  <c r="H166" i="4"/>
  <c r="G166" i="4"/>
  <c r="F166" i="4"/>
  <c r="E166" i="4"/>
  <c r="H165" i="4"/>
  <c r="G165" i="4"/>
  <c r="F165" i="4"/>
  <c r="E165" i="4"/>
  <c r="H164" i="4"/>
  <c r="G164" i="4"/>
  <c r="F164" i="4"/>
  <c r="E164" i="4"/>
  <c r="H163" i="4"/>
  <c r="G163" i="4"/>
  <c r="F163" i="4"/>
  <c r="E163" i="4"/>
  <c r="H162" i="4"/>
  <c r="G162" i="4"/>
  <c r="F162" i="4"/>
  <c r="E162" i="4"/>
  <c r="H161" i="4"/>
  <c r="G161" i="4"/>
  <c r="F161" i="4"/>
  <c r="E161" i="4"/>
  <c r="H160" i="4"/>
  <c r="G160" i="4"/>
  <c r="F160" i="4"/>
  <c r="E160" i="4"/>
  <c r="H159" i="4"/>
  <c r="G159" i="4"/>
  <c r="F159" i="4"/>
  <c r="E159" i="4"/>
  <c r="H158" i="4"/>
  <c r="G158" i="4"/>
  <c r="F158" i="4"/>
  <c r="E158" i="4"/>
  <c r="H157" i="4"/>
  <c r="G157" i="4"/>
  <c r="F157" i="4"/>
  <c r="E157" i="4"/>
  <c r="H156" i="4"/>
  <c r="G156" i="4"/>
  <c r="F156" i="4"/>
  <c r="E156" i="4"/>
  <c r="H155" i="4"/>
  <c r="G155" i="4"/>
  <c r="F155" i="4"/>
  <c r="E155" i="4"/>
  <c r="H154" i="4"/>
  <c r="G154" i="4"/>
  <c r="F154" i="4"/>
  <c r="E154" i="4"/>
  <c r="H153" i="4"/>
  <c r="G153" i="4"/>
  <c r="F153" i="4"/>
  <c r="E153" i="4"/>
  <c r="H152" i="4"/>
  <c r="G152" i="4"/>
  <c r="F152" i="4"/>
  <c r="E152" i="4"/>
  <c r="H151" i="4"/>
  <c r="G151" i="4"/>
  <c r="F151" i="4"/>
  <c r="E151" i="4"/>
  <c r="H150" i="4"/>
  <c r="G150" i="4"/>
  <c r="F150" i="4"/>
  <c r="E150" i="4"/>
  <c r="H149" i="4"/>
  <c r="G149" i="4"/>
  <c r="F149" i="4"/>
  <c r="E149" i="4"/>
  <c r="H148" i="4"/>
  <c r="G148" i="4"/>
  <c r="F148" i="4"/>
  <c r="E148" i="4"/>
  <c r="H147" i="4"/>
  <c r="G147" i="4"/>
  <c r="F147" i="4"/>
  <c r="E147" i="4"/>
  <c r="H146" i="4"/>
  <c r="G146" i="4"/>
  <c r="F146" i="4"/>
  <c r="E146" i="4"/>
  <c r="H145" i="4"/>
  <c r="G145" i="4"/>
  <c r="F145" i="4"/>
  <c r="E145" i="4"/>
  <c r="H144" i="4"/>
  <c r="G144" i="4"/>
  <c r="F144" i="4"/>
  <c r="E144" i="4"/>
  <c r="H143" i="4"/>
  <c r="G143" i="4"/>
  <c r="F143" i="4"/>
  <c r="E143" i="4"/>
  <c r="H142" i="4"/>
  <c r="G142" i="4"/>
  <c r="F142" i="4"/>
  <c r="E142" i="4"/>
  <c r="H141" i="4"/>
  <c r="G141" i="4"/>
  <c r="F141" i="4"/>
  <c r="E141" i="4"/>
  <c r="H140" i="4"/>
  <c r="G140" i="4"/>
  <c r="F140" i="4"/>
  <c r="E140" i="4"/>
  <c r="H139" i="4"/>
  <c r="G139" i="4"/>
  <c r="F139" i="4"/>
  <c r="E139" i="4"/>
  <c r="H138" i="4"/>
  <c r="G138" i="4"/>
  <c r="F138" i="4"/>
  <c r="E138" i="4"/>
  <c r="H137" i="4"/>
  <c r="G137" i="4"/>
  <c r="F137" i="4"/>
  <c r="E137" i="4"/>
  <c r="H136" i="4"/>
  <c r="G136" i="4"/>
  <c r="F136" i="4"/>
  <c r="E136" i="4"/>
  <c r="H135" i="4"/>
  <c r="G135" i="4"/>
  <c r="F135" i="4"/>
  <c r="E135" i="4"/>
  <c r="H134" i="4"/>
  <c r="G134" i="4"/>
  <c r="F134" i="4"/>
  <c r="E134" i="4"/>
  <c r="H133" i="4"/>
  <c r="G133" i="4"/>
  <c r="F133" i="4"/>
  <c r="E133" i="4"/>
  <c r="H132" i="4"/>
  <c r="G132" i="4"/>
  <c r="F132" i="4"/>
  <c r="E132" i="4"/>
  <c r="H131" i="4"/>
  <c r="G131" i="4"/>
  <c r="F131" i="4"/>
  <c r="E131" i="4"/>
  <c r="H130" i="4"/>
  <c r="G130" i="4"/>
  <c r="F130" i="4"/>
  <c r="E130" i="4"/>
  <c r="H129" i="4"/>
  <c r="G129" i="4"/>
  <c r="F129" i="4"/>
  <c r="E129" i="4"/>
  <c r="H128" i="4"/>
  <c r="G128" i="4"/>
  <c r="F128" i="4"/>
  <c r="E128" i="4"/>
  <c r="H127" i="4"/>
  <c r="G127" i="4"/>
  <c r="F127" i="4"/>
  <c r="E127" i="4"/>
  <c r="H126" i="4"/>
  <c r="G126" i="4"/>
  <c r="F126" i="4"/>
  <c r="E126" i="4"/>
  <c r="H125" i="4"/>
  <c r="G125" i="4"/>
  <c r="F125" i="4"/>
  <c r="E125" i="4"/>
  <c r="H124" i="4"/>
  <c r="G124" i="4"/>
  <c r="F124" i="4"/>
  <c r="E124" i="4"/>
  <c r="H123" i="4"/>
  <c r="G123" i="4"/>
  <c r="F123" i="4"/>
  <c r="E123" i="4"/>
  <c r="H122" i="4"/>
  <c r="G122" i="4"/>
  <c r="F122" i="4"/>
  <c r="E122" i="4"/>
  <c r="H121" i="4"/>
  <c r="G121" i="4"/>
  <c r="F121" i="4"/>
  <c r="E121" i="4"/>
  <c r="H120" i="4"/>
  <c r="G120" i="4"/>
  <c r="F120" i="4"/>
  <c r="E120" i="4"/>
  <c r="H119" i="4"/>
  <c r="G119" i="4"/>
  <c r="F119" i="4"/>
  <c r="E119" i="4"/>
  <c r="H118" i="4"/>
  <c r="G118" i="4"/>
  <c r="F118" i="4"/>
  <c r="E118" i="4"/>
  <c r="H117" i="4"/>
  <c r="G117" i="4"/>
  <c r="F117" i="4"/>
  <c r="E117" i="4"/>
  <c r="H116" i="4"/>
  <c r="G116" i="4"/>
  <c r="F116" i="4"/>
  <c r="E116" i="4"/>
  <c r="H115" i="4"/>
  <c r="G115" i="4"/>
  <c r="F115" i="4"/>
  <c r="E115" i="4"/>
  <c r="H114" i="4"/>
  <c r="G114" i="4"/>
  <c r="F114" i="4"/>
  <c r="E114" i="4"/>
  <c r="H113" i="4"/>
  <c r="G113" i="4"/>
  <c r="F113" i="4"/>
  <c r="E113" i="4"/>
  <c r="H109" i="4"/>
  <c r="F109" i="4"/>
  <c r="H108" i="4"/>
  <c r="G108" i="4"/>
  <c r="F108" i="4"/>
  <c r="E108" i="4"/>
  <c r="H107" i="4"/>
  <c r="G107" i="4"/>
  <c r="F107" i="4"/>
  <c r="E107" i="4"/>
  <c r="H106" i="4"/>
  <c r="G106" i="4"/>
  <c r="F106" i="4"/>
  <c r="E106" i="4"/>
  <c r="H105" i="4"/>
  <c r="G105" i="4"/>
  <c r="F105" i="4"/>
  <c r="E105" i="4"/>
  <c r="H104" i="4"/>
  <c r="G104" i="4"/>
  <c r="F104" i="4"/>
  <c r="E104" i="4"/>
  <c r="H103" i="4"/>
  <c r="G103" i="4"/>
  <c r="F103" i="4"/>
  <c r="E103" i="4"/>
  <c r="H102" i="4"/>
  <c r="G102" i="4"/>
  <c r="F102" i="4"/>
  <c r="E102" i="4"/>
  <c r="H101" i="4"/>
  <c r="G101" i="4"/>
  <c r="F101" i="4"/>
  <c r="E101" i="4"/>
  <c r="H100" i="4"/>
  <c r="G100" i="4"/>
  <c r="F100" i="4"/>
  <c r="E100" i="4"/>
  <c r="H99" i="4"/>
  <c r="G99" i="4"/>
  <c r="F99" i="4"/>
  <c r="E99" i="4"/>
  <c r="H98" i="4"/>
  <c r="G98" i="4"/>
  <c r="F98" i="4"/>
  <c r="E98" i="4"/>
  <c r="H97" i="4"/>
  <c r="G97" i="4"/>
  <c r="F97" i="4"/>
  <c r="E97" i="4"/>
  <c r="H96" i="4"/>
  <c r="G96" i="4"/>
  <c r="F96" i="4"/>
  <c r="E96" i="4"/>
  <c r="H95" i="4"/>
  <c r="G95" i="4"/>
  <c r="F95" i="4"/>
  <c r="E95" i="4"/>
  <c r="H94" i="4"/>
  <c r="G94" i="4"/>
  <c r="F94" i="4"/>
  <c r="E94" i="4"/>
  <c r="H93" i="4"/>
  <c r="G93" i="4"/>
  <c r="F93" i="4"/>
  <c r="E93" i="4"/>
  <c r="H92" i="4"/>
  <c r="G92" i="4"/>
  <c r="F92" i="4"/>
  <c r="E92" i="4"/>
  <c r="H91" i="4"/>
  <c r="G91" i="4"/>
  <c r="F91" i="4"/>
  <c r="E91" i="4"/>
  <c r="H90" i="4"/>
  <c r="G90" i="4"/>
  <c r="F90" i="4"/>
  <c r="E90" i="4"/>
  <c r="H89" i="4"/>
  <c r="G89" i="4"/>
  <c r="F89" i="4"/>
  <c r="E89" i="4"/>
  <c r="H88" i="4"/>
  <c r="G88" i="4"/>
  <c r="F88" i="4"/>
  <c r="E88" i="4"/>
  <c r="H87" i="4"/>
  <c r="G87" i="4"/>
  <c r="F87" i="4"/>
  <c r="E87" i="4"/>
  <c r="H86" i="4"/>
  <c r="G86" i="4"/>
  <c r="F86" i="4"/>
  <c r="E86" i="4"/>
  <c r="H85" i="4"/>
  <c r="G85" i="4"/>
  <c r="F85" i="4"/>
  <c r="E85" i="4"/>
  <c r="H84" i="4"/>
  <c r="G84" i="4"/>
  <c r="F84" i="4"/>
  <c r="E84" i="4"/>
  <c r="H83" i="4"/>
  <c r="G83" i="4"/>
  <c r="F83" i="4"/>
  <c r="E83" i="4"/>
  <c r="H82" i="4"/>
  <c r="G82" i="4"/>
  <c r="F82" i="4"/>
  <c r="E82" i="4"/>
  <c r="H81" i="4"/>
  <c r="G81" i="4"/>
  <c r="F81" i="4"/>
  <c r="E81" i="4"/>
  <c r="H80" i="4"/>
  <c r="G80" i="4"/>
  <c r="F80" i="4"/>
  <c r="E80" i="4"/>
  <c r="H79" i="4"/>
  <c r="G79" i="4"/>
  <c r="F79" i="4"/>
  <c r="E79" i="4"/>
  <c r="H78" i="4"/>
  <c r="G78" i="4"/>
  <c r="F78" i="4"/>
  <c r="E78" i="4"/>
  <c r="H77" i="4"/>
  <c r="G77" i="4"/>
  <c r="F77" i="4"/>
  <c r="E77" i="4"/>
  <c r="H76" i="4"/>
  <c r="G76" i="4"/>
  <c r="F76" i="4"/>
  <c r="E76" i="4"/>
  <c r="H75" i="4"/>
  <c r="G75" i="4"/>
  <c r="F75" i="4"/>
  <c r="E75" i="4"/>
  <c r="H74" i="4"/>
  <c r="G74" i="4"/>
  <c r="F74" i="4"/>
  <c r="E74" i="4"/>
  <c r="H73" i="4"/>
  <c r="G73" i="4"/>
  <c r="F73" i="4"/>
  <c r="E73" i="4"/>
  <c r="H72" i="4"/>
  <c r="G72" i="4"/>
  <c r="F72" i="4"/>
  <c r="E72" i="4"/>
  <c r="H71" i="4"/>
  <c r="G71" i="4"/>
  <c r="F71" i="4"/>
  <c r="E71" i="4"/>
  <c r="H70" i="4"/>
  <c r="G70" i="4"/>
  <c r="F70" i="4"/>
  <c r="E70" i="4"/>
  <c r="H69" i="4"/>
  <c r="G69" i="4"/>
  <c r="F69" i="4"/>
  <c r="E69" i="4"/>
  <c r="H68" i="4"/>
  <c r="G68" i="4"/>
  <c r="F68" i="4"/>
  <c r="E68" i="4"/>
  <c r="H67" i="4"/>
  <c r="G67" i="4"/>
  <c r="F67" i="4"/>
  <c r="E67" i="4"/>
  <c r="H66" i="4"/>
  <c r="G66" i="4"/>
  <c r="F66" i="4"/>
  <c r="E66" i="4"/>
  <c r="H65" i="4"/>
  <c r="G65" i="4"/>
  <c r="F65" i="4"/>
  <c r="E65" i="4"/>
  <c r="H64" i="4"/>
  <c r="G64" i="4"/>
  <c r="F64" i="4"/>
  <c r="E64" i="4"/>
  <c r="H63" i="4"/>
  <c r="G63" i="4"/>
  <c r="F63" i="4"/>
  <c r="E63" i="4"/>
  <c r="H62" i="4"/>
  <c r="G62" i="4"/>
  <c r="F62" i="4"/>
  <c r="E62" i="4"/>
  <c r="H61" i="4"/>
  <c r="G61" i="4"/>
  <c r="F61" i="4"/>
  <c r="E61" i="4"/>
  <c r="H60" i="4"/>
  <c r="G60" i="4"/>
  <c r="F60" i="4"/>
  <c r="E60" i="4"/>
  <c r="H59" i="4"/>
  <c r="G59" i="4"/>
  <c r="F59" i="4"/>
  <c r="E59" i="4"/>
  <c r="H58" i="4"/>
  <c r="G58" i="4"/>
  <c r="F58" i="4"/>
  <c r="E58" i="4"/>
  <c r="H57" i="4"/>
  <c r="G57" i="4"/>
  <c r="F57" i="4"/>
  <c r="E57" i="4"/>
  <c r="H56" i="4"/>
  <c r="G56" i="4"/>
  <c r="F56" i="4"/>
  <c r="E56" i="4"/>
  <c r="H55" i="4"/>
  <c r="G55" i="4"/>
  <c r="F55" i="4"/>
  <c r="E55" i="4"/>
  <c r="H54" i="4"/>
  <c r="G54" i="4"/>
  <c r="F54" i="4"/>
  <c r="E54" i="4"/>
  <c r="H53" i="4"/>
  <c r="G53" i="4"/>
  <c r="F53" i="4"/>
  <c r="E53" i="4"/>
  <c r="H52" i="4"/>
  <c r="G52" i="4"/>
  <c r="F52" i="4"/>
  <c r="E52" i="4"/>
  <c r="H51" i="4"/>
  <c r="G51" i="4"/>
  <c r="F51" i="4"/>
  <c r="E51" i="4"/>
  <c r="H50" i="4"/>
  <c r="G50" i="4"/>
  <c r="F50" i="4"/>
  <c r="E50" i="4"/>
  <c r="H49" i="4"/>
  <c r="G49" i="4"/>
  <c r="F49" i="4"/>
  <c r="E49" i="4"/>
  <c r="H48" i="4"/>
  <c r="G48" i="4"/>
  <c r="F48" i="4"/>
  <c r="E48" i="4"/>
  <c r="H47" i="4"/>
  <c r="G47" i="4"/>
  <c r="F47" i="4"/>
  <c r="E47" i="4"/>
  <c r="H46" i="4"/>
  <c r="G46" i="4"/>
  <c r="F46" i="4"/>
  <c r="E46" i="4"/>
  <c r="H45" i="4"/>
  <c r="G45" i="4"/>
  <c r="F45" i="4"/>
  <c r="E45" i="4"/>
  <c r="H44" i="4"/>
  <c r="G44" i="4"/>
  <c r="F44" i="4"/>
  <c r="E44" i="4"/>
  <c r="H43" i="4"/>
  <c r="G43" i="4"/>
  <c r="F43" i="4"/>
  <c r="E43" i="4"/>
  <c r="H42" i="4"/>
  <c r="G42" i="4"/>
  <c r="F42" i="4"/>
  <c r="E42" i="4"/>
  <c r="H41" i="4"/>
  <c r="G41" i="4"/>
  <c r="F41" i="4"/>
  <c r="E41" i="4"/>
  <c r="H40" i="4"/>
  <c r="G40" i="4"/>
  <c r="F40" i="4"/>
  <c r="E40" i="4"/>
  <c r="H39" i="4"/>
  <c r="G39" i="4"/>
  <c r="F39" i="4"/>
  <c r="E39" i="4"/>
  <c r="H38" i="4"/>
  <c r="G38" i="4"/>
  <c r="F38" i="4"/>
  <c r="E38" i="4"/>
  <c r="H37" i="4"/>
  <c r="G37" i="4"/>
  <c r="F37" i="4"/>
  <c r="E37" i="4"/>
  <c r="H36" i="4"/>
  <c r="G36" i="4"/>
  <c r="F36" i="4"/>
  <c r="E36" i="4"/>
  <c r="H35" i="4"/>
  <c r="G35" i="4"/>
  <c r="F35" i="4"/>
  <c r="E35" i="4"/>
  <c r="H34" i="4"/>
  <c r="G34" i="4"/>
  <c r="F34" i="4"/>
  <c r="E34" i="4"/>
  <c r="H33" i="4"/>
  <c r="G33" i="4"/>
  <c r="F33" i="4"/>
  <c r="E33" i="4"/>
  <c r="H32" i="4"/>
  <c r="G32" i="4"/>
  <c r="F32" i="4"/>
  <c r="E32" i="4"/>
  <c r="H31" i="4"/>
  <c r="G31" i="4"/>
  <c r="F31" i="4"/>
  <c r="E31" i="4"/>
  <c r="H30" i="4"/>
  <c r="G30" i="4"/>
  <c r="F30" i="4"/>
  <c r="E30" i="4"/>
  <c r="H29" i="4"/>
  <c r="G29" i="4"/>
  <c r="F29" i="4"/>
  <c r="E29" i="4"/>
  <c r="H28" i="4"/>
  <c r="G28" i="4"/>
  <c r="F28" i="4"/>
  <c r="E28" i="4"/>
  <c r="H27" i="4"/>
  <c r="G27" i="4"/>
  <c r="F27" i="4"/>
  <c r="E27" i="4"/>
  <c r="H26" i="4"/>
  <c r="G26" i="4"/>
  <c r="F26" i="4"/>
  <c r="E26" i="4"/>
  <c r="H25" i="4"/>
  <c r="G25" i="4"/>
  <c r="F25" i="4"/>
  <c r="E25" i="4"/>
  <c r="H24" i="4"/>
  <c r="G24" i="4"/>
  <c r="F24" i="4"/>
  <c r="E24" i="4"/>
  <c r="H23" i="4"/>
  <c r="G23" i="4"/>
  <c r="F23" i="4"/>
  <c r="E23" i="4"/>
  <c r="H22" i="4"/>
  <c r="G22" i="4"/>
  <c r="F22" i="4"/>
  <c r="E22" i="4"/>
  <c r="H21" i="4"/>
  <c r="G21" i="4"/>
  <c r="F21" i="4"/>
  <c r="E21" i="4"/>
  <c r="H20" i="4"/>
  <c r="G20" i="4"/>
  <c r="F20" i="4"/>
  <c r="E20" i="4"/>
  <c r="H19" i="4"/>
  <c r="G19" i="4"/>
  <c r="F19" i="4"/>
  <c r="E19" i="4"/>
  <c r="H18" i="4"/>
  <c r="G18" i="4"/>
  <c r="F18" i="4"/>
  <c r="E18" i="4"/>
  <c r="H17" i="4"/>
  <c r="G17" i="4"/>
  <c r="F17" i="4"/>
  <c r="E17" i="4"/>
  <c r="H16" i="4"/>
  <c r="G16" i="4"/>
  <c r="F16" i="4"/>
  <c r="E16" i="4"/>
  <c r="H15" i="4"/>
  <c r="G15" i="4"/>
  <c r="F15" i="4"/>
  <c r="E15" i="4"/>
  <c r="H14" i="4"/>
  <c r="G14" i="4"/>
  <c r="F14" i="4"/>
  <c r="E14" i="4"/>
  <c r="H13" i="4"/>
  <c r="G13" i="4"/>
  <c r="F13" i="4"/>
  <c r="E13" i="4"/>
  <c r="H12" i="4"/>
  <c r="G12" i="4"/>
  <c r="F12" i="4"/>
  <c r="E12" i="4"/>
  <c r="H11" i="4"/>
  <c r="G11" i="4"/>
  <c r="F11" i="4"/>
  <c r="E11" i="4"/>
  <c r="G10" i="4"/>
  <c r="F10" i="4"/>
  <c r="L172" i="4"/>
  <c r="K172" i="4"/>
  <c r="L171" i="4"/>
  <c r="K171" i="4"/>
  <c r="L170" i="4"/>
  <c r="K170" i="4"/>
  <c r="L169" i="4"/>
  <c r="K169" i="4"/>
  <c r="L168" i="4"/>
  <c r="K168" i="4"/>
  <c r="L167" i="4"/>
  <c r="K167" i="4"/>
  <c r="L166" i="4"/>
  <c r="K166" i="4"/>
  <c r="L165" i="4"/>
  <c r="K165" i="4"/>
  <c r="L164" i="4"/>
  <c r="K164" i="4"/>
  <c r="L163" i="4"/>
  <c r="K163" i="4"/>
  <c r="L162" i="4"/>
  <c r="K162" i="4"/>
  <c r="L161" i="4"/>
  <c r="K161" i="4"/>
  <c r="L160" i="4"/>
  <c r="K160" i="4"/>
  <c r="L159" i="4"/>
  <c r="K159" i="4"/>
  <c r="L158" i="4"/>
  <c r="K158" i="4"/>
  <c r="L157" i="4"/>
  <c r="K157" i="4"/>
  <c r="L156" i="4"/>
  <c r="K156" i="4"/>
  <c r="L155" i="4"/>
  <c r="K155" i="4"/>
  <c r="L154" i="4"/>
  <c r="K154" i="4"/>
  <c r="L153" i="4"/>
  <c r="K153" i="4"/>
  <c r="L152" i="4"/>
  <c r="K152" i="4"/>
  <c r="L151" i="4"/>
  <c r="K151" i="4"/>
  <c r="L150" i="4"/>
  <c r="K150" i="4"/>
  <c r="L149" i="4"/>
  <c r="K149" i="4"/>
  <c r="L148" i="4"/>
  <c r="K148" i="4"/>
  <c r="L147" i="4"/>
  <c r="K147" i="4"/>
  <c r="L146" i="4"/>
  <c r="K146" i="4"/>
  <c r="L145" i="4"/>
  <c r="K145" i="4"/>
  <c r="L144" i="4"/>
  <c r="K144" i="4"/>
  <c r="L143" i="4"/>
  <c r="K143" i="4"/>
  <c r="L142" i="4"/>
  <c r="K142" i="4"/>
  <c r="L141" i="4"/>
  <c r="K141" i="4"/>
  <c r="L140" i="4"/>
  <c r="K140" i="4"/>
  <c r="L139" i="4"/>
  <c r="K139" i="4"/>
  <c r="L138" i="4"/>
  <c r="K138" i="4"/>
  <c r="L137" i="4"/>
  <c r="K137" i="4"/>
  <c r="L136" i="4"/>
  <c r="K136" i="4"/>
  <c r="L135" i="4"/>
  <c r="K135" i="4"/>
  <c r="L134" i="4"/>
  <c r="K134" i="4"/>
  <c r="L133" i="4"/>
  <c r="K133" i="4"/>
  <c r="L132" i="4"/>
  <c r="K132" i="4"/>
  <c r="L131" i="4"/>
  <c r="K131" i="4"/>
  <c r="L130" i="4"/>
  <c r="K130" i="4"/>
  <c r="L129" i="4"/>
  <c r="K129" i="4"/>
  <c r="L128" i="4"/>
  <c r="K128" i="4"/>
  <c r="L127" i="4"/>
  <c r="K127" i="4"/>
  <c r="L126" i="4"/>
  <c r="K126" i="4"/>
  <c r="L125" i="4"/>
  <c r="K125" i="4"/>
  <c r="L124" i="4"/>
  <c r="K124" i="4"/>
  <c r="L123" i="4"/>
  <c r="K123" i="4"/>
  <c r="L122" i="4"/>
  <c r="K122" i="4"/>
  <c r="L121" i="4"/>
  <c r="K121" i="4"/>
  <c r="L120" i="4"/>
  <c r="K120" i="4"/>
  <c r="L119" i="4"/>
  <c r="K119" i="4"/>
  <c r="L118" i="4"/>
  <c r="K118" i="4"/>
  <c r="L117" i="4"/>
  <c r="K117" i="4"/>
  <c r="L116" i="4"/>
  <c r="K116" i="4"/>
  <c r="L115" i="4"/>
  <c r="K115" i="4"/>
  <c r="L114" i="4"/>
  <c r="K114" i="4"/>
  <c r="L113" i="4"/>
  <c r="K113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46" i="1"/>
  <c r="C226" i="1" l="1"/>
  <c r="C230" i="1"/>
  <c r="C224" i="1"/>
  <c r="C225" i="1"/>
  <c r="C222" i="1"/>
  <c r="C221" i="1"/>
  <c r="C218" i="1"/>
  <c r="C220" i="1"/>
  <c r="C234" i="1"/>
  <c r="C233" i="1"/>
  <c r="C231" i="1"/>
  <c r="C227" i="1"/>
  <c r="C232" i="1"/>
  <c r="C229" i="1"/>
  <c r="C219" i="1"/>
  <c r="C228" i="1"/>
  <c r="C235" i="1"/>
  <c r="C223" i="1"/>
  <c r="J198" i="1" l="1"/>
  <c r="J270" i="1" s="1"/>
  <c r="J199" i="1"/>
  <c r="J271" i="1" s="1"/>
  <c r="J200" i="1"/>
  <c r="J272" i="1" s="1"/>
  <c r="J201" i="1"/>
  <c r="J273" i="1" s="1"/>
  <c r="J202" i="1"/>
  <c r="J274" i="1" s="1"/>
  <c r="J203" i="1"/>
  <c r="J275" i="1" s="1"/>
  <c r="J204" i="1"/>
  <c r="J276" i="1" s="1"/>
  <c r="J205" i="1"/>
  <c r="J277" i="1" s="1"/>
  <c r="J206" i="1"/>
  <c r="J278" i="1" s="1"/>
  <c r="J207" i="1"/>
  <c r="J279" i="1" s="1"/>
  <c r="J208" i="1"/>
  <c r="J280" i="1" s="1"/>
  <c r="J209" i="1"/>
  <c r="J281" i="1" s="1"/>
  <c r="J210" i="1"/>
  <c r="J282" i="1" s="1"/>
  <c r="J211" i="1"/>
  <c r="J283" i="1" s="1"/>
  <c r="J212" i="1"/>
  <c r="J213" i="1"/>
  <c r="J285" i="1" s="1"/>
  <c r="J214" i="1"/>
  <c r="J215" i="1"/>
  <c r="J287" i="1" s="1"/>
  <c r="J216" i="1"/>
  <c r="J288" i="1" s="1"/>
  <c r="J217" i="1"/>
  <c r="J289" i="1" s="1"/>
  <c r="P167" i="4" l="1"/>
  <c r="P28" i="4"/>
  <c r="P127" i="4"/>
  <c r="P76" i="4"/>
  <c r="P92" i="4"/>
  <c r="P44" i="4"/>
  <c r="P108" i="4"/>
  <c r="P60" i="4"/>
  <c r="P85" i="4"/>
  <c r="P69" i="4"/>
  <c r="P53" i="4"/>
  <c r="P37" i="4"/>
  <c r="P21" i="4"/>
  <c r="P23" i="4"/>
  <c r="P154" i="4"/>
  <c r="P138" i="4"/>
  <c r="P122" i="4"/>
  <c r="P103" i="4"/>
  <c r="P87" i="4"/>
  <c r="P71" i="4"/>
  <c r="P55" i="4"/>
  <c r="P39" i="4"/>
  <c r="P145" i="4"/>
  <c r="P129" i="4"/>
  <c r="P113" i="4"/>
  <c r="P94" i="4"/>
  <c r="P78" i="4"/>
  <c r="P62" i="4"/>
  <c r="P46" i="4"/>
  <c r="P30" i="4"/>
  <c r="P148" i="4"/>
  <c r="P132" i="4"/>
  <c r="P116" i="4"/>
  <c r="P97" i="4"/>
  <c r="P81" i="4"/>
  <c r="P65" i="4"/>
  <c r="P49" i="4"/>
  <c r="P33" i="4"/>
  <c r="P126" i="4"/>
  <c r="P107" i="4"/>
  <c r="P91" i="4"/>
  <c r="P75" i="4"/>
  <c r="P59" i="4"/>
  <c r="P43" i="4"/>
  <c r="P27" i="4"/>
  <c r="P131" i="4"/>
  <c r="P115" i="4"/>
  <c r="P96" i="4"/>
  <c r="P80" i="4"/>
  <c r="P64" i="4"/>
  <c r="P48" i="4"/>
  <c r="P32" i="4"/>
  <c r="P141" i="4"/>
  <c r="P125" i="4"/>
  <c r="P106" i="4"/>
  <c r="P90" i="4"/>
  <c r="P74" i="4"/>
  <c r="P58" i="4"/>
  <c r="P42" i="4"/>
  <c r="P26" i="4"/>
  <c r="P162" i="4"/>
  <c r="P146" i="4"/>
  <c r="P130" i="4"/>
  <c r="P114" i="4"/>
  <c r="P95" i="4"/>
  <c r="P79" i="4"/>
  <c r="P63" i="4"/>
  <c r="P47" i="4"/>
  <c r="P31" i="4"/>
  <c r="P140" i="4"/>
  <c r="P124" i="4"/>
  <c r="P105" i="4"/>
  <c r="P89" i="4"/>
  <c r="P73" i="4"/>
  <c r="P57" i="4"/>
  <c r="P41" i="4"/>
  <c r="P25" i="4"/>
  <c r="P51" i="4"/>
  <c r="P35" i="4"/>
  <c r="P19" i="4"/>
  <c r="P160" i="4"/>
  <c r="P144" i="4"/>
  <c r="P128" i="4"/>
  <c r="P109" i="4"/>
  <c r="P93" i="4"/>
  <c r="P77" i="4"/>
  <c r="P61" i="4"/>
  <c r="P45" i="4"/>
  <c r="P29" i="4"/>
  <c r="P82" i="4"/>
  <c r="P66" i="4"/>
  <c r="P50" i="4"/>
  <c r="P34" i="4"/>
  <c r="P18" i="4"/>
  <c r="P171" i="4"/>
  <c r="P170" i="4"/>
  <c r="P102" i="4"/>
  <c r="P121" i="4"/>
  <c r="P101" i="4"/>
  <c r="P86" i="4"/>
  <c r="P54" i="4"/>
  <c r="P151" i="4"/>
  <c r="P135" i="4"/>
  <c r="P119" i="4"/>
  <c r="P100" i="4"/>
  <c r="P84" i="4"/>
  <c r="P68" i="4"/>
  <c r="P52" i="4"/>
  <c r="P36" i="4"/>
  <c r="P20" i="4"/>
  <c r="P137" i="4"/>
  <c r="P38" i="4"/>
  <c r="P152" i="4"/>
  <c r="P70" i="4"/>
  <c r="P150" i="4"/>
  <c r="P134" i="4"/>
  <c r="P118" i="4"/>
  <c r="P99" i="4"/>
  <c r="P83" i="4"/>
  <c r="P67" i="4"/>
  <c r="P153" i="4"/>
  <c r="P22" i="4"/>
  <c r="P136" i="4"/>
  <c r="P149" i="4"/>
  <c r="P133" i="4"/>
  <c r="P117" i="4"/>
  <c r="P98" i="4"/>
  <c r="P120" i="4"/>
  <c r="P157" i="4"/>
  <c r="P143" i="4"/>
  <c r="P158" i="4"/>
  <c r="P142" i="4"/>
  <c r="P147" i="4"/>
  <c r="P159" i="4"/>
  <c r="P163" i="4"/>
  <c r="P165" i="4"/>
  <c r="P161" i="4"/>
  <c r="P155" i="4"/>
  <c r="P139" i="4"/>
  <c r="P123" i="4"/>
  <c r="P104" i="4"/>
  <c r="P88" i="4"/>
  <c r="P72" i="4"/>
  <c r="P56" i="4"/>
  <c r="P40" i="4"/>
  <c r="P24" i="4"/>
  <c r="P172" i="4"/>
  <c r="P156" i="4"/>
  <c r="P164" i="4"/>
  <c r="P169" i="4"/>
  <c r="P168" i="4"/>
  <c r="P166" i="4"/>
  <c r="K290" i="1" l="1"/>
  <c r="K291" i="1"/>
  <c r="K292" i="1"/>
  <c r="C92" i="1" l="1"/>
  <c r="C164" i="1" s="1"/>
  <c r="C93" i="1"/>
  <c r="C165" i="1" s="1"/>
  <c r="C94" i="1"/>
  <c r="C166" i="1" s="1"/>
  <c r="C95" i="1"/>
  <c r="C167" i="1" s="1"/>
  <c r="C96" i="1"/>
  <c r="C168" i="1" s="1"/>
  <c r="C97" i="1"/>
  <c r="C169" i="1" s="1"/>
  <c r="C98" i="1"/>
  <c r="C170" i="1" s="1"/>
  <c r="C99" i="1"/>
  <c r="C171" i="1" s="1"/>
  <c r="C100" i="1"/>
  <c r="C172" i="1" s="1"/>
  <c r="C101" i="1"/>
  <c r="C173" i="1" s="1"/>
  <c r="C102" i="1"/>
  <c r="C174" i="1" s="1"/>
  <c r="C103" i="1"/>
  <c r="C175" i="1" s="1"/>
  <c r="C104" i="1"/>
  <c r="C176" i="1" s="1"/>
  <c r="C105" i="1"/>
  <c r="C177" i="1" s="1"/>
  <c r="C106" i="1"/>
  <c r="C178" i="1" s="1"/>
  <c r="C107" i="1"/>
  <c r="C179" i="1" s="1"/>
  <c r="C108" i="1"/>
  <c r="C180" i="1" s="1"/>
  <c r="C109" i="1"/>
  <c r="C181" i="1" s="1"/>
  <c r="J147" i="1"/>
  <c r="J219" i="1" s="1"/>
  <c r="J148" i="1"/>
  <c r="J220" i="1" s="1"/>
  <c r="J149" i="1"/>
  <c r="J221" i="1" s="1"/>
  <c r="J150" i="1"/>
  <c r="J222" i="1" s="1"/>
  <c r="J151" i="1"/>
  <c r="J223" i="1" s="1"/>
  <c r="J152" i="1"/>
  <c r="J224" i="1" s="1"/>
  <c r="J153" i="1"/>
  <c r="J225" i="1" s="1"/>
  <c r="J154" i="1"/>
  <c r="J226" i="1" s="1"/>
  <c r="J155" i="1"/>
  <c r="J227" i="1" s="1"/>
  <c r="J156" i="1"/>
  <c r="J228" i="1" s="1"/>
  <c r="J157" i="1"/>
  <c r="J229" i="1" s="1"/>
  <c r="J158" i="1"/>
  <c r="J159" i="1"/>
  <c r="J231" i="1" s="1"/>
  <c r="J160" i="1"/>
  <c r="J161" i="1"/>
  <c r="J233" i="1" s="1"/>
  <c r="J162" i="1"/>
  <c r="J234" i="1" s="1"/>
  <c r="J163" i="1"/>
  <c r="J235" i="1" s="1"/>
  <c r="J164" i="1"/>
  <c r="J236" i="1" s="1"/>
  <c r="J165" i="1"/>
  <c r="J237" i="1" s="1"/>
  <c r="J166" i="1"/>
  <c r="J238" i="1" s="1"/>
  <c r="J167" i="1"/>
  <c r="J239" i="1" s="1"/>
  <c r="J168" i="1"/>
  <c r="J240" i="1" s="1"/>
  <c r="J169" i="1"/>
  <c r="J241" i="1" s="1"/>
  <c r="J170" i="1"/>
  <c r="J242" i="1" s="1"/>
  <c r="J171" i="1"/>
  <c r="J243" i="1" s="1"/>
  <c r="J172" i="1"/>
  <c r="J244" i="1" s="1"/>
  <c r="J173" i="1"/>
  <c r="J245" i="1" s="1"/>
  <c r="J174" i="1"/>
  <c r="J246" i="1" s="1"/>
  <c r="J175" i="1"/>
  <c r="J247" i="1" s="1"/>
  <c r="J176" i="1"/>
  <c r="J177" i="1"/>
  <c r="J249" i="1" s="1"/>
  <c r="J178" i="1"/>
  <c r="J179" i="1"/>
  <c r="J251" i="1" s="1"/>
  <c r="J180" i="1"/>
  <c r="J252" i="1" s="1"/>
  <c r="J181" i="1"/>
  <c r="J253" i="1" s="1"/>
  <c r="J182" i="1"/>
  <c r="J254" i="1" s="1"/>
  <c r="J183" i="1"/>
  <c r="J255" i="1" s="1"/>
  <c r="J184" i="1"/>
  <c r="J256" i="1" s="1"/>
  <c r="J185" i="1"/>
  <c r="J257" i="1" s="1"/>
  <c r="J186" i="1"/>
  <c r="J258" i="1" s="1"/>
  <c r="J187" i="1"/>
  <c r="J259" i="1" s="1"/>
  <c r="J188" i="1"/>
  <c r="J260" i="1" s="1"/>
  <c r="J189" i="1"/>
  <c r="J261" i="1" s="1"/>
  <c r="J190" i="1"/>
  <c r="J262" i="1" s="1"/>
  <c r="J191" i="1"/>
  <c r="J263" i="1" s="1"/>
  <c r="J192" i="1"/>
  <c r="J264" i="1" s="1"/>
  <c r="J193" i="1"/>
  <c r="J265" i="1" s="1"/>
  <c r="J194" i="1"/>
  <c r="J195" i="1"/>
  <c r="J267" i="1" s="1"/>
  <c r="J196" i="1"/>
  <c r="J197" i="1"/>
  <c r="J269" i="1" s="1"/>
  <c r="J146" i="1"/>
  <c r="J218" i="1" s="1"/>
  <c r="T50" i="3"/>
  <c r="T51" i="3"/>
  <c r="T52" i="3"/>
  <c r="T53" i="3"/>
  <c r="T54" i="3"/>
  <c r="T55" i="3"/>
  <c r="V51" i="3"/>
  <c r="T44" i="3"/>
  <c r="T45" i="3"/>
  <c r="T46" i="3"/>
  <c r="T47" i="3"/>
  <c r="T48" i="3"/>
  <c r="T49" i="3"/>
  <c r="V44" i="3"/>
  <c r="M50" i="3"/>
  <c r="M51" i="3"/>
  <c r="M52" i="3"/>
  <c r="M53" i="3"/>
  <c r="M54" i="3"/>
  <c r="M55" i="3"/>
  <c r="O51" i="3"/>
  <c r="D51" i="3"/>
  <c r="D52" i="3"/>
  <c r="D53" i="3"/>
  <c r="D54" i="3"/>
  <c r="D55" i="3"/>
  <c r="F51" i="3"/>
  <c r="M44" i="3"/>
  <c r="M45" i="3"/>
  <c r="M46" i="3"/>
  <c r="M47" i="3"/>
  <c r="M48" i="3"/>
  <c r="M49" i="3"/>
  <c r="O44" i="3"/>
  <c r="T22" i="3"/>
  <c r="T23" i="3"/>
  <c r="T24" i="3"/>
  <c r="T25" i="3"/>
  <c r="T26" i="3"/>
  <c r="T27" i="3"/>
  <c r="T28" i="3"/>
  <c r="V26" i="3"/>
  <c r="T29" i="3"/>
  <c r="T30" i="3"/>
  <c r="T31" i="3"/>
  <c r="T32" i="3"/>
  <c r="T33" i="3"/>
  <c r="T34" i="3"/>
  <c r="T35" i="3"/>
  <c r="V32" i="3"/>
  <c r="T36" i="3"/>
  <c r="T37" i="3"/>
  <c r="T38" i="3"/>
  <c r="T39" i="3"/>
  <c r="T40" i="3"/>
  <c r="V36" i="3"/>
  <c r="T41" i="3"/>
  <c r="T42" i="3"/>
  <c r="T43" i="3"/>
  <c r="V41" i="3"/>
  <c r="T56" i="3"/>
  <c r="T57" i="3"/>
  <c r="T58" i="3"/>
  <c r="V56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4" i="3"/>
  <c r="T3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O26" i="3"/>
  <c r="M29" i="3"/>
  <c r="M30" i="3"/>
  <c r="M31" i="3"/>
  <c r="M32" i="3"/>
  <c r="M33" i="3"/>
  <c r="M34" i="3"/>
  <c r="M35" i="3"/>
  <c r="O32" i="3"/>
  <c r="M36" i="3"/>
  <c r="M37" i="3"/>
  <c r="M38" i="3"/>
  <c r="M39" i="3"/>
  <c r="M40" i="3"/>
  <c r="O36" i="3"/>
  <c r="M41" i="3"/>
  <c r="M42" i="3"/>
  <c r="M43" i="3"/>
  <c r="M56" i="3"/>
  <c r="M57" i="3"/>
  <c r="M58" i="3"/>
  <c r="O56" i="3"/>
  <c r="M4" i="3"/>
  <c r="M3" i="3"/>
  <c r="O3" i="3"/>
  <c r="D26" i="3"/>
  <c r="D27" i="3"/>
  <c r="D28" i="3"/>
  <c r="F2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F22" i="3"/>
  <c r="D29" i="3"/>
  <c r="D30" i="3"/>
  <c r="D31" i="3"/>
  <c r="F29" i="3"/>
  <c r="D32" i="3"/>
  <c r="D33" i="3"/>
  <c r="D34" i="3"/>
  <c r="D35" i="3"/>
  <c r="F32" i="3"/>
  <c r="D36" i="3"/>
  <c r="D37" i="3"/>
  <c r="D38" i="3"/>
  <c r="D39" i="3"/>
  <c r="D40" i="3"/>
  <c r="D41" i="3"/>
  <c r="D42" i="3"/>
  <c r="D43" i="3"/>
  <c r="F41" i="3"/>
  <c r="D44" i="3"/>
  <c r="D45" i="3"/>
  <c r="D46" i="3"/>
  <c r="D47" i="3"/>
  <c r="D48" i="3"/>
  <c r="D49" i="3"/>
  <c r="D50" i="3"/>
  <c r="D56" i="3"/>
  <c r="D57" i="3"/>
  <c r="D58" i="3"/>
  <c r="D4" i="3"/>
  <c r="D5" i="3"/>
  <c r="D6" i="3"/>
  <c r="D3" i="3"/>
  <c r="F36" i="3"/>
  <c r="V15" i="3"/>
  <c r="F3" i="3"/>
  <c r="F56" i="3"/>
  <c r="F44" i="3"/>
  <c r="O41" i="3"/>
  <c r="O29" i="3"/>
  <c r="F15" i="3"/>
  <c r="F7" i="3"/>
  <c r="V7" i="3"/>
  <c r="V22" i="3"/>
  <c r="O15" i="3"/>
  <c r="O7" i="3"/>
  <c r="V3" i="3"/>
  <c r="V29" i="3"/>
  <c r="O22" i="3"/>
  <c r="C251" i="1" l="1"/>
  <c r="C249" i="1"/>
  <c r="C242" i="1"/>
  <c r="C239" i="1"/>
  <c r="C238" i="1"/>
  <c r="C253" i="1"/>
  <c r="C237" i="1"/>
  <c r="C252" i="1"/>
  <c r="C236" i="1"/>
  <c r="C245" i="1"/>
  <c r="C244" i="1"/>
  <c r="C250" i="1"/>
  <c r="C243" i="1"/>
  <c r="C248" i="1"/>
  <c r="C247" i="1"/>
  <c r="C246" i="1"/>
  <c r="C241" i="1"/>
  <c r="C240" i="1"/>
  <c r="C124" i="1"/>
  <c r="C196" i="1" s="1"/>
  <c r="C123" i="1"/>
  <c r="C195" i="1" s="1"/>
  <c r="C119" i="1"/>
  <c r="C191" i="1" s="1"/>
  <c r="C117" i="1"/>
  <c r="C189" i="1" s="1"/>
  <c r="C116" i="1"/>
  <c r="C188" i="1" s="1"/>
  <c r="C125" i="1"/>
  <c r="C197" i="1" s="1"/>
  <c r="C115" i="1"/>
  <c r="C187" i="1" s="1"/>
  <c r="P15" i="4"/>
  <c r="P17" i="4"/>
  <c r="P13" i="4"/>
  <c r="P11" i="4"/>
  <c r="P14" i="4"/>
  <c r="P16" i="4"/>
  <c r="P12" i="4"/>
  <c r="P10" i="4"/>
  <c r="T10" i="4" s="1"/>
  <c r="C137" i="1"/>
  <c r="C209" i="1" s="1"/>
  <c r="C281" i="1" s="1"/>
  <c r="C114" i="1"/>
  <c r="C186" i="1" s="1"/>
  <c r="C134" i="1"/>
  <c r="C206" i="1" s="1"/>
  <c r="C278" i="1" s="1"/>
  <c r="C127" i="1"/>
  <c r="C199" i="1" s="1"/>
  <c r="C118" i="1"/>
  <c r="C190" i="1" s="1"/>
  <c r="C112" i="1"/>
  <c r="C184" i="1" s="1"/>
  <c r="C111" i="1"/>
  <c r="C183" i="1" s="1"/>
  <c r="C110" i="1"/>
  <c r="C182" i="1" s="1"/>
  <c r="C126" i="1"/>
  <c r="C198" i="1" s="1"/>
  <c r="C122" i="1"/>
  <c r="C194" i="1" s="1"/>
  <c r="C120" i="1"/>
  <c r="C192" i="1" s="1"/>
  <c r="C121" i="1"/>
  <c r="C193" i="1" s="1"/>
  <c r="C113" i="1"/>
  <c r="C185" i="1" s="1"/>
  <c r="C135" i="1" l="1"/>
  <c r="C207" i="1" s="1"/>
  <c r="C279" i="1" s="1"/>
  <c r="C255" i="1"/>
  <c r="C256" i="1"/>
  <c r="C262" i="1"/>
  <c r="C271" i="1"/>
  <c r="C259" i="1"/>
  <c r="C258" i="1"/>
  <c r="C269" i="1"/>
  <c r="C260" i="1"/>
  <c r="C261" i="1"/>
  <c r="C263" i="1"/>
  <c r="C257" i="1"/>
  <c r="C267" i="1"/>
  <c r="C265" i="1"/>
  <c r="C268" i="1"/>
  <c r="C264" i="1"/>
  <c r="C266" i="1"/>
  <c r="C270" i="1"/>
  <c r="C254" i="1"/>
  <c r="C133" i="1"/>
  <c r="C205" i="1" s="1"/>
  <c r="C277" i="1" s="1"/>
  <c r="C142" i="1"/>
  <c r="C214" i="1" s="1"/>
  <c r="C286" i="1" s="1"/>
  <c r="C143" i="1"/>
  <c r="C215" i="1" s="1"/>
  <c r="C287" i="1" s="1"/>
  <c r="C141" i="1"/>
  <c r="C213" i="1" s="1"/>
  <c r="C285" i="1" s="1"/>
  <c r="T11" i="4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C5" i="4" s="1"/>
  <c r="C131" i="1"/>
  <c r="C203" i="1" s="1"/>
  <c r="C275" i="1" s="1"/>
  <c r="C136" i="1"/>
  <c r="C208" i="1" s="1"/>
  <c r="C280" i="1" s="1"/>
  <c r="C132" i="1"/>
  <c r="C204" i="1" s="1"/>
  <c r="C276" i="1" s="1"/>
  <c r="C139" i="1"/>
  <c r="C211" i="1" s="1"/>
  <c r="C283" i="1" s="1"/>
  <c r="C145" i="1"/>
  <c r="C217" i="1" s="1"/>
  <c r="C289" i="1" s="1"/>
  <c r="C138" i="1"/>
  <c r="C210" i="1" s="1"/>
  <c r="C282" i="1" s="1"/>
  <c r="C140" i="1"/>
  <c r="C212" i="1" s="1"/>
  <c r="C284" i="1" s="1"/>
  <c r="C128" i="1"/>
  <c r="C200" i="1" s="1"/>
  <c r="C272" i="1" s="1"/>
  <c r="C130" i="1"/>
  <c r="C202" i="1" s="1"/>
  <c r="C274" i="1" s="1"/>
  <c r="C144" i="1"/>
  <c r="C216" i="1" s="1"/>
  <c r="C288" i="1" s="1"/>
  <c r="C129" i="1"/>
  <c r="C201" i="1" s="1"/>
  <c r="C273" i="1" s="1"/>
  <c r="O146" i="4" l="1"/>
  <c r="O147" i="4"/>
  <c r="O148" i="4"/>
  <c r="O149" i="4"/>
  <c r="O150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45" i="4"/>
  <c r="O151" i="4"/>
  <c r="O152" i="4"/>
  <c r="O153" i="4"/>
  <c r="O154" i="4"/>
  <c r="O155" i="4"/>
  <c r="O158" i="4"/>
  <c r="O159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3" i="4"/>
  <c r="O104" i="4"/>
  <c r="O105" i="4"/>
  <c r="O106" i="4"/>
  <c r="O107" i="4"/>
  <c r="O108" i="4"/>
  <c r="O109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1" i="4"/>
  <c r="O12" i="4"/>
  <c r="O13" i="4"/>
  <c r="O10" i="4"/>
  <c r="S10" i="4" s="1"/>
  <c r="S11" i="4" l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O102" i="4"/>
  <c r="O86" i="4"/>
  <c r="S86" i="4" l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C4" i="4" s="1"/>
  <c r="I172" i="4" l="1"/>
  <c r="I170" i="4"/>
  <c r="M172" i="4" s="1"/>
  <c r="I156" i="4"/>
  <c r="M158" i="4" s="1"/>
  <c r="I154" i="4"/>
  <c r="M154" i="4" s="1"/>
  <c r="I144" i="4"/>
  <c r="M144" i="4" s="1"/>
  <c r="I135" i="4"/>
  <c r="M135" i="4" s="1"/>
  <c r="I134" i="4"/>
  <c r="M134" i="4" s="1"/>
  <c r="I124" i="4"/>
  <c r="M124" i="4" s="1"/>
  <c r="I117" i="4"/>
  <c r="M117" i="4" s="1"/>
  <c r="I114" i="4"/>
  <c r="M114" i="4" s="1"/>
  <c r="I113" i="4"/>
  <c r="M113" i="4" s="1"/>
  <c r="I99" i="4"/>
  <c r="M99" i="4" s="1"/>
  <c r="I96" i="4"/>
  <c r="M96" i="4" s="1"/>
  <c r="I95" i="4"/>
  <c r="M95" i="4" s="1"/>
  <c r="I90" i="4"/>
  <c r="M90" i="4" s="1"/>
  <c r="I83" i="4"/>
  <c r="M83" i="4" s="1"/>
  <c r="I82" i="4"/>
  <c r="M82" i="4" s="1"/>
  <c r="I81" i="4"/>
  <c r="M81" i="4" s="1"/>
  <c r="I77" i="4"/>
  <c r="M77" i="4" s="1"/>
  <c r="I75" i="4"/>
  <c r="M75" i="4" s="1"/>
  <c r="I57" i="4"/>
  <c r="M57" i="4" s="1"/>
  <c r="I54" i="4"/>
  <c r="M54" i="4" s="1"/>
  <c r="I42" i="4"/>
  <c r="M42" i="4" s="1"/>
  <c r="I36" i="4"/>
  <c r="M36" i="4" s="1"/>
  <c r="I27" i="4"/>
  <c r="M27" i="4" s="1"/>
  <c r="I25" i="4"/>
  <c r="M25" i="4" s="1"/>
  <c r="I16" i="4"/>
  <c r="M16" i="4" s="1"/>
  <c r="J11" i="4" l="1"/>
  <c r="N11" i="4" s="1"/>
  <c r="J13" i="4"/>
  <c r="N13" i="4" s="1"/>
  <c r="J16" i="4"/>
  <c r="N16" i="4" s="1"/>
  <c r="J24" i="4"/>
  <c r="N24" i="4" s="1"/>
  <c r="J25" i="4"/>
  <c r="N25" i="4" s="1"/>
  <c r="J27" i="4"/>
  <c r="N27" i="4" s="1"/>
  <c r="J28" i="4"/>
  <c r="N28" i="4" s="1"/>
  <c r="J29" i="4"/>
  <c r="N29" i="4" s="1"/>
  <c r="J30" i="4"/>
  <c r="N30" i="4" s="1"/>
  <c r="J35" i="4"/>
  <c r="N35" i="4" s="1"/>
  <c r="J36" i="4"/>
  <c r="N36" i="4" s="1"/>
  <c r="J37" i="4"/>
  <c r="N37" i="4" s="1"/>
  <c r="J38" i="4"/>
  <c r="N38" i="4" s="1"/>
  <c r="J39" i="4"/>
  <c r="N39" i="4" s="1"/>
  <c r="J40" i="4"/>
  <c r="N40" i="4" s="1"/>
  <c r="J41" i="4"/>
  <c r="N41" i="4" s="1"/>
  <c r="J42" i="4"/>
  <c r="N42" i="4" s="1"/>
  <c r="J43" i="4"/>
  <c r="N43" i="4" s="1"/>
  <c r="J44" i="4"/>
  <c r="N44" i="4" s="1"/>
  <c r="J45" i="4"/>
  <c r="N45" i="4" s="1"/>
  <c r="J46" i="4"/>
  <c r="N46" i="4" s="1"/>
  <c r="J47" i="4"/>
  <c r="N47" i="4" s="1"/>
  <c r="J48" i="4"/>
  <c r="N48" i="4" s="1"/>
  <c r="J52" i="4"/>
  <c r="N52" i="4" s="1"/>
  <c r="J54" i="4"/>
  <c r="N54" i="4" s="1"/>
  <c r="J56" i="4"/>
  <c r="N56" i="4" s="1"/>
  <c r="J57" i="4"/>
  <c r="N57" i="4" s="1"/>
  <c r="J58" i="4"/>
  <c r="N58" i="4" s="1"/>
  <c r="J59" i="4"/>
  <c r="N59" i="4" s="1"/>
  <c r="J60" i="4"/>
  <c r="N60" i="4" s="1"/>
  <c r="J63" i="4"/>
  <c r="N63" i="4" s="1"/>
  <c r="J64" i="4"/>
  <c r="N64" i="4" s="1"/>
  <c r="J65" i="4"/>
  <c r="N65" i="4" s="1"/>
  <c r="J66" i="4"/>
  <c r="N66" i="4" s="1"/>
  <c r="J68" i="4"/>
  <c r="N68" i="4" s="1"/>
  <c r="J69" i="4"/>
  <c r="N69" i="4" s="1"/>
  <c r="J71" i="4"/>
  <c r="N71" i="4" s="1"/>
  <c r="J72" i="4"/>
  <c r="N72" i="4" s="1"/>
  <c r="J73" i="4"/>
  <c r="N73" i="4" s="1"/>
  <c r="J74" i="4"/>
  <c r="N74" i="4" s="1"/>
  <c r="J75" i="4"/>
  <c r="N75" i="4" s="1"/>
  <c r="J77" i="4"/>
  <c r="N77" i="4" s="1"/>
  <c r="J80" i="4"/>
  <c r="N80" i="4" s="1"/>
  <c r="J81" i="4"/>
  <c r="N81" i="4" s="1"/>
  <c r="J82" i="4"/>
  <c r="N82" i="4" s="1"/>
  <c r="J83" i="4"/>
  <c r="N83" i="4" s="1"/>
  <c r="J84" i="4"/>
  <c r="N84" i="4" s="1"/>
  <c r="J86" i="4"/>
  <c r="N86" i="4" s="1"/>
  <c r="J88" i="4"/>
  <c r="N88" i="4" s="1"/>
  <c r="J89" i="4"/>
  <c r="N89" i="4" s="1"/>
  <c r="J90" i="4"/>
  <c r="N90" i="4" s="1"/>
  <c r="J92" i="4"/>
  <c r="N92" i="4" s="1"/>
  <c r="J93" i="4"/>
  <c r="N93" i="4" s="1"/>
  <c r="J94" i="4"/>
  <c r="N94" i="4" s="1"/>
  <c r="J95" i="4"/>
  <c r="N95" i="4" s="1"/>
  <c r="J96" i="4"/>
  <c r="N96" i="4" s="1"/>
  <c r="J97" i="4"/>
  <c r="N97" i="4" s="1"/>
  <c r="J99" i="4"/>
  <c r="N99" i="4" s="1"/>
  <c r="J101" i="4"/>
  <c r="N101" i="4" s="1"/>
  <c r="J106" i="4"/>
  <c r="N106" i="4" s="1"/>
  <c r="J113" i="4"/>
  <c r="N113" i="4" s="1"/>
  <c r="J114" i="4"/>
  <c r="N114" i="4" s="1"/>
  <c r="J116" i="4"/>
  <c r="N116" i="4" s="1"/>
  <c r="J117" i="4"/>
  <c r="N117" i="4" s="1"/>
  <c r="J124" i="4"/>
  <c r="N124" i="4" s="1"/>
  <c r="J127" i="4"/>
  <c r="N127" i="4" s="1"/>
  <c r="J134" i="4"/>
  <c r="N134" i="4" s="1"/>
  <c r="J135" i="4"/>
  <c r="N135" i="4" s="1"/>
  <c r="J144" i="4"/>
  <c r="N144" i="4" s="1"/>
  <c r="J151" i="4"/>
  <c r="N151" i="4" s="1"/>
  <c r="J153" i="4"/>
  <c r="N153" i="4" s="1"/>
  <c r="J154" i="4"/>
  <c r="N154" i="4" s="1"/>
  <c r="J156" i="4"/>
  <c r="N158" i="4" s="1"/>
  <c r="J163" i="4"/>
  <c r="N165" i="4" s="1"/>
  <c r="J165" i="4"/>
  <c r="N167" i="4" s="1"/>
  <c r="J166" i="4"/>
  <c r="N168" i="4" s="1"/>
  <c r="J168" i="4"/>
  <c r="N170" i="4" s="1"/>
  <c r="J170" i="4"/>
  <c r="N172" i="4" s="1"/>
  <c r="J172" i="4"/>
  <c r="I53" i="4" l="1"/>
  <c r="M53" i="4" s="1"/>
  <c r="I106" i="4" l="1"/>
  <c r="M106" i="4" s="1"/>
  <c r="I30" i="4"/>
  <c r="M30" i="4" s="1"/>
  <c r="I19" i="4"/>
  <c r="M19" i="4" s="1"/>
  <c r="I137" i="4"/>
  <c r="M137" i="4" s="1"/>
  <c r="I33" i="4"/>
  <c r="M33" i="4" s="1"/>
  <c r="I62" i="4"/>
  <c r="M62" i="4" s="1"/>
  <c r="I12" i="4"/>
  <c r="M12" i="4" s="1"/>
  <c r="I145" i="4"/>
  <c r="M145" i="4" s="1"/>
  <c r="I160" i="4"/>
  <c r="M162" i="4" s="1"/>
  <c r="I157" i="4"/>
  <c r="M159" i="4" s="1"/>
  <c r="I130" i="4"/>
  <c r="M130" i="4" s="1"/>
  <c r="I118" i="4"/>
  <c r="M118" i="4" s="1"/>
  <c r="I125" i="4"/>
  <c r="M125" i="4" s="1"/>
  <c r="I15" i="4"/>
  <c r="M15" i="4" s="1"/>
  <c r="I142" i="4"/>
  <c r="M142" i="4" s="1"/>
  <c r="I164" i="4"/>
  <c r="M166" i="4" s="1"/>
  <c r="I21" i="4"/>
  <c r="M21" i="4" s="1"/>
  <c r="I163" i="4"/>
  <c r="M165" i="4" s="1"/>
  <c r="I165" i="4"/>
  <c r="M167" i="4" s="1"/>
  <c r="I86" i="4"/>
  <c r="M86" i="4" s="1"/>
  <c r="I26" i="4"/>
  <c r="M26" i="4" s="1"/>
  <c r="I152" i="4"/>
  <c r="M152" i="4" s="1"/>
  <c r="I87" i="4"/>
  <c r="M87" i="4" s="1"/>
  <c r="I136" i="4"/>
  <c r="M136" i="4" s="1"/>
  <c r="I131" i="4"/>
  <c r="M131" i="4" s="1"/>
  <c r="I11" i="4"/>
  <c r="M11" i="4" s="1"/>
  <c r="I92" i="4"/>
  <c r="M92" i="4" s="1"/>
  <c r="I115" i="4"/>
  <c r="M115" i="4" s="1"/>
  <c r="I146" i="4"/>
  <c r="M146" i="4" s="1"/>
  <c r="I158" i="4"/>
  <c r="M160" i="4" s="1"/>
  <c r="I68" i="4"/>
  <c r="M68" i="4" s="1"/>
  <c r="I39" i="4"/>
  <c r="M39" i="4" s="1"/>
  <c r="I119" i="4"/>
  <c r="M119" i="4" s="1"/>
  <c r="I101" i="4"/>
  <c r="M101" i="4" s="1"/>
  <c r="I132" i="4"/>
  <c r="M132" i="4" s="1"/>
  <c r="I71" i="4"/>
  <c r="M71" i="4" s="1"/>
  <c r="I65" i="4"/>
  <c r="M65" i="4" s="1"/>
  <c r="I107" i="4"/>
  <c r="M107" i="4" s="1"/>
  <c r="I17" i="4"/>
  <c r="M17" i="4" s="1"/>
  <c r="I64" i="4"/>
  <c r="M64" i="4" s="1"/>
  <c r="I41" i="4"/>
  <c r="M41" i="4" s="1"/>
  <c r="I151" i="4"/>
  <c r="M151" i="4" s="1"/>
  <c r="I128" i="4"/>
  <c r="M128" i="4" s="1"/>
  <c r="I138" i="4"/>
  <c r="M138" i="4" s="1"/>
  <c r="I37" i="4"/>
  <c r="M37" i="4" s="1"/>
  <c r="I89" i="4"/>
  <c r="M89" i="4" s="1"/>
  <c r="I78" i="4"/>
  <c r="M78" i="4" s="1"/>
  <c r="I109" i="4"/>
  <c r="M109" i="4" s="1"/>
  <c r="I159" i="4"/>
  <c r="M161" i="4" s="1"/>
  <c r="I108" i="4"/>
  <c r="M108" i="4" s="1"/>
  <c r="I29" i="4"/>
  <c r="M29" i="4" s="1"/>
  <c r="I59" i="4"/>
  <c r="M59" i="4" s="1"/>
  <c r="I14" i="4"/>
  <c r="M14" i="4" s="1"/>
  <c r="I22" i="4"/>
  <c r="M22" i="4" s="1"/>
  <c r="I48" i="4"/>
  <c r="M48" i="4" s="1"/>
  <c r="I120" i="4"/>
  <c r="M120" i="4" s="1"/>
  <c r="I38" i="4"/>
  <c r="M38" i="4" s="1"/>
  <c r="I168" i="4"/>
  <c r="M170" i="4" s="1"/>
  <c r="I153" i="4"/>
  <c r="M153" i="4" s="1"/>
  <c r="I56" i="4"/>
  <c r="M56" i="4" s="1"/>
  <c r="I116" i="4"/>
  <c r="M116" i="4" s="1"/>
  <c r="I13" i="4"/>
  <c r="M13" i="4" s="1"/>
  <c r="I72" i="4"/>
  <c r="M72" i="4" s="1"/>
  <c r="I166" i="4"/>
  <c r="M168" i="4" s="1"/>
  <c r="I47" i="4"/>
  <c r="M47" i="4" s="1"/>
  <c r="I52" i="4"/>
  <c r="M52" i="4" s="1"/>
  <c r="I80" i="4"/>
  <c r="M80" i="4" s="1"/>
  <c r="I35" i="4"/>
  <c r="M35" i="4" s="1"/>
  <c r="I129" i="4"/>
  <c r="M129" i="4" s="1"/>
  <c r="I28" i="4"/>
  <c r="M28" i="4" s="1"/>
  <c r="I69" i="4"/>
  <c r="M69" i="4" s="1"/>
  <c r="I73" i="4"/>
  <c r="M73" i="4" s="1"/>
  <c r="I104" i="4"/>
  <c r="M104" i="4" s="1"/>
  <c r="I150" i="4"/>
  <c r="M150" i="4" s="1"/>
  <c r="I23" i="4"/>
  <c r="M23" i="4" s="1"/>
  <c r="I61" i="4"/>
  <c r="M61" i="4" s="1"/>
  <c r="I66" i="4"/>
  <c r="M66" i="4" s="1"/>
  <c r="I58" i="4"/>
  <c r="M58" i="4" s="1"/>
  <c r="I100" i="4"/>
  <c r="M100" i="4" s="1"/>
  <c r="I63" i="4"/>
  <c r="M63" i="4" s="1"/>
  <c r="I67" i="4"/>
  <c r="M67" i="4" s="1"/>
  <c r="I148" i="4"/>
  <c r="M148" i="4" s="1"/>
  <c r="I169" i="4"/>
  <c r="M171" i="4" s="1"/>
  <c r="I51" i="4"/>
  <c r="M51" i="4" s="1"/>
  <c r="I43" i="4"/>
  <c r="M43" i="4" s="1"/>
  <c r="I122" i="4"/>
  <c r="M122" i="4" s="1"/>
  <c r="I126" i="4"/>
  <c r="M126" i="4" s="1"/>
  <c r="I147" i="4"/>
  <c r="M147" i="4" s="1"/>
  <c r="I40" i="4"/>
  <c r="M40" i="4" s="1"/>
  <c r="I167" i="4"/>
  <c r="M169" i="4" s="1"/>
  <c r="I24" i="4"/>
  <c r="M24" i="4" s="1"/>
  <c r="I149" i="4"/>
  <c r="M149" i="4" s="1"/>
  <c r="I141" i="4"/>
  <c r="M141" i="4" s="1"/>
  <c r="I93" i="4"/>
  <c r="M93" i="4" s="1"/>
  <c r="I32" i="4"/>
  <c r="M32" i="4" s="1"/>
  <c r="I155" i="4"/>
  <c r="M155" i="4" s="1"/>
  <c r="I49" i="4"/>
  <c r="M49" i="4" s="1"/>
  <c r="I139" i="4"/>
  <c r="M139" i="4" s="1"/>
  <c r="I97" i="4"/>
  <c r="M97" i="4" s="1"/>
  <c r="I50" i="4"/>
  <c r="M50" i="4" s="1"/>
  <c r="I103" i="4"/>
  <c r="M103" i="4" s="1"/>
  <c r="I98" i="4"/>
  <c r="M98" i="4" s="1"/>
  <c r="I44" i="4"/>
  <c r="M44" i="4" s="1"/>
  <c r="I105" i="4"/>
  <c r="M105" i="4" s="1"/>
  <c r="I127" i="4"/>
  <c r="M127" i="4" s="1"/>
  <c r="I45" i="4"/>
  <c r="M45" i="4" s="1"/>
  <c r="I161" i="4"/>
  <c r="M163" i="4" s="1"/>
  <c r="I60" i="4"/>
  <c r="M60" i="4" s="1"/>
  <c r="I79" i="4"/>
  <c r="M79" i="4" s="1"/>
  <c r="I74" i="4"/>
  <c r="M74" i="4" s="1"/>
  <c r="I162" i="4"/>
  <c r="M164" i="4" s="1"/>
  <c r="I10" i="4"/>
  <c r="M10" i="4" s="1"/>
  <c r="Q10" i="4" s="1"/>
  <c r="I133" i="4"/>
  <c r="M133" i="4" s="1"/>
  <c r="I76" i="4"/>
  <c r="M76" i="4" s="1"/>
  <c r="I70" i="4"/>
  <c r="M70" i="4" s="1"/>
  <c r="I34" i="4"/>
  <c r="M34" i="4" s="1"/>
  <c r="I18" i="4"/>
  <c r="M18" i="4" s="1"/>
  <c r="I171" i="4"/>
  <c r="I102" i="4"/>
  <c r="M102" i="4" s="1"/>
  <c r="I91" i="4"/>
  <c r="M91" i="4" s="1"/>
  <c r="I84" i="4"/>
  <c r="M84" i="4" s="1"/>
  <c r="I46" i="4"/>
  <c r="M46" i="4" s="1"/>
  <c r="I85" i="4"/>
  <c r="M85" i="4" s="1"/>
  <c r="I31" i="4"/>
  <c r="M31" i="4" s="1"/>
  <c r="I140" i="4"/>
  <c r="M140" i="4" s="1"/>
  <c r="I94" i="4"/>
  <c r="M94" i="4" s="1"/>
  <c r="I88" i="4"/>
  <c r="M88" i="4" s="1"/>
  <c r="I123" i="4"/>
  <c r="M123" i="4" s="1"/>
  <c r="I20" i="4"/>
  <c r="M20" i="4" s="1"/>
  <c r="I143" i="4"/>
  <c r="M143" i="4" s="1"/>
  <c r="I55" i="4"/>
  <c r="M55" i="4" s="1"/>
  <c r="I121" i="4"/>
  <c r="M121" i="4" s="1"/>
  <c r="J121" i="4" l="1"/>
  <c r="N121" i="4" s="1"/>
  <c r="J161" i="4"/>
  <c r="N163" i="4" s="1"/>
  <c r="J32" i="4"/>
  <c r="N32" i="4" s="1"/>
  <c r="J85" i="4"/>
  <c r="N85" i="4" s="1"/>
  <c r="J132" i="4"/>
  <c r="N132" i="4" s="1"/>
  <c r="J14" i="4"/>
  <c r="N14" i="4" s="1"/>
  <c r="J115" i="4"/>
  <c r="N115" i="4" s="1"/>
  <c r="J143" i="4"/>
  <c r="N143" i="4" s="1"/>
  <c r="J169" i="4"/>
  <c r="N171" i="4" s="1"/>
  <c r="J19" i="4"/>
  <c r="N19" i="4" s="1"/>
  <c r="J150" i="4"/>
  <c r="N150" i="4" s="1"/>
  <c r="J120" i="4"/>
  <c r="N120" i="4" s="1"/>
  <c r="J145" i="4"/>
  <c r="N145" i="4" s="1"/>
  <c r="J171" i="4"/>
  <c r="J128" i="4"/>
  <c r="N128" i="4" s="1"/>
  <c r="J160" i="4"/>
  <c r="N162" i="4" s="1"/>
  <c r="J140" i="4"/>
  <c r="N140" i="4" s="1"/>
  <c r="J50" i="4"/>
  <c r="N50" i="4" s="1"/>
  <c r="J107" i="4"/>
  <c r="N107" i="4" s="1"/>
  <c r="J162" i="4"/>
  <c r="N164" i="4" s="1"/>
  <c r="J123" i="4"/>
  <c r="N123" i="4" s="1"/>
  <c r="J98" i="4"/>
  <c r="N98" i="4" s="1"/>
  <c r="J139" i="4"/>
  <c r="N139" i="4" s="1"/>
  <c r="J55" i="4"/>
  <c r="N55" i="4" s="1"/>
  <c r="J142" i="4"/>
  <c r="N142" i="4" s="1"/>
  <c r="J126" i="4"/>
  <c r="N126" i="4" s="1"/>
  <c r="J164" i="4"/>
  <c r="N166" i="4" s="1"/>
  <c r="J100" i="4"/>
  <c r="N100" i="4" s="1"/>
  <c r="J61" i="4"/>
  <c r="N61" i="4" s="1"/>
  <c r="J157" i="4"/>
  <c r="N159" i="4" s="1"/>
  <c r="J158" i="4"/>
  <c r="N160" i="4" s="1"/>
  <c r="J67" i="4"/>
  <c r="N67" i="4" s="1"/>
  <c r="J49" i="4"/>
  <c r="N49" i="4" s="1"/>
  <c r="J129" i="4"/>
  <c r="N129" i="4" s="1"/>
  <c r="J109" i="4"/>
  <c r="N109" i="4" s="1"/>
  <c r="J18" i="4"/>
  <c r="N18" i="4" s="1"/>
  <c r="J119" i="4"/>
  <c r="N119" i="4" s="1"/>
  <c r="J159" i="4"/>
  <c r="N161" i="4" s="1"/>
  <c r="J15" i="4"/>
  <c r="N15" i="4" s="1"/>
  <c r="J105" i="4"/>
  <c r="N105" i="4" s="1"/>
  <c r="J12" i="4"/>
  <c r="N12" i="4" s="1"/>
  <c r="J34" i="4"/>
  <c r="N34" i="4" s="1"/>
  <c r="J118" i="4"/>
  <c r="N118" i="4" s="1"/>
  <c r="J78" i="4"/>
  <c r="N78" i="4" s="1"/>
  <c r="J122" i="4"/>
  <c r="N122" i="4" s="1"/>
  <c r="J141" i="4"/>
  <c r="N141" i="4" s="1"/>
  <c r="J23" i="4"/>
  <c r="N23" i="4" s="1"/>
  <c r="J53" i="4"/>
  <c r="N53" i="4" s="1"/>
  <c r="J91" i="4"/>
  <c r="N91" i="4" s="1"/>
  <c r="J138" i="4"/>
  <c r="N138" i="4" s="1"/>
  <c r="J103" i="4"/>
  <c r="N103" i="4" s="1"/>
  <c r="J137" i="4"/>
  <c r="N137" i="4" s="1"/>
  <c r="J136" i="4"/>
  <c r="N136" i="4" s="1"/>
  <c r="J87" i="4"/>
  <c r="N87" i="4" s="1"/>
  <c r="J20" i="4"/>
  <c r="N20" i="4" s="1"/>
  <c r="Q11" i="4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C2" i="4" s="1"/>
  <c r="J149" i="4"/>
  <c r="N149" i="4" s="1"/>
  <c r="J79" i="4"/>
  <c r="N79" i="4" s="1"/>
  <c r="J51" i="4"/>
  <c r="N51" i="4" s="1"/>
  <c r="J152" i="4"/>
  <c r="N152" i="4" s="1"/>
  <c r="J22" i="4"/>
  <c r="N22" i="4" s="1"/>
  <c r="J70" i="4"/>
  <c r="N70" i="4" s="1"/>
  <c r="J148" i="4"/>
  <c r="N148" i="4" s="1"/>
  <c r="J17" i="4"/>
  <c r="N17" i="4" s="1"/>
  <c r="J31" i="4"/>
  <c r="N31" i="4" s="1"/>
  <c r="J26" i="4"/>
  <c r="N26" i="4" s="1"/>
  <c r="J21" i="4"/>
  <c r="N21" i="4" s="1"/>
  <c r="J146" i="4"/>
  <c r="N146" i="4" s="1"/>
  <c r="J147" i="4"/>
  <c r="N147" i="4" s="1"/>
  <c r="J133" i="4"/>
  <c r="N133" i="4" s="1"/>
  <c r="J155" i="4"/>
  <c r="N155" i="4" s="1"/>
  <c r="J130" i="4"/>
  <c r="N130" i="4" s="1"/>
  <c r="J76" i="4"/>
  <c r="N76" i="4" s="1"/>
  <c r="J108" i="4"/>
  <c r="N108" i="4" s="1"/>
  <c r="J62" i="4"/>
  <c r="N62" i="4" s="1"/>
  <c r="J10" i="4"/>
  <c r="N10" i="4" s="1"/>
  <c r="R10" i="4" s="1"/>
  <c r="R11" i="4" s="1"/>
  <c r="J167" i="4"/>
  <c r="N169" i="4" s="1"/>
  <c r="J131" i="4"/>
  <c r="N131" i="4" s="1"/>
  <c r="J125" i="4"/>
  <c r="N125" i="4" s="1"/>
  <c r="J104" i="4"/>
  <c r="N104" i="4" s="1"/>
  <c r="J102" i="4"/>
  <c r="N102" i="4" s="1"/>
  <c r="J33" i="4"/>
  <c r="N33" i="4" s="1"/>
  <c r="R12" i="4" l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C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Hugo</author>
    <author>YOKA</author>
    <author>wafer ng</author>
  </authors>
  <commentList>
    <comment ref="B1" authorId="0" shapeId="0" xr:uid="{2BF9FCE7-824D-4BB2-8944-079093E01800}">
      <text>
        <r>
          <rPr>
            <b/>
            <sz val="9"/>
            <color indexed="81"/>
            <rFont val="宋体"/>
            <family val="3"/>
            <charset val="134"/>
          </rPr>
          <t>Hugo:</t>
        </r>
        <r>
          <rPr>
            <sz val="9"/>
            <color indexed="81"/>
            <rFont val="宋体"/>
            <family val="3"/>
            <charset val="134"/>
          </rPr>
          <t xml:space="preserve">
 1：A组新手怪；进阶难度-1；
 2：B组菜鸟怪；进阶难度0；
 3：C组老鸟怪；进阶难度1~8逐渐增加高难度的怪，用到进阶15；
 4：D组大师怪；进阶16~19逐渐增加最高难度的怪，用到进阶20；
 5：S组保护怪；一些中等难度的怪用来保护
</t>
        </r>
      </text>
    </comment>
    <comment ref="E1" authorId="1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YOKA: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高等级可能会</t>
        </r>
        <r>
          <rPr>
            <sz val="9"/>
            <color rgb="FF000000"/>
            <rFont val="宋体"/>
            <family val="3"/>
            <charset val="134"/>
          </rPr>
          <t>roll</t>
        </r>
        <r>
          <rPr>
            <sz val="9"/>
            <color rgb="FF000000"/>
            <rFont val="宋体"/>
            <family val="3"/>
            <charset val="134"/>
          </rPr>
          <t>到低等级的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F1" authorId="0" shapeId="0" xr:uid="{0F5E7436-3030-4385-97F7-D77E0802FCAE}">
      <text>
        <r>
          <rPr>
            <b/>
            <sz val="9"/>
            <color indexed="81"/>
            <rFont val="宋体"/>
            <family val="3"/>
            <charset val="134"/>
          </rPr>
          <t>Hugo:</t>
        </r>
        <r>
          <rPr>
            <sz val="9"/>
            <color indexed="81"/>
            <rFont val="宋体"/>
            <family val="3"/>
            <charset val="134"/>
          </rPr>
          <t xml:space="preserve">
废弃字段，但因为多张表都用此字段，所以保留</t>
        </r>
      </text>
    </comment>
    <comment ref="G1" authorId="2" shapeId="0" xr:uid="{00000000-0006-0000-0000-000003000000}">
      <text>
        <r>
          <rPr>
            <b/>
            <sz val="10"/>
            <color rgb="FF000000"/>
            <rFont val="Microsoft YaHei UI"/>
            <family val="2"/>
            <charset val="1"/>
          </rPr>
          <t xml:space="preserve">wafer ng:
</t>
        </r>
        <r>
          <rPr>
            <sz val="10"/>
            <color rgb="FF000000"/>
            <rFont val="Microsoft YaHei UI"/>
            <family val="2"/>
            <charset val="1"/>
          </rPr>
          <t>本场游戏中，第</t>
        </r>
        <r>
          <rPr>
            <sz val="10"/>
            <color rgb="FF000000"/>
            <rFont val="Microsoft YaHei UI"/>
            <family val="2"/>
            <charset val="1"/>
          </rPr>
          <t>n</t>
        </r>
        <r>
          <rPr>
            <sz val="10"/>
            <color rgb="FF000000"/>
            <rFont val="Microsoft YaHei UI"/>
            <family val="2"/>
            <charset val="1"/>
          </rPr>
          <t>次掉落时才会启用此掉落组</t>
        </r>
      </text>
    </comment>
    <comment ref="H1" authorId="2" shapeId="0" xr:uid="{00000000-0006-0000-0000-000004000000}">
      <text>
        <r>
          <rPr>
            <b/>
            <sz val="10"/>
            <color rgb="FF000000"/>
            <rFont val="Microsoft YaHei UI"/>
            <family val="2"/>
            <charset val="134"/>
          </rPr>
          <t>wafer ng: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对应副本阶段，而非解锁阶段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填</t>
        </r>
        <r>
          <rPr>
            <sz val="10"/>
            <color rgb="FF000000"/>
            <rFont val="Microsoft YaHei UI"/>
            <family val="2"/>
            <charset val="134"/>
          </rPr>
          <t>0</t>
        </r>
        <r>
          <rPr>
            <sz val="10"/>
            <color rgb="FF000000"/>
            <rFont val="DengXian"/>
            <family val="4"/>
            <charset val="134"/>
            <scheme val="minor"/>
          </rPr>
          <t>表示所有阶段都触发</t>
        </r>
      </text>
    </comment>
    <comment ref="I1" authorId="2" shapeId="0" xr:uid="{F3D00DF0-F6FF-1A42-9CF4-5508BCD6D7A3}">
      <text>
        <r>
          <rPr>
            <b/>
            <sz val="10"/>
            <color rgb="FF000000"/>
            <rFont val="Microsoft YaHei UI"/>
            <family val="2"/>
            <charset val="134"/>
          </rPr>
          <t>wafer ng: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Microsoft YaHei UI"/>
            <family val="2"/>
            <charset val="134"/>
          </rPr>
          <t>；</t>
        </r>
        <r>
          <rPr>
            <sz val="10"/>
            <color rgb="FF000000"/>
            <rFont val="Microsoft YaHei UI"/>
            <family val="2"/>
            <charset val="134"/>
          </rPr>
          <t>2</t>
        </r>
        <r>
          <rPr>
            <sz val="10"/>
            <color rgb="FF000000"/>
            <rFont val="Microsoft YaHei UI"/>
            <family val="2"/>
            <charset val="134"/>
          </rPr>
          <t>；</t>
        </r>
        <r>
          <rPr>
            <sz val="10"/>
            <color rgb="FF000000"/>
            <rFont val="Microsoft YaHei UI"/>
            <family val="2"/>
            <charset val="134"/>
          </rPr>
          <t>3</t>
        </r>
        <r>
          <rPr>
            <sz val="10"/>
            <color rgb="FF000000"/>
            <rFont val="Microsoft YaHei UI"/>
            <family val="2"/>
            <charset val="134"/>
          </rPr>
          <t>；</t>
        </r>
        <r>
          <rPr>
            <sz val="10"/>
            <color rgb="FF000000"/>
            <rFont val="Microsoft YaHei UI"/>
            <family val="2"/>
            <charset val="134"/>
          </rPr>
          <t>4</t>
        </r>
        <r>
          <rPr>
            <sz val="10"/>
            <color rgb="FF000000"/>
            <rFont val="Microsoft YaHei UI"/>
            <family val="2"/>
            <charset val="134"/>
          </rPr>
          <t>；</t>
        </r>
        <r>
          <rPr>
            <sz val="10"/>
            <color rgb="FF000000"/>
            <rFont val="Microsoft YaHei UI"/>
            <family val="2"/>
            <charset val="134"/>
          </rPr>
          <t xml:space="preserve">5
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玩对应的剧情副本才会启用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wafer ng</author>
  </authors>
  <commentList>
    <comment ref="E8" authorId="0" shapeId="0" xr:uid="{363D411C-6B7F-3647-9078-579F92023F59}">
      <text>
        <r>
          <rPr>
            <b/>
            <sz val="10"/>
            <color rgb="FF000000"/>
            <rFont val="Microsoft YaHei UI"/>
            <family val="2"/>
            <charset val="134"/>
          </rPr>
          <t>wafer ng: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0</t>
        </r>
        <r>
          <rPr>
            <sz val="10"/>
            <color rgb="FF000000"/>
            <rFont val="DengXian"/>
            <family val="4"/>
            <charset val="134"/>
          </rPr>
          <t>，表示章节内所有关卡都用，给</t>
        </r>
        <r>
          <rPr>
            <sz val="10"/>
            <color rgb="FF000000"/>
            <rFont val="Microsoft YaHei UI"/>
            <family val="2"/>
            <charset val="134"/>
          </rPr>
          <t>roguelike</t>
        </r>
        <r>
          <rPr>
            <sz val="10"/>
            <color rgb="FF000000"/>
            <rFont val="DengXian"/>
            <family val="4"/>
            <charset val="134"/>
          </rPr>
          <t>副本使用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DengXian"/>
            <family val="4"/>
            <charset val="134"/>
          </rPr>
          <t>，表示黄巾之乱</t>
        </r>
        <r>
          <rPr>
            <sz val="10"/>
            <color rgb="FF000000"/>
            <rFont val="Microsoft YaHei UI"/>
            <family val="2"/>
            <charset val="134"/>
          </rPr>
          <t xml:space="preserve">1
</t>
        </r>
        <r>
          <rPr>
            <sz val="10"/>
            <color rgb="FF000000"/>
            <rFont val="Microsoft YaHei UI"/>
            <family val="2"/>
            <charset val="134"/>
          </rPr>
          <t>2</t>
        </r>
        <r>
          <rPr>
            <sz val="10"/>
            <color rgb="FF000000"/>
            <rFont val="DengXian"/>
            <family val="4"/>
            <charset val="134"/>
          </rPr>
          <t>，表示黄巾之乱</t>
        </r>
        <r>
          <rPr>
            <sz val="10"/>
            <color rgb="FF000000"/>
            <rFont val="Microsoft YaHei UI"/>
            <family val="2"/>
            <charset val="134"/>
          </rPr>
          <t xml:space="preserve">2
</t>
        </r>
        <r>
          <rPr>
            <sz val="10"/>
            <color rgb="FF000000"/>
            <rFont val="Microsoft YaHei UI"/>
            <family val="2"/>
            <charset val="134"/>
          </rPr>
          <t>3</t>
        </r>
        <r>
          <rPr>
            <sz val="10"/>
            <color rgb="FF000000"/>
            <rFont val="DengXian"/>
            <family val="4"/>
            <charset val="134"/>
          </rPr>
          <t>，表示黄巾之乱</t>
        </r>
        <r>
          <rPr>
            <sz val="10"/>
            <color rgb="FF000000"/>
            <rFont val="Microsoft YaHei UI"/>
            <family val="2"/>
            <charset val="134"/>
          </rPr>
          <t>3</t>
        </r>
      </text>
    </comment>
    <comment ref="F8" authorId="0" shapeId="0" xr:uid="{D881C661-3270-3C4F-B7A0-EEE804EA2131}">
      <text>
        <r>
          <rPr>
            <b/>
            <sz val="10"/>
            <color rgb="FF000000"/>
            <rFont val="Microsoft YaHei UI"/>
            <family val="2"/>
            <charset val="134"/>
          </rPr>
          <t>wafer ng: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0</t>
        </r>
        <r>
          <rPr>
            <sz val="10"/>
            <color rgb="FF000000"/>
            <rFont val="DengXian"/>
            <family val="4"/>
            <charset val="134"/>
          </rPr>
          <t>，表示章节内所有关卡都用，给</t>
        </r>
        <r>
          <rPr>
            <sz val="10"/>
            <color rgb="FF000000"/>
            <rFont val="Microsoft YaHei UI"/>
            <family val="2"/>
            <charset val="134"/>
          </rPr>
          <t>roguelike</t>
        </r>
        <r>
          <rPr>
            <sz val="10"/>
            <color rgb="FF000000"/>
            <rFont val="DengXian"/>
            <family val="4"/>
            <charset val="134"/>
          </rPr>
          <t>副本使用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DengXian"/>
            <family val="4"/>
            <charset val="134"/>
          </rPr>
          <t>，表示黄巾之乱</t>
        </r>
        <r>
          <rPr>
            <sz val="10"/>
            <color rgb="FF000000"/>
            <rFont val="Microsoft YaHei UI"/>
            <family val="2"/>
            <charset val="134"/>
          </rPr>
          <t xml:space="preserve">1
</t>
        </r>
        <r>
          <rPr>
            <sz val="10"/>
            <color rgb="FF000000"/>
            <rFont val="Microsoft YaHei UI"/>
            <family val="2"/>
            <charset val="134"/>
          </rPr>
          <t>2</t>
        </r>
        <r>
          <rPr>
            <sz val="10"/>
            <color rgb="FF000000"/>
            <rFont val="DengXian"/>
            <family val="4"/>
            <charset val="134"/>
          </rPr>
          <t>，表示黄巾之乱</t>
        </r>
        <r>
          <rPr>
            <sz val="10"/>
            <color rgb="FF000000"/>
            <rFont val="Microsoft YaHei UI"/>
            <family val="2"/>
            <charset val="134"/>
          </rPr>
          <t xml:space="preserve">2
</t>
        </r>
        <r>
          <rPr>
            <sz val="10"/>
            <color rgb="FF000000"/>
            <rFont val="Microsoft YaHei UI"/>
            <family val="2"/>
            <charset val="134"/>
          </rPr>
          <t>3</t>
        </r>
        <r>
          <rPr>
            <sz val="10"/>
            <color rgb="FF000000"/>
            <rFont val="DengXian"/>
            <family val="4"/>
            <charset val="134"/>
          </rPr>
          <t>，表示黄巾之乱</t>
        </r>
        <r>
          <rPr>
            <sz val="10"/>
            <color rgb="FF000000"/>
            <rFont val="Microsoft YaHei UI"/>
            <family val="2"/>
            <charset val="134"/>
          </rPr>
          <t>3</t>
        </r>
      </text>
    </comment>
    <comment ref="G8" authorId="0" shapeId="0" xr:uid="{B27316DB-1177-3143-84DB-25B1D8394635}">
      <text>
        <r>
          <rPr>
            <b/>
            <sz val="10"/>
            <color rgb="FF000000"/>
            <rFont val="Microsoft YaHei UI"/>
            <family val="2"/>
            <charset val="134"/>
          </rPr>
          <t>wafer ng: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0</t>
        </r>
        <r>
          <rPr>
            <sz val="10"/>
            <color rgb="FF000000"/>
            <rFont val="DengXian"/>
            <family val="4"/>
            <charset val="134"/>
          </rPr>
          <t>，表示章节内所有关卡都用，给</t>
        </r>
        <r>
          <rPr>
            <sz val="10"/>
            <color rgb="FF000000"/>
            <rFont val="Microsoft YaHei UI"/>
            <family val="2"/>
            <charset val="134"/>
          </rPr>
          <t>roguelike</t>
        </r>
        <r>
          <rPr>
            <sz val="10"/>
            <color rgb="FF000000"/>
            <rFont val="DengXian"/>
            <family val="4"/>
            <charset val="134"/>
          </rPr>
          <t>副本使用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DengXian"/>
            <family val="4"/>
            <charset val="134"/>
          </rPr>
          <t>，表示黄巾之乱</t>
        </r>
        <r>
          <rPr>
            <sz val="10"/>
            <color rgb="FF000000"/>
            <rFont val="Microsoft YaHei UI"/>
            <family val="2"/>
            <charset val="134"/>
          </rPr>
          <t xml:space="preserve">1
</t>
        </r>
        <r>
          <rPr>
            <sz val="10"/>
            <color rgb="FF000000"/>
            <rFont val="Microsoft YaHei UI"/>
            <family val="2"/>
            <charset val="134"/>
          </rPr>
          <t>2</t>
        </r>
        <r>
          <rPr>
            <sz val="10"/>
            <color rgb="FF000000"/>
            <rFont val="DengXian"/>
            <family val="4"/>
            <charset val="134"/>
          </rPr>
          <t>，表示黄巾之乱</t>
        </r>
        <r>
          <rPr>
            <sz val="10"/>
            <color rgb="FF000000"/>
            <rFont val="Microsoft YaHei UI"/>
            <family val="2"/>
            <charset val="134"/>
          </rPr>
          <t xml:space="preserve">2
</t>
        </r>
        <r>
          <rPr>
            <sz val="10"/>
            <color rgb="FF000000"/>
            <rFont val="Microsoft YaHei UI"/>
            <family val="2"/>
            <charset val="134"/>
          </rPr>
          <t>3</t>
        </r>
        <r>
          <rPr>
            <sz val="10"/>
            <color rgb="FF000000"/>
            <rFont val="DengXian"/>
            <family val="4"/>
            <charset val="134"/>
          </rPr>
          <t>，表示黄巾之乱</t>
        </r>
        <r>
          <rPr>
            <sz val="10"/>
            <color rgb="FF000000"/>
            <rFont val="Microsoft YaHei UI"/>
            <family val="2"/>
            <charset val="134"/>
          </rPr>
          <t>3</t>
        </r>
      </text>
    </comment>
    <comment ref="B9" authorId="0" shapeId="0" xr:uid="{8F23F89A-8485-D64C-8317-C34F67B5115B}">
      <text>
        <r>
          <rPr>
            <b/>
            <sz val="10"/>
            <color rgb="FF000000"/>
            <rFont val="Microsoft YaHei UI"/>
            <family val="2"/>
            <charset val="134"/>
          </rPr>
          <t>wafer ng: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Microsoft YaHei"/>
            <family val="2"/>
            <charset val="134"/>
          </rPr>
          <t>、普通怪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2</t>
        </r>
        <r>
          <rPr>
            <sz val="10"/>
            <color rgb="FF000000"/>
            <rFont val="Microsoft YaHei"/>
            <family val="2"/>
            <charset val="134"/>
          </rPr>
          <t>、精英怪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3</t>
        </r>
        <r>
          <rPr>
            <sz val="10"/>
            <color rgb="FF000000"/>
            <rFont val="Microsoft YaHei"/>
            <family val="2"/>
            <charset val="134"/>
          </rPr>
          <t>、</t>
        </r>
        <r>
          <rPr>
            <sz val="10"/>
            <color rgb="FF000000"/>
            <rFont val="Microsoft YaHei UI"/>
            <family val="2"/>
            <charset val="134"/>
          </rPr>
          <t>boss</t>
        </r>
        <r>
          <rPr>
            <sz val="10"/>
            <color rgb="FF000000"/>
            <rFont val="Microsoft YaHei"/>
            <family val="2"/>
            <charset val="134"/>
          </rPr>
          <t>怪</t>
        </r>
      </text>
    </comment>
  </commentList>
</comments>
</file>

<file path=xl/sharedStrings.xml><?xml version="1.0" encoding="utf-8"?>
<sst xmlns="http://schemas.openxmlformats.org/spreadsheetml/2006/main" count="611" uniqueCount="328">
  <si>
    <t>主将职业</t>
    <phoneticPr fontId="2" type="noConversion"/>
  </si>
  <si>
    <t>难度解锁</t>
    <phoneticPr fontId="2" type="noConversion"/>
  </si>
  <si>
    <t>副本阶段</t>
    <phoneticPr fontId="2" type="noConversion"/>
  </si>
  <si>
    <t>权重</t>
    <phoneticPr fontId="2" type="noConversion"/>
  </si>
  <si>
    <t>玩家等级</t>
    <phoneticPr fontId="2" type="noConversion"/>
  </si>
  <si>
    <t>次数解锁</t>
    <phoneticPr fontId="1" type="noConversion"/>
  </si>
  <si>
    <t>GroupID</t>
    <phoneticPr fontId="1" type="noConversion"/>
  </si>
  <si>
    <t>Career</t>
    <phoneticPr fontId="1" type="noConversion"/>
  </si>
  <si>
    <t>PlayerLevel</t>
    <phoneticPr fontId="1" type="noConversion"/>
  </si>
  <si>
    <t>Rate</t>
    <phoneticPr fontId="1" type="noConversion"/>
  </si>
  <si>
    <t>uint32</t>
  </si>
  <si>
    <t>string</t>
    <phoneticPr fontId="1" type="noConversion"/>
  </si>
  <si>
    <t>怪物组配置</t>
    <phoneticPr fontId="2" type="noConversion"/>
  </si>
  <si>
    <t>UnlockTime</t>
    <phoneticPr fontId="1" type="noConversion"/>
  </si>
  <si>
    <t>Stage</t>
    <phoneticPr fontId="1" type="noConversion"/>
  </si>
  <si>
    <t>Config</t>
    <phoneticPr fontId="1" type="noConversion"/>
  </si>
  <si>
    <t>UnlockDifficulty</t>
    <phoneticPr fontId="1" type="noConversion"/>
  </si>
  <si>
    <t>BattleID</t>
    <phoneticPr fontId="1" type="noConversion"/>
  </si>
  <si>
    <t>战斗ID</t>
    <phoneticPr fontId="2" type="noConversion"/>
  </si>
  <si>
    <t>战斗组ID</t>
    <phoneticPr fontId="2" type="noConversion"/>
  </si>
  <si>
    <t>启用剧情</t>
    <phoneticPr fontId="1" type="noConversion"/>
  </si>
  <si>
    <t>Chapter</t>
    <phoneticPr fontId="1" type="noConversion"/>
  </si>
  <si>
    <t>小怪组</t>
    <phoneticPr fontId="2" type="noConversion"/>
  </si>
  <si>
    <t>精英怪</t>
    <phoneticPr fontId="2" type="noConversion"/>
  </si>
  <si>
    <t>boss</t>
    <phoneticPr fontId="2" type="noConversion"/>
  </si>
  <si>
    <t>;</t>
    <phoneticPr fontId="1" type="noConversion"/>
  </si>
  <si>
    <t>剧本1</t>
    <phoneticPr fontId="1" type="noConversion"/>
  </si>
  <si>
    <t>剧本2</t>
    <phoneticPr fontId="1" type="noConversion"/>
  </si>
  <si>
    <t>阶段1
小怪1</t>
    <phoneticPr fontId="1" type="noConversion"/>
  </si>
  <si>
    <t>阶段1
小怪2</t>
    <phoneticPr fontId="1" type="noConversion"/>
  </si>
  <si>
    <t>阶段1
小怪3</t>
    <phoneticPr fontId="1" type="noConversion"/>
  </si>
  <si>
    <t>阶段2
小怪1</t>
    <phoneticPr fontId="1" type="noConversion"/>
  </si>
  <si>
    <t>阶段3
小怪1</t>
    <phoneticPr fontId="1" type="noConversion"/>
  </si>
  <si>
    <t>阶段1
精英1</t>
    <phoneticPr fontId="1" type="noConversion"/>
  </si>
  <si>
    <t>怪物组ID</t>
    <phoneticPr fontId="10" type="noConversion"/>
  </si>
  <si>
    <t>合并输出</t>
    <phoneticPr fontId="1" type="noConversion"/>
  </si>
  <si>
    <t>剧本3</t>
    <phoneticPr fontId="1" type="noConversion"/>
  </si>
  <si>
    <t>输出条件</t>
    <phoneticPr fontId="1" type="noConversion"/>
  </si>
  <si>
    <t>根据 Monster Group 分配条件，进行筛选合并</t>
    <phoneticPr fontId="1" type="noConversion"/>
  </si>
  <si>
    <t>怪物序列</t>
    <phoneticPr fontId="1" type="noConversion"/>
  </si>
  <si>
    <t>怪物组类型</t>
    <phoneticPr fontId="10" type="noConversion"/>
  </si>
  <si>
    <t>副本层数</t>
    <phoneticPr fontId="1" type="noConversion"/>
  </si>
  <si>
    <t>条件求和</t>
    <phoneticPr fontId="1" type="noConversion"/>
  </si>
  <si>
    <t>11001;11004;11022;11028;</t>
    <phoneticPr fontId="2" type="noConversion"/>
  </si>
  <si>
    <t>11002;11003;11021;11027;</t>
    <phoneticPr fontId="2" type="noConversion"/>
  </si>
  <si>
    <t>11003;11022;11028;11030;</t>
    <phoneticPr fontId="2" type="noConversion"/>
  </si>
  <si>
    <t>11006;11007;11010;11023;11024;11031;11033;11039;</t>
    <phoneticPr fontId="2" type="noConversion"/>
  </si>
  <si>
    <t>11005;11006;11008;11011;11012;11023;11032;11033;</t>
    <phoneticPr fontId="2" type="noConversion"/>
  </si>
  <si>
    <t>11008;11009;11010;11012;11024;11031;11032;11034;</t>
    <phoneticPr fontId="2" type="noConversion"/>
  </si>
  <si>
    <t>11013;11017;11019;11020;11025;11035;11036;</t>
    <phoneticPr fontId="2" type="noConversion"/>
  </si>
  <si>
    <t>11014;11015;11016;11018;11026;11036;11037;</t>
    <phoneticPr fontId="2" type="noConversion"/>
  </si>
  <si>
    <t>11016;11017;11018;11026;11035;11037;11038;</t>
    <phoneticPr fontId="2" type="noConversion"/>
  </si>
  <si>
    <t>12006;12013;12014;12019;</t>
    <phoneticPr fontId="2" type="noConversion"/>
  </si>
  <si>
    <t>12001;12005;12010;12013;</t>
    <phoneticPr fontId="2" type="noConversion"/>
  </si>
  <si>
    <t>12001;12006;12014;12019;</t>
    <phoneticPr fontId="2" type="noConversion"/>
  </si>
  <si>
    <t>12002;12008;12009;12021;</t>
    <phoneticPr fontId="2" type="noConversion"/>
  </si>
  <si>
    <t>12002;12007;12020;12022;</t>
    <phoneticPr fontId="2" type="noConversion"/>
  </si>
  <si>
    <t>12003;12008;12020;12021;</t>
    <phoneticPr fontId="2" type="noConversion"/>
  </si>
  <si>
    <t>12004;12011;12016;12017;12023;12025;12026;</t>
    <phoneticPr fontId="2" type="noConversion"/>
  </si>
  <si>
    <t>12011;12012;12015;12017;12024;12026;</t>
    <phoneticPr fontId="2" type="noConversion"/>
  </si>
  <si>
    <t>12004;12012;12016;12018;12024;12025;</t>
    <phoneticPr fontId="2" type="noConversion"/>
  </si>
  <si>
    <t>13001;13011;13016;</t>
    <phoneticPr fontId="2" type="noConversion"/>
  </si>
  <si>
    <t>13002;13003;13011;</t>
    <phoneticPr fontId="2" type="noConversion"/>
  </si>
  <si>
    <t>13001;13003;13016;</t>
    <phoneticPr fontId="2" type="noConversion"/>
  </si>
  <si>
    <t>13004;13005;13012;13017;13019;</t>
    <phoneticPr fontId="2" type="noConversion"/>
  </si>
  <si>
    <t>13004;13007;13012;13017;13018;</t>
    <phoneticPr fontId="2" type="noConversion"/>
  </si>
  <si>
    <t>13005;13006;13007;13018;13019;</t>
    <phoneticPr fontId="2" type="noConversion"/>
  </si>
  <si>
    <t>13008;13010;13014;13015;13020;13022;</t>
    <phoneticPr fontId="2" type="noConversion"/>
  </si>
  <si>
    <t>13009;13010;13013;13020;13022;13023;</t>
    <phoneticPr fontId="2" type="noConversion"/>
  </si>
  <si>
    <t>21001;21011;21017;</t>
    <phoneticPr fontId="2" type="noConversion"/>
  </si>
  <si>
    <t>21002;21010;21016;</t>
    <phoneticPr fontId="2" type="noConversion"/>
  </si>
  <si>
    <t>21003;21010;21016;</t>
    <phoneticPr fontId="2" type="noConversion"/>
  </si>
  <si>
    <t>1100101;1100401;1102201;1102801;</t>
  </si>
  <si>
    <t>1100601;1100701;1101001;1102301;1102401;1103101;1103301;1103901;</t>
  </si>
  <si>
    <t>1101301;1101701;1101901;1102001;1102501;1103501;1103601;</t>
  </si>
  <si>
    <t>1200601;1201301;1201401;1201901;</t>
  </si>
  <si>
    <t>1200201;1200801;1200901;1202101;</t>
  </si>
  <si>
    <t>1200401;1201101;1201601;1201701;1202301;1202501;1202601;</t>
  </si>
  <si>
    <t>1300101;1301101;1301601;</t>
  </si>
  <si>
    <t>1300401;1300501;1301201;1301701;1301901;</t>
  </si>
  <si>
    <t>2100101;2101101;2101701;</t>
  </si>
  <si>
    <t>1100201;1100301;1102101;1102701;</t>
  </si>
  <si>
    <t>1100501;1100601;1100801;1101101;1101201;1102301;1103201;1103301;</t>
  </si>
  <si>
    <t>1101401;1101501;1101601;1101801;1102601;1103601;1103701;</t>
  </si>
  <si>
    <t>1200101;1200501;1201001;1201301;</t>
  </si>
  <si>
    <t>1200201;1200701;1202001;1202201;</t>
  </si>
  <si>
    <t>1201101;1201201;1201501;1201701;1202401;1202601;</t>
  </si>
  <si>
    <t>1300201;1300301;1301101;</t>
  </si>
  <si>
    <t>1300401;1300701;1301201;1301701;1301801;</t>
  </si>
  <si>
    <t>1300801;1301001;1301401;1301501;1302001;1302201;</t>
  </si>
  <si>
    <t>2100201;2101001;2101601;</t>
  </si>
  <si>
    <t>1100301;1102201;1102801;1103001;</t>
  </si>
  <si>
    <t>1100801;1100901;1101001;1101201;1102401;1103101;1103201;1103401;</t>
  </si>
  <si>
    <t>1101601;1101701;1101801;1102601;1103501;1103701;1103801;</t>
  </si>
  <si>
    <t>1200101;1200601;1201401;1201901;</t>
  </si>
  <si>
    <t>1200301;1200801;1202001;1202101;</t>
  </si>
  <si>
    <t>1200401;1201201;1201601;1201801;1202401;1202501;</t>
  </si>
  <si>
    <t>1300101;1300301;1301601;</t>
  </si>
  <si>
    <t>1300501;1300601;1300701;1301801;1301901;</t>
  </si>
  <si>
    <t>1300901;1301001;1301301;1302001;1302201;1302301;</t>
  </si>
  <si>
    <t>2100301;2101001;2101601;</t>
  </si>
  <si>
    <t>黄巾</t>
    <phoneticPr fontId="1" type="noConversion"/>
  </si>
  <si>
    <t>董卓</t>
    <phoneticPr fontId="1" type="noConversion"/>
  </si>
  <si>
    <t>官渡</t>
    <phoneticPr fontId="1" type="noConversion"/>
  </si>
  <si>
    <t>索引参数填写</t>
    <phoneticPr fontId="1" type="noConversion"/>
  </si>
  <si>
    <t>21001;21005;21007;21009;21011;21012;</t>
    <phoneticPr fontId="2" type="noConversion"/>
  </si>
  <si>
    <t>21002;21004;21006;21008;21009;21011;</t>
    <phoneticPr fontId="2" type="noConversion"/>
  </si>
  <si>
    <t>21003;21004;21006;21008;21010;21012;</t>
    <phoneticPr fontId="2" type="noConversion"/>
  </si>
  <si>
    <t>22003;22005;22007;22008;22009;22012;</t>
    <phoneticPr fontId="2" type="noConversion"/>
  </si>
  <si>
    <t>22001;22004;22005;22006;22009;22010;</t>
    <phoneticPr fontId="2" type="noConversion"/>
  </si>
  <si>
    <t>22002;22004;22007;22008;22011;22012;</t>
    <phoneticPr fontId="2" type="noConversion"/>
  </si>
  <si>
    <t>23002;23004;23005;23008;23011;23012;</t>
    <phoneticPr fontId="2" type="noConversion"/>
  </si>
  <si>
    <t>23001;23002;23004;23006;23009;23010;</t>
    <phoneticPr fontId="2" type="noConversion"/>
  </si>
  <si>
    <t>23003;23005;23007;23008;23009;23012;</t>
    <phoneticPr fontId="2" type="noConversion"/>
  </si>
  <si>
    <t>1300801;1300901;1301301;1301501;1302101;1302301;</t>
  </si>
  <si>
    <t>2100101;2100501;2100701;2100901;2101101;2101201;</t>
  </si>
  <si>
    <t>2200301;2200501;2200701;2200801;2200901;2201201;</t>
  </si>
  <si>
    <t>2300201;2300401;2300501;2300801;2301101;2301201;</t>
  </si>
  <si>
    <t>2100201;2100401;2100601;2100801;2100901;2101101;</t>
  </si>
  <si>
    <t>2200101;2200401;2200501;2200601;2200901;2201001;</t>
  </si>
  <si>
    <t>2300101;2300201;2300401;2300601;2300901;2301001;</t>
  </si>
  <si>
    <t>2100301;2100401;2100601;2100801;2101001;2101201;</t>
  </si>
  <si>
    <t>2200201;2200401;2200701;2200801;2201101;2201201;</t>
  </si>
  <si>
    <t>2300301;2300501;2300701;2300801;2300901;2301201;</t>
  </si>
  <si>
    <t>31001;31006;31008;</t>
    <phoneticPr fontId="2" type="noConversion"/>
  </si>
  <si>
    <t>31002;31005;31007;</t>
    <phoneticPr fontId="2" type="noConversion"/>
  </si>
  <si>
    <t>31003;31004;31009;</t>
    <phoneticPr fontId="2" type="noConversion"/>
  </si>
  <si>
    <t>32003;32006;32008;</t>
    <phoneticPr fontId="2" type="noConversion"/>
  </si>
  <si>
    <t>32001;32004;32007;</t>
    <phoneticPr fontId="2" type="noConversion"/>
  </si>
  <si>
    <t>32002;32005;32009;</t>
    <phoneticPr fontId="2" type="noConversion"/>
  </si>
  <si>
    <t>33001;33005;33008;</t>
    <phoneticPr fontId="2" type="noConversion"/>
  </si>
  <si>
    <t>33003;33004;33006;</t>
    <phoneticPr fontId="2" type="noConversion"/>
  </si>
  <si>
    <t>3100101;3100601;3100801;</t>
  </si>
  <si>
    <t>3200301;3200601;3200801;</t>
  </si>
  <si>
    <t>3100201;3100501;3100701;</t>
  </si>
  <si>
    <t>3200101;3200401;3200701;</t>
  </si>
  <si>
    <t>3300101;3300501;3300801;</t>
  </si>
  <si>
    <t>3100301;3100401;3100901;</t>
  </si>
  <si>
    <t>3200201;3200501;3200901;</t>
  </si>
  <si>
    <t>3300301;3300401;3300601;</t>
  </si>
  <si>
    <t>防止ROLL完的小怪</t>
    <phoneticPr fontId="2" type="noConversion"/>
  </si>
  <si>
    <t>1021;1022;1023;1031;1032;1033;1041;1042;1043;1051;1052;1053;1061;1062;1063</t>
    <phoneticPr fontId="2" type="noConversion"/>
  </si>
  <si>
    <t>群雄</t>
    <phoneticPr fontId="1" type="noConversion"/>
  </si>
  <si>
    <t>剧本4</t>
  </si>
  <si>
    <t>剧本4</t>
    <phoneticPr fontId="1" type="noConversion"/>
  </si>
  <si>
    <t>11001;11002;11021;11030;</t>
    <phoneticPr fontId="2" type="noConversion"/>
  </si>
  <si>
    <t>11005;11007;11009;11011;11023;11033;11034;11039;</t>
    <phoneticPr fontId="2" type="noConversion"/>
  </si>
  <si>
    <t>11013;11014;11015;11019;11020;11025;11038;</t>
    <phoneticPr fontId="2" type="noConversion"/>
  </si>
  <si>
    <t>12005;12010;12013;12014;</t>
    <phoneticPr fontId="2" type="noConversion"/>
  </si>
  <si>
    <t>12002;12003;12009;12022;</t>
    <phoneticPr fontId="2" type="noConversion"/>
  </si>
  <si>
    <t>12011;12015;12017;12018;12023;12026;</t>
    <phoneticPr fontId="2" type="noConversion"/>
  </si>
  <si>
    <t>13008;13009;13014;13015;13021;13023;</t>
    <phoneticPr fontId="2" type="noConversion"/>
  </si>
  <si>
    <t>13004;13006;13012;13017;13019;</t>
    <phoneticPr fontId="2" type="noConversion"/>
  </si>
  <si>
    <t>13001;13002;13011;</t>
    <phoneticPr fontId="2" type="noConversion"/>
  </si>
  <si>
    <t>33010;33011;33012;</t>
    <phoneticPr fontId="2" type="noConversion"/>
  </si>
  <si>
    <t>32010;32011;32012;</t>
    <phoneticPr fontId="2" type="noConversion"/>
  </si>
  <si>
    <t>31010;31011;31012;</t>
    <phoneticPr fontId="2" type="noConversion"/>
  </si>
  <si>
    <t>33002;33007;33009;</t>
    <phoneticPr fontId="2" type="noConversion"/>
  </si>
  <si>
    <t>2200302;2200502;2200702;2200802;2200902;2201202;</t>
  </si>
  <si>
    <t>2300202;2300402;2300502;2300802;2301102;2301202;</t>
  </si>
  <si>
    <t>2300102;2300202;2300402;2300602;2300902;2301002;</t>
  </si>
  <si>
    <t>2200102;2200402;2200502;2200602;2200902;2201002;</t>
  </si>
  <si>
    <t>2200202;2200402;2200702;2200802;2201102;2201202;</t>
  </si>
  <si>
    <t>2300302;2300502;2300702;2300802;2300902;2301202;</t>
  </si>
  <si>
    <t>1100101;1100201;1102101;1103001;</t>
  </si>
  <si>
    <t>1100501;1100701;1100901;1101101;1102301;1103301;1103401;1103901;</t>
  </si>
  <si>
    <t>1101301;1101401;1101501;1101901;1102001;1102501;1103801;</t>
  </si>
  <si>
    <t>1200501;1201001;1201301;1201401;</t>
  </si>
  <si>
    <t>1200201;1200301;1200901;1202201;</t>
  </si>
  <si>
    <t>1201101;1201501;1201701;1201801;1202301;1202601;</t>
  </si>
  <si>
    <t>1300101;1300201;1301101;</t>
  </si>
  <si>
    <t>1300401;1300601;1301201;1301701;1301901;</t>
  </si>
  <si>
    <t>1300801;1300901;1301401;1301501;1302101;1302301;</t>
  </si>
  <si>
    <t>3101001;3101101;3101201;</t>
  </si>
  <si>
    <t>3201001;3201101;3201201;</t>
  </si>
  <si>
    <t>3301001;3301101;3301201;</t>
  </si>
  <si>
    <t>3300201;3300701;3300901;</t>
    <phoneticPr fontId="2" type="noConversion"/>
  </si>
  <si>
    <t>"巨人"的过往</t>
    <phoneticPr fontId="2" type="noConversion"/>
  </si>
  <si>
    <t>钢铁洪潮</t>
  </si>
  <si>
    <t>灰烬之痛</t>
    <phoneticPr fontId="2" type="noConversion"/>
  </si>
  <si>
    <t>奥雷安的暗流</t>
    <phoneticPr fontId="2" type="noConversion"/>
  </si>
  <si>
    <t>中进阶</t>
    <phoneticPr fontId="2" type="noConversion"/>
  </si>
  <si>
    <t>高进阶</t>
    <phoneticPr fontId="2" type="noConversion"/>
  </si>
  <si>
    <t>1100102;1100402;1102202;1102802;</t>
  </si>
  <si>
    <t>1100602;1100702;1101002;1102302;1102402;1103102;1103302;1103902;</t>
  </si>
  <si>
    <t>1101302;1101702;1101902;1102002;1102502;1103502;1103602;</t>
  </si>
  <si>
    <t>1200602;1201302;1201402;1201902;</t>
  </si>
  <si>
    <t>1200202;1200802;1200902;1202102;</t>
  </si>
  <si>
    <t>1200402;1201102;1201602;1201702;1202302;1202502;1202602;</t>
  </si>
  <si>
    <t>1300102;1301102;1301602;</t>
  </si>
  <si>
    <t>1300402;1300502;1301202;1301702;1301902;</t>
  </si>
  <si>
    <t>1300802;1300902;1301302;1301502;1302102;1302302;</t>
  </si>
  <si>
    <t>2100102;2100502;2100702;2100902;2101102;2101202;</t>
  </si>
  <si>
    <t>2100102;2101102;2101702;</t>
  </si>
  <si>
    <t>3100102;3100602;3100802;</t>
  </si>
  <si>
    <t>3200302;3200602;3200802;</t>
  </si>
  <si>
    <t>3300202;3300702;3300902;</t>
  </si>
  <si>
    <t>1100202;1100302;1102102;1102702;</t>
  </si>
  <si>
    <t>1100502;1100602;1100802;1101102;1101202;1102302;1103202;1103302;</t>
  </si>
  <si>
    <t>1101402;1101502;1101602;1101802;1102602;1103602;1103702;</t>
  </si>
  <si>
    <t>1200102;1200502;1201002;1201302;</t>
  </si>
  <si>
    <t>1200202;1200702;1202002;1202202;</t>
  </si>
  <si>
    <t>1201102;1201202;1201502;1201702;1202402;1202602;</t>
  </si>
  <si>
    <t>1300202;1300302;1301102;</t>
  </si>
  <si>
    <t>1300402;1300702;1301202;1301702;1301802;</t>
  </si>
  <si>
    <t>1300802;1301002;1301402;1301502;1302002;1302202;</t>
  </si>
  <si>
    <t>2100202;2100402;2100602;2100802;2100902;2101102;</t>
  </si>
  <si>
    <t>2100202;2101002;2101602;</t>
  </si>
  <si>
    <t>3100202;3100502;3100702;</t>
  </si>
  <si>
    <t>3200102;3200402;3200702;</t>
  </si>
  <si>
    <t>3300102;3300502;3300802;</t>
  </si>
  <si>
    <t>1100302;1102202;1102802;1103002;</t>
  </si>
  <si>
    <t>1100802;1100902;1101002;1101202;1102402;1103102;1103202;1103402;</t>
  </si>
  <si>
    <t>1101602;1101702;1101802;1102602;1103502;1103702;1103802;</t>
  </si>
  <si>
    <t>1200102;1200602;1201402;1201902;</t>
  </si>
  <si>
    <t>1200302;1200802;1202002;1202102;</t>
  </si>
  <si>
    <t>1200402;1201202;1201602;1201802;1202402;1202502;</t>
  </si>
  <si>
    <t>1300102;1300302;1301602;</t>
  </si>
  <si>
    <t>1300502;1300602;1300702;1301802;1301902;</t>
  </si>
  <si>
    <t>1300902;1301002;1301302;1302002;1302202;1302302;</t>
  </si>
  <si>
    <t>2100302;2100402;2100602;2100802;2101002;2101202;</t>
  </si>
  <si>
    <t>2100302;2101002;2101602;</t>
  </si>
  <si>
    <t>3100302;3100402;3100902;</t>
  </si>
  <si>
    <t>3200202;3200502;3200902;</t>
  </si>
  <si>
    <t>3300302;3300402;3300602;</t>
  </si>
  <si>
    <t>1100102;1100202;1102102;1103002;</t>
  </si>
  <si>
    <t>1100502;1100702;1100902;1101102;1102302;1103302;1103402;1103902;</t>
  </si>
  <si>
    <t>1101302;1101402;1101502;1101902;1102002;1102502;1103802;</t>
  </si>
  <si>
    <t>1200502;1201002;1201302;1201402;</t>
  </si>
  <si>
    <t>1200202;1200302;1200902;1202202;</t>
  </si>
  <si>
    <t>1201102;1201502;1201702;1201802;1202302;1202602;</t>
  </si>
  <si>
    <t>1300102;1300202;1301102;</t>
  </si>
  <si>
    <t>1300402;1300602;1301202;1301702;1301902;</t>
  </si>
  <si>
    <t>1300802;1300902;1301402;1301502;1302102;1302302;</t>
  </si>
  <si>
    <t>3101002;3101102;3101202;</t>
  </si>
  <si>
    <t>3201002;3201102;3201202;</t>
  </si>
  <si>
    <t>3301002;3301102;3301202;</t>
  </si>
  <si>
    <t>"巨人"的过往
进阶-1</t>
    <phoneticPr fontId="2" type="noConversion"/>
  </si>
  <si>
    <t>难度上限</t>
    <phoneticPr fontId="2" type="noConversion"/>
  </si>
  <si>
    <t>DifficultyLimited</t>
    <phoneticPr fontId="1" type="noConversion"/>
  </si>
  <si>
    <t>1100109;1100409;1102209;1102809;</t>
  </si>
  <si>
    <t>1100609;1100709;1101009;1102309;1102409;1103109;1103309;1103909;</t>
  </si>
  <si>
    <t>1101309;1101709;1101909;1102009;1102509;1103509;1103609;</t>
  </si>
  <si>
    <t>1200609;1201309;1201409;1201909;</t>
  </si>
  <si>
    <t>1200209;1200809;1200909;1202109;</t>
  </si>
  <si>
    <t>1200409;1201109;1201609;1201709;1202309;1202509;1202609;</t>
  </si>
  <si>
    <t>1300109;1301109;1301609;</t>
  </si>
  <si>
    <t>1300409;1300509;1301209;1301709;1301909;</t>
  </si>
  <si>
    <t>2100109;2101109;2101709;</t>
  </si>
  <si>
    <t>2200309;2200509;2200709;2200809;2200909;2201209;</t>
  </si>
  <si>
    <t>2300209;2300409;2300509;2300809;2301109;2301209;</t>
  </si>
  <si>
    <t>3200309;3200609;3200809;</t>
  </si>
  <si>
    <t>3300209;3300709;3300909;</t>
  </si>
  <si>
    <t>2100109;2100509;2100709;2100909;2101109;2101209;</t>
    <phoneticPr fontId="2" type="noConversion"/>
  </si>
  <si>
    <t>1300809;1300909;1301309;1301509;1302109;1302309;</t>
    <phoneticPr fontId="2" type="noConversion"/>
  </si>
  <si>
    <t>13008;13009;13013;13015;13021;13023;</t>
    <phoneticPr fontId="2" type="noConversion"/>
  </si>
  <si>
    <t>3100109;3100609;3100809;</t>
    <phoneticPr fontId="2" type="noConversion"/>
  </si>
  <si>
    <t>小怪组</t>
  </si>
  <si>
    <t>精英怪</t>
  </si>
  <si>
    <t>boss</t>
  </si>
  <si>
    <t>灰烬之痛</t>
  </si>
  <si>
    <t>1100209;1100309;1102109;1102709;</t>
  </si>
  <si>
    <t>1100509;1100609;1100809;1101109;1101209;1102309;1103209;1103309;</t>
  </si>
  <si>
    <t>1101409;1101509;1101609;1101809;1102609;1103609;1103709;</t>
  </si>
  <si>
    <t>1200109;1200509;1201009;1201309;</t>
  </si>
  <si>
    <t>1200209;1200709;1202009;1202209;</t>
  </si>
  <si>
    <t>1201109;1201209;1201509;1201709;1202409;1202609;</t>
  </si>
  <si>
    <t>1300209;1300309;1301109;</t>
  </si>
  <si>
    <t>1300409;1300709;1301209;1301709;1301809;</t>
  </si>
  <si>
    <t>1300809;1301009;1301409;1301509;1302009;1302209;</t>
  </si>
  <si>
    <t>2100209;2100409;2100609;2100809;2100909;2101109;</t>
  </si>
  <si>
    <t>2100209;2101009;2101609;</t>
  </si>
  <si>
    <t>2200109;2200409;2200509;2200609;2200909;2201009;</t>
  </si>
  <si>
    <t>220010209;220040209;220050209;220060209;220090209;220100209;</t>
  </si>
  <si>
    <t>2300109;2300209;2300409;2300609;2300909;2301009;</t>
  </si>
  <si>
    <t>230010209;230020209;230040209;230060209;230090209;230100209;</t>
  </si>
  <si>
    <t>3100209;3100509;3100709;</t>
  </si>
  <si>
    <t>3200109;3200409;3200709;</t>
  </si>
  <si>
    <t>3300109;3300509;3300809;</t>
  </si>
  <si>
    <t>1100309;1102209;1102809;1103009;</t>
  </si>
  <si>
    <t>1100809;1100909;1101009;1101209;1102409;1103109;1103209;1103409;</t>
  </si>
  <si>
    <t>1101609;1101709;1101809;1102609;1103509;1103709;1103809;</t>
  </si>
  <si>
    <t>1200109;1200609;1201409;1201909;</t>
  </si>
  <si>
    <t>1200309;1200809;1202009;1202109;</t>
  </si>
  <si>
    <t>1200409;1201209;1201609;1201809;1202409;1202509;</t>
  </si>
  <si>
    <t>1300109;1300309;1301609;</t>
  </si>
  <si>
    <t>1300509;1300609;1300709;1301809;1301909;</t>
  </si>
  <si>
    <t>1300909;1301009;1301309;1302009;1302209;1302309;</t>
  </si>
  <si>
    <t>2100309;2100409;2100609;2100809;2101009;2101209;</t>
  </si>
  <si>
    <t>2100309;2101009;2101609;</t>
  </si>
  <si>
    <t>2200209;2200409;2200709;2200809;2201109;2201209;</t>
  </si>
  <si>
    <t>220020209;220040209;220070209;220080209;220110209;220120209;</t>
  </si>
  <si>
    <t>2300309;2300509;2300709;2300809;2300909;2301209;</t>
  </si>
  <si>
    <t>230030209;230050209;230070209;230080209;230090209;230120209;</t>
  </si>
  <si>
    <t>3100309;3100409;3100909;</t>
  </si>
  <si>
    <t>3200209;3200509;3200909;</t>
  </si>
  <si>
    <t>3300309;3300409;3300609;</t>
  </si>
  <si>
    <t>战斗难度</t>
    <phoneticPr fontId="1" type="noConversion"/>
  </si>
  <si>
    <t>BattleDegree</t>
    <phoneticPr fontId="1" type="noConversion"/>
  </si>
  <si>
    <t>uint32</t>
    <phoneticPr fontId="1" type="noConversion"/>
  </si>
  <si>
    <t>1100109;1100209;1102109;1103009;</t>
  </si>
  <si>
    <t>1100509;1100709;1100909;1101109;1102309;1103309;1103409;1103909;</t>
  </si>
  <si>
    <t>1101309;1101409;1101509;1101909;1102009;1102509;1103809;</t>
  </si>
  <si>
    <t>1200509;1201009;1201309;1201409;</t>
  </si>
  <si>
    <t>1200209;1200309;1200909;1202209;</t>
  </si>
  <si>
    <t>1201109;1201509;1201709;1201809;1202309;1202609;</t>
  </si>
  <si>
    <t>1300109;1300209;1301109;</t>
  </si>
  <si>
    <t>1300409;1300609;1301209;1301709;1301909;</t>
  </si>
  <si>
    <t>1300809;1300909;1301409;1301509;1302109;1302309;</t>
  </si>
  <si>
    <t>3101009;3101109;3101209;</t>
  </si>
  <si>
    <t>3201009;3201109;3201209;</t>
  </si>
  <si>
    <t>3301009;3301109;3301209;</t>
  </si>
  <si>
    <t>21001;21005;21010;21013;21014;21015;</t>
    <phoneticPr fontId="2" type="noConversion"/>
  </si>
  <si>
    <t>21013;21014;21015;</t>
    <phoneticPr fontId="2" type="noConversion"/>
  </si>
  <si>
    <t>2100109;2100509;2101009;2101309;2101409;2101509;</t>
    <phoneticPr fontId="2" type="noConversion"/>
  </si>
  <si>
    <t>2101309;2101409;2101509;</t>
    <phoneticPr fontId="2" type="noConversion"/>
  </si>
  <si>
    <t>2100102;2100502;2101002;2101302;2101402;2101502;</t>
    <phoneticPr fontId="2" type="noConversion"/>
  </si>
  <si>
    <t>2101302;2101402;2101502;</t>
    <phoneticPr fontId="2" type="noConversion"/>
  </si>
  <si>
    <t>22001;22003;22006;22013;22014;22015;</t>
    <phoneticPr fontId="2" type="noConversion"/>
  </si>
  <si>
    <t>2200102;2200302;2200602;2201302;2201402;2201502;</t>
    <phoneticPr fontId="2" type="noConversion"/>
  </si>
  <si>
    <t>23004;23010;23011;23013;23014;23015;</t>
    <phoneticPr fontId="2" type="noConversion"/>
  </si>
  <si>
    <t>2300402;2301002;2301102;2301302;2301402;2301502;</t>
    <phoneticPr fontId="2" type="noConversion"/>
  </si>
  <si>
    <t>2200109;2200309;2200609;2201309;2201409;2201509;</t>
    <phoneticPr fontId="2" type="noConversion"/>
  </si>
  <si>
    <t>2300409;2301009;2301109;2301309;2301409;2301509;</t>
    <phoneticPr fontId="2" type="noConversion"/>
  </si>
  <si>
    <t>2200101;2200301;2200601;2201301;2201401;2201501;</t>
    <phoneticPr fontId="2" type="noConversion"/>
  </si>
  <si>
    <t>2300401;2301001;2301101;2301301;2301401;2301501;</t>
    <phoneticPr fontId="2" type="noConversion"/>
  </si>
  <si>
    <t>2100101;2100501;2101001;2101301;2101401;2101501;</t>
    <phoneticPr fontId="2" type="noConversion"/>
  </si>
  <si>
    <t>2101301;2101401;2101501;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</si>
</sst>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rgb="FF000000"/>
      <name val="DengXian"/>
      <family val="4"/>
      <charset val="134"/>
      <scheme val="minor"/>
    </font>
    <font>
      <sz val="9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DengXian"/>
      <family val="4"/>
      <charset val="134"/>
    </font>
    <font>
      <sz val="14"/>
      <color theme="1"/>
      <name val="DengXian"/>
      <family val="4"/>
      <charset val="134"/>
      <scheme val="minor"/>
    </font>
    <font>
      <b/>
      <sz val="12"/>
      <color theme="1"/>
      <name val="DengXian"/>
      <family val="4"/>
      <charset val="134"/>
      <scheme val="minor"/>
    </font>
    <font>
      <b/>
      <sz val="10"/>
      <color rgb="FF000000"/>
      <name val="Microsoft YaHei UI"/>
      <family val="2"/>
      <charset val="1"/>
    </font>
    <font>
      <sz val="10"/>
      <color rgb="FF000000"/>
      <name val="Microsoft YaHei UI"/>
      <family val="2"/>
      <charset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DengXian Light"/>
      <family val="4"/>
      <charset val="134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B9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DF9FF"/>
        <bgColor indexed="64"/>
      </patternFill>
    </fill>
    <fill>
      <patternFill patternType="solid">
        <fgColor rgb="FF0BF9F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8" fillId="0" borderId="0" xfId="0" applyFont="1" applyAlignment="1">
      <alignment vertical="center"/>
    </xf>
    <xf numFmtId="0" fontId="8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7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0" fillId="0" borderId="2" xfId="0" applyBorder="1"/>
    <xf numFmtId="0" fontId="8" fillId="0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0" fillId="0" borderId="4" xfId="0" applyBorder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0" fillId="3" borderId="0" xfId="0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13" fillId="2" borderId="0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5" borderId="8" xfId="0" applyFill="1" applyBorder="1"/>
    <xf numFmtId="0" fontId="0" fillId="5" borderId="3" xfId="0" applyFill="1" applyBorder="1"/>
    <xf numFmtId="0" fontId="0" fillId="5" borderId="9" xfId="0" applyFill="1" applyBorder="1"/>
    <xf numFmtId="0" fontId="0" fillId="7" borderId="0" xfId="0" applyFill="1"/>
    <xf numFmtId="0" fontId="13" fillId="8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8" borderId="0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13" fillId="8" borderId="0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9" borderId="0" xfId="0" applyFont="1" applyFill="1" applyBorder="1" applyAlignment="1">
      <alignment horizontal="left" vertical="center"/>
    </xf>
    <xf numFmtId="0" fontId="13" fillId="9" borderId="0" xfId="0" applyFont="1" applyFill="1" applyBorder="1" applyAlignment="1">
      <alignment horizontal="left" vertical="center" wrapText="1"/>
    </xf>
    <xf numFmtId="0" fontId="13" fillId="8" borderId="0" xfId="0" applyFont="1" applyFill="1" applyBorder="1" applyAlignment="1">
      <alignment horizontal="left" vertical="center" wrapText="1"/>
    </xf>
    <xf numFmtId="0" fontId="13" fillId="10" borderId="0" xfId="0" applyFont="1" applyFill="1" applyBorder="1" applyAlignment="1">
      <alignment horizontal="left" vertical="center"/>
    </xf>
    <xf numFmtId="0" fontId="13" fillId="10" borderId="0" xfId="0" applyFont="1" applyFill="1" applyBorder="1" applyAlignment="1">
      <alignment horizontal="left" vertical="center" wrapText="1"/>
    </xf>
    <xf numFmtId="0" fontId="13" fillId="11" borderId="0" xfId="0" applyFont="1" applyFill="1" applyAlignment="1">
      <alignment horizontal="left" vertical="center"/>
    </xf>
    <xf numFmtId="0" fontId="19" fillId="12" borderId="0" xfId="0" applyFont="1" applyFill="1" applyAlignment="1">
      <alignment horizontal="center" vertical="center"/>
    </xf>
    <xf numFmtId="0" fontId="13" fillId="12" borderId="0" xfId="0" applyFont="1" applyFill="1" applyBorder="1" applyAlignment="1">
      <alignment horizontal="left" vertical="center"/>
    </xf>
    <xf numFmtId="0" fontId="13" fillId="8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left" vertical="center"/>
    </xf>
    <xf numFmtId="0" fontId="13" fillId="10" borderId="0" xfId="0" applyFont="1" applyFill="1" applyBorder="1" applyAlignment="1">
      <alignment horizontal="left" vertical="center"/>
    </xf>
    <xf numFmtId="0" fontId="13" fillId="10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/>
    </xf>
    <xf numFmtId="0" fontId="13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常规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DF9FF"/>
      <color rgb="FF00FB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eam_MonsterGro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sterGroup"/>
      <sheetName val="type"/>
      <sheetName val="关卡拆分"/>
      <sheetName val="Monster"/>
      <sheetName val="思路"/>
    </sheetNames>
    <sheetDataSet>
      <sheetData sheetId="0">
        <row r="1">
          <cell r="A1" t="str">
            <v>怪物组ID</v>
          </cell>
          <cell r="B1" t="str">
            <v>怪物组类型</v>
          </cell>
          <cell r="H1">
            <v>17</v>
          </cell>
          <cell r="I1" t="str">
            <v>名字</v>
          </cell>
          <cell r="J1" t="str">
            <v>特点</v>
          </cell>
          <cell r="K1" t="str">
            <v>最优解</v>
          </cell>
          <cell r="N1" t="str">
            <v>剧本3</v>
          </cell>
          <cell r="O1" t="str">
            <v>剧本4</v>
          </cell>
        </row>
        <row r="2">
          <cell r="A2">
            <v>11001</v>
          </cell>
          <cell r="B2">
            <v>1</v>
          </cell>
          <cell r="H2" t="str">
            <v/>
          </cell>
          <cell r="I2" t="str">
            <v>地精感染者</v>
          </cell>
          <cell r="J2" t="str">
            <v>力量增长</v>
          </cell>
          <cell r="K2" t="str">
            <v>扛1次输出，再分配格挡</v>
          </cell>
          <cell r="N2">
            <v>0</v>
          </cell>
          <cell r="O2">
            <v>1</v>
          </cell>
        </row>
        <row r="3">
          <cell r="A3">
            <v>11002</v>
          </cell>
          <cell r="B3">
            <v>1</v>
          </cell>
          <cell r="H3" t="str">
            <v/>
          </cell>
          <cell r="I3" t="str">
            <v>黄色小林精</v>
          </cell>
          <cell r="K3" t="str">
            <v>先杀小的</v>
          </cell>
          <cell r="N3">
            <v>0</v>
          </cell>
          <cell r="O3">
            <v>1</v>
          </cell>
        </row>
        <row r="4">
          <cell r="A4">
            <v>11003</v>
          </cell>
          <cell r="B4">
            <v>1</v>
          </cell>
          <cell r="H4" t="str">
            <v/>
          </cell>
          <cell r="I4" t="str">
            <v>远征军射手</v>
          </cell>
          <cell r="J4" t="str">
            <v>加格挡，涨力量</v>
          </cell>
          <cell r="K4" t="str">
            <v>造易伤/上虚弱</v>
          </cell>
          <cell r="N4">
            <v>1</v>
          </cell>
          <cell r="O4">
            <v>0</v>
          </cell>
        </row>
        <row r="5">
          <cell r="A5">
            <v>11004</v>
          </cell>
          <cell r="B5">
            <v>1</v>
          </cell>
          <cell r="H5" t="str">
            <v/>
          </cell>
          <cell r="I5" t="str">
            <v>赤色钳工</v>
          </cell>
          <cell r="J5" t="str">
            <v>盔甲buff</v>
          </cell>
          <cell r="K5" t="str">
            <v>先打出盔甲，再放凉</v>
          </cell>
          <cell r="N5">
            <v>0</v>
          </cell>
          <cell r="O5">
            <v>0</v>
          </cell>
        </row>
        <row r="6">
          <cell r="A6">
            <v>11021</v>
          </cell>
          <cell r="B6">
            <v>1</v>
          </cell>
          <cell r="H6" t="str">
            <v/>
          </cell>
          <cell r="I6" t="str">
            <v>地精感染者</v>
          </cell>
          <cell r="J6" t="str">
            <v>反伤，加格挡</v>
          </cell>
          <cell r="K6" t="str">
            <v>扛1次反伤</v>
          </cell>
          <cell r="N6">
            <v>0</v>
          </cell>
          <cell r="O6">
            <v>1</v>
          </cell>
        </row>
        <row r="7">
          <cell r="A7">
            <v>11022</v>
          </cell>
          <cell r="B7">
            <v>1</v>
          </cell>
          <cell r="H7" t="str">
            <v/>
          </cell>
          <cell r="I7" t="str">
            <v>欲念碎片</v>
          </cell>
          <cell r="J7" t="str">
            <v>两张犹豫牌</v>
          </cell>
          <cell r="K7" t="str">
            <v>扛小攻击</v>
          </cell>
          <cell r="N7">
            <v>1</v>
          </cell>
          <cell r="O7">
            <v>0</v>
          </cell>
        </row>
        <row r="8">
          <cell r="A8">
            <v>11027</v>
          </cell>
          <cell r="B8">
            <v>1</v>
          </cell>
          <cell r="H8" t="str">
            <v>紫色小林精</v>
          </cell>
          <cell r="I8" t="str">
            <v>粉色小林精</v>
          </cell>
          <cell r="J8" t="str">
            <v>攻击/虚弱/脆弱，轮流</v>
          </cell>
          <cell r="K8" t="str">
            <v>先杀上脆弱的</v>
          </cell>
          <cell r="N8">
            <v>0</v>
          </cell>
          <cell r="O8">
            <v>0</v>
          </cell>
        </row>
        <row r="9">
          <cell r="A9">
            <v>11028</v>
          </cell>
          <cell r="B9">
            <v>1</v>
          </cell>
          <cell r="H9" t="str">
            <v/>
          </cell>
          <cell r="I9" t="str">
            <v>大叶灌木宗主</v>
          </cell>
          <cell r="J9" t="str">
            <v>大双击/虚弱/小双击/脆弱/</v>
          </cell>
          <cell r="K9" t="str">
            <v>先上盾顶攻击</v>
          </cell>
          <cell r="N9">
            <v>1</v>
          </cell>
          <cell r="O9">
            <v>0</v>
          </cell>
        </row>
        <row r="10">
          <cell r="A10">
            <v>11029</v>
          </cell>
          <cell r="B10">
            <v>1</v>
          </cell>
          <cell r="H10" t="str">
            <v/>
          </cell>
          <cell r="I10" t="str">
            <v>斑狐哥</v>
          </cell>
          <cell r="J10" t="str">
            <v>直接造成伤害（后期备选）</v>
          </cell>
          <cell r="N10">
            <v>0</v>
          </cell>
          <cell r="O10">
            <v>0</v>
          </cell>
        </row>
        <row r="11">
          <cell r="A11">
            <v>11030</v>
          </cell>
          <cell r="B11">
            <v>1</v>
          </cell>
          <cell r="H11" t="str">
            <v/>
          </cell>
          <cell r="I11" t="str">
            <v>恶灵游民</v>
          </cell>
          <cell r="J11" t="str">
            <v>攻击/小攻击加盾/回血加力量</v>
          </cell>
          <cell r="K11" t="str">
            <v>扛第1次攻击</v>
          </cell>
          <cell r="N11">
            <v>1</v>
          </cell>
          <cell r="O11">
            <v>1</v>
          </cell>
        </row>
        <row r="12">
          <cell r="A12">
            <v>11005</v>
          </cell>
          <cell r="B12">
            <v>1</v>
          </cell>
          <cell r="H12" t="str">
            <v/>
          </cell>
          <cell r="I12" t="str">
            <v>大角犀</v>
          </cell>
          <cell r="J12" t="str">
            <v>分裂+虚弱</v>
          </cell>
          <cell r="K12" t="str">
            <v>分裂零界点输出</v>
          </cell>
          <cell r="N12">
            <v>0</v>
          </cell>
          <cell r="O12">
            <v>1</v>
          </cell>
        </row>
        <row r="13">
          <cell r="A13">
            <v>11006</v>
          </cell>
          <cell r="B13">
            <v>1</v>
          </cell>
          <cell r="H13" t="str">
            <v/>
          </cell>
          <cell r="I13" t="str">
            <v>鬣犬</v>
          </cell>
          <cell r="J13" t="str">
            <v>缠身，不给打攻击牌</v>
          </cell>
          <cell r="N13">
            <v>0</v>
          </cell>
          <cell r="O13">
            <v>0</v>
          </cell>
        </row>
        <row r="14">
          <cell r="A14">
            <v>11007</v>
          </cell>
          <cell r="B14">
            <v>1</v>
          </cell>
          <cell r="H14" t="str">
            <v/>
          </cell>
          <cell r="I14" t="str">
            <v>鬣犬</v>
          </cell>
          <cell r="J14" t="str">
            <v>虚弱</v>
          </cell>
          <cell r="N14">
            <v>0</v>
          </cell>
          <cell r="O14">
            <v>1</v>
          </cell>
        </row>
        <row r="15">
          <cell r="A15">
            <v>11008</v>
          </cell>
          <cell r="B15">
            <v>1</v>
          </cell>
          <cell r="H15" t="str">
            <v/>
          </cell>
          <cell r="I15" t="str">
            <v>拾荒地精</v>
          </cell>
          <cell r="J15" t="str">
            <v>偷钱</v>
          </cell>
          <cell r="K15" t="str">
            <v>输出优先</v>
          </cell>
          <cell r="N15">
            <v>1</v>
          </cell>
          <cell r="O15">
            <v>0</v>
          </cell>
        </row>
        <row r="16">
          <cell r="A16">
            <v>11009</v>
          </cell>
          <cell r="B16">
            <v>1</v>
          </cell>
          <cell r="H16" t="str">
            <v/>
          </cell>
          <cell r="I16" t="str">
            <v>火角犀</v>
          </cell>
          <cell r="J16" t="str">
            <v>死亡给易伤</v>
          </cell>
          <cell r="K16" t="str">
            <v>让两个怪一起死</v>
          </cell>
          <cell r="N16">
            <v>1</v>
          </cell>
          <cell r="O16">
            <v>1</v>
          </cell>
        </row>
        <row r="17">
          <cell r="A17">
            <v>11010</v>
          </cell>
          <cell r="B17">
            <v>1</v>
          </cell>
          <cell r="H17" t="str">
            <v>挖掘地精</v>
          </cell>
          <cell r="I17" t="str">
            <v>挖掘地精</v>
          </cell>
          <cell r="J17" t="str">
            <v>相互加持(去掉3号怪）</v>
          </cell>
          <cell r="K17" t="str">
            <v>先杀加盾</v>
          </cell>
          <cell r="N17">
            <v>1</v>
          </cell>
          <cell r="O17">
            <v>0</v>
          </cell>
        </row>
        <row r="18">
          <cell r="A18">
            <v>11011</v>
          </cell>
          <cell r="B18">
            <v>1</v>
          </cell>
          <cell r="H18" t="str">
            <v/>
          </cell>
          <cell r="I18" t="str">
            <v>红色鸢尾花灵</v>
          </cell>
          <cell r="J18" t="str">
            <v>分裂+塞牌</v>
          </cell>
          <cell r="K18" t="str">
            <v>分裂零界点输出</v>
          </cell>
          <cell r="N18">
            <v>0</v>
          </cell>
          <cell r="O18">
            <v>1</v>
          </cell>
        </row>
        <row r="19">
          <cell r="A19">
            <v>11012</v>
          </cell>
          <cell r="B19">
            <v>1</v>
          </cell>
          <cell r="H19" t="str">
            <v>恶灵伙夫</v>
          </cell>
          <cell r="I19" t="str">
            <v>赤色钳工</v>
          </cell>
          <cell r="K19" t="str">
            <v>先打出盔甲，再放凉</v>
          </cell>
          <cell r="N19">
            <v>1</v>
          </cell>
          <cell r="O19">
            <v>0</v>
          </cell>
        </row>
        <row r="20">
          <cell r="A20">
            <v>11023</v>
          </cell>
          <cell r="B20">
            <v>1</v>
          </cell>
          <cell r="H20" t="str">
            <v/>
          </cell>
          <cell r="I20" t="str">
            <v>黄色小林精</v>
          </cell>
          <cell r="J20" t="str">
            <v>反伤+迷你史</v>
          </cell>
          <cell r="K20" t="str">
            <v>先杀小的</v>
          </cell>
          <cell r="N20">
            <v>0</v>
          </cell>
          <cell r="O20">
            <v>1</v>
          </cell>
        </row>
        <row r="21">
          <cell r="A21">
            <v>11024</v>
          </cell>
          <cell r="B21">
            <v>1</v>
          </cell>
          <cell r="H21" t="str">
            <v/>
          </cell>
          <cell r="I21" t="str">
            <v>欲念碎片</v>
          </cell>
          <cell r="J21" t="str">
            <v>塞牌+虱虫</v>
          </cell>
          <cell r="K21" t="str">
            <v>先打出盔甲，再放凉</v>
          </cell>
          <cell r="N21">
            <v>1</v>
          </cell>
          <cell r="O21">
            <v>0</v>
          </cell>
        </row>
        <row r="22">
          <cell r="A22">
            <v>11031</v>
          </cell>
          <cell r="B22">
            <v>1</v>
          </cell>
          <cell r="H22" t="str">
            <v/>
          </cell>
          <cell r="I22" t="str">
            <v>恶灵伙夫</v>
          </cell>
          <cell r="J22" t="str">
            <v>A 5*1攻击，死亡给b回满血
B 10攻击，死亡给A加3力量</v>
          </cell>
          <cell r="K22" t="str">
            <v>一起打死</v>
          </cell>
          <cell r="N22">
            <v>1</v>
          </cell>
          <cell r="O22">
            <v>0</v>
          </cell>
        </row>
        <row r="23">
          <cell r="A23">
            <v>11032</v>
          </cell>
          <cell r="B23">
            <v>1</v>
          </cell>
          <cell r="H23" t="str">
            <v/>
          </cell>
          <cell r="I23" t="str">
            <v>黑摩尔感染者</v>
          </cell>
          <cell r="J23" t="str">
            <v>攻击/增加反伤/持续回血2 /格挡</v>
          </cell>
          <cell r="K23" t="str">
            <v>上易伤打</v>
          </cell>
          <cell r="N23">
            <v>1</v>
          </cell>
          <cell r="O23">
            <v>0</v>
          </cell>
        </row>
        <row r="24">
          <cell r="A24">
            <v>11033</v>
          </cell>
          <cell r="B24">
            <v>1</v>
          </cell>
          <cell r="H24" t="str">
            <v/>
          </cell>
          <cell r="I24" t="str">
            <v>染魔鬣犬</v>
          </cell>
          <cell r="J24" t="str">
            <v>波动：扛那下有没足够牌
护甲10/虚弱/未知/大撞击 30+</v>
          </cell>
          <cell r="N24">
            <v>0</v>
          </cell>
          <cell r="O24">
            <v>1</v>
          </cell>
        </row>
        <row r="25">
          <cell r="A25">
            <v>11034</v>
          </cell>
          <cell r="B25">
            <v>1</v>
          </cell>
          <cell r="H25" t="str">
            <v/>
          </cell>
          <cell r="I25" t="str">
            <v>罗伊斯</v>
          </cell>
          <cell r="J25" t="str">
            <v>攻击4/施法连击/攻击*2/施法连击/攻击*3/xxx</v>
          </cell>
          <cell r="K25" t="str">
            <v>输出优先/降力量</v>
          </cell>
          <cell r="N25">
            <v>1</v>
          </cell>
          <cell r="O25">
            <v>1</v>
          </cell>
        </row>
        <row r="26">
          <cell r="A26">
            <v>11039</v>
          </cell>
          <cell r="B26">
            <v>1</v>
          </cell>
          <cell r="H26" t="str">
            <v/>
          </cell>
          <cell r="I26" t="str">
            <v>冰角犀</v>
          </cell>
          <cell r="J26" t="str">
            <v>冻住：每回合随机一张牌，不可出，保留</v>
          </cell>
          <cell r="N26">
            <v>0</v>
          </cell>
          <cell r="O26">
            <v>1</v>
          </cell>
        </row>
        <row r="27">
          <cell r="A27">
            <v>11013</v>
          </cell>
          <cell r="B27">
            <v>1</v>
          </cell>
          <cell r="H27" t="str">
            <v/>
          </cell>
          <cell r="I27" t="str">
            <v>地精感染者</v>
          </cell>
          <cell r="J27" t="str">
            <v>异教徒+流寇</v>
          </cell>
          <cell r="N27">
            <v>0</v>
          </cell>
          <cell r="O27">
            <v>1</v>
          </cell>
        </row>
        <row r="28">
          <cell r="A28">
            <v>11014</v>
          </cell>
          <cell r="B28">
            <v>1</v>
          </cell>
          <cell r="H28" t="str">
            <v>地精感染者</v>
          </cell>
          <cell r="I28" t="str">
            <v>黄色小林精</v>
          </cell>
          <cell r="J28" t="str">
            <v>2迷你+异教徒</v>
          </cell>
          <cell r="N28">
            <v>0</v>
          </cell>
          <cell r="O28">
            <v>1</v>
          </cell>
        </row>
        <row r="29">
          <cell r="A29">
            <v>11015</v>
          </cell>
          <cell r="B29">
            <v>1</v>
          </cell>
          <cell r="H29" t="str">
            <v/>
          </cell>
          <cell r="I29" t="str">
            <v>大角犀</v>
          </cell>
          <cell r="J29" t="str">
            <v>异教徒+尖刺</v>
          </cell>
          <cell r="N29">
            <v>0</v>
          </cell>
          <cell r="O29">
            <v>1</v>
          </cell>
        </row>
        <row r="30">
          <cell r="A30">
            <v>11016</v>
          </cell>
          <cell r="B30">
            <v>1</v>
          </cell>
          <cell r="H30" t="str">
            <v/>
          </cell>
          <cell r="I30" t="str">
            <v>红色鸢尾花灵</v>
          </cell>
          <cell r="J30" t="str">
            <v>真菌兽+中酸</v>
          </cell>
          <cell r="N30">
            <v>1</v>
          </cell>
          <cell r="O30">
            <v>0</v>
          </cell>
        </row>
        <row r="31">
          <cell r="A31">
            <v>11017</v>
          </cell>
          <cell r="B31">
            <v>1</v>
          </cell>
          <cell r="H31" t="str">
            <v/>
          </cell>
          <cell r="I31" t="str">
            <v>鬣犬</v>
          </cell>
          <cell r="J31" t="str">
            <v>奴隶贩子红+虱虫</v>
          </cell>
          <cell r="N31">
            <v>1</v>
          </cell>
          <cell r="O31">
            <v>0</v>
          </cell>
        </row>
        <row r="32">
          <cell r="A32">
            <v>11018</v>
          </cell>
          <cell r="B32">
            <v>1</v>
          </cell>
          <cell r="H32" t="str">
            <v/>
          </cell>
          <cell r="I32" t="str">
            <v>鬣犬</v>
          </cell>
          <cell r="J32" t="str">
            <v>奴隶贩子蓝+尖刺</v>
          </cell>
          <cell r="N32">
            <v>1</v>
          </cell>
          <cell r="O32">
            <v>0</v>
          </cell>
        </row>
        <row r="33">
          <cell r="A33">
            <v>11019</v>
          </cell>
          <cell r="B33">
            <v>1</v>
          </cell>
          <cell r="H33" t="str">
            <v/>
          </cell>
          <cell r="I33" t="str">
            <v>地精感染者</v>
          </cell>
          <cell r="J33" t="str">
            <v>异教徒+真菌</v>
          </cell>
          <cell r="N33">
            <v>0</v>
          </cell>
          <cell r="O33">
            <v>1</v>
          </cell>
        </row>
        <row r="34">
          <cell r="A34">
            <v>11020</v>
          </cell>
          <cell r="B34">
            <v>1</v>
          </cell>
          <cell r="H34" t="str">
            <v>地精感染者</v>
          </cell>
          <cell r="I34" t="str">
            <v>赤色钳工</v>
          </cell>
          <cell r="J34" t="str">
            <v>异教徒+2虱虫</v>
          </cell>
          <cell r="N34">
            <v>0</v>
          </cell>
          <cell r="O34">
            <v>1</v>
          </cell>
        </row>
        <row r="35">
          <cell r="A35">
            <v>11025</v>
          </cell>
          <cell r="B35">
            <v>1</v>
          </cell>
          <cell r="H35" t="str">
            <v/>
          </cell>
          <cell r="I35" t="str">
            <v>地精感染者</v>
          </cell>
          <cell r="J35" t="str">
            <v>异教徒*2</v>
          </cell>
          <cell r="N35">
            <v>0</v>
          </cell>
          <cell r="O35">
            <v>1</v>
          </cell>
        </row>
        <row r="36">
          <cell r="A36">
            <v>11026</v>
          </cell>
          <cell r="B36">
            <v>1</v>
          </cell>
          <cell r="H36" t="str">
            <v/>
          </cell>
          <cell r="I36" t="str">
            <v>欲念碎片</v>
          </cell>
          <cell r="J36" t="str">
            <v>反伤+塞牌</v>
          </cell>
          <cell r="N36">
            <v>1</v>
          </cell>
          <cell r="O36">
            <v>0</v>
          </cell>
        </row>
        <row r="37">
          <cell r="A37">
            <v>11035</v>
          </cell>
          <cell r="B37">
            <v>1</v>
          </cell>
          <cell r="H37" t="str">
            <v/>
          </cell>
          <cell r="I37" t="str">
            <v>地精感染者</v>
          </cell>
          <cell r="J37" t="str">
            <v>异教徒+亡语</v>
          </cell>
          <cell r="N37">
            <v>1</v>
          </cell>
          <cell r="O37">
            <v>0</v>
          </cell>
        </row>
        <row r="38">
          <cell r="A38">
            <v>11036</v>
          </cell>
          <cell r="B38">
            <v>1</v>
          </cell>
          <cell r="H38" t="str">
            <v/>
          </cell>
          <cell r="I38" t="str">
            <v>火角犀</v>
          </cell>
          <cell r="J38" t="str">
            <v>回血2号+塞牌</v>
          </cell>
          <cell r="N38">
            <v>0</v>
          </cell>
          <cell r="O38">
            <v>0</v>
          </cell>
        </row>
        <row r="39">
          <cell r="A39">
            <v>11037</v>
          </cell>
          <cell r="B39">
            <v>1</v>
          </cell>
          <cell r="H39" t="str">
            <v/>
          </cell>
          <cell r="I39" t="str">
            <v>染魔鬣犬</v>
          </cell>
          <cell r="J39" t="str">
            <v>撞击+加盾法师</v>
          </cell>
          <cell r="N39">
            <v>1</v>
          </cell>
          <cell r="O39">
            <v>0</v>
          </cell>
        </row>
        <row r="40">
          <cell r="A40">
            <v>11038</v>
          </cell>
          <cell r="B40">
            <v>1</v>
          </cell>
          <cell r="H40" t="str">
            <v/>
          </cell>
          <cell r="I40" t="str">
            <v>罗伊斯</v>
          </cell>
          <cell r="J40" t="str">
            <v>连击+真菌</v>
          </cell>
          <cell r="N40">
            <v>1</v>
          </cell>
          <cell r="O40">
            <v>1</v>
          </cell>
        </row>
        <row r="41">
          <cell r="A41">
            <v>12001</v>
          </cell>
          <cell r="B41">
            <v>1</v>
          </cell>
          <cell r="H41" t="str">
            <v/>
          </cell>
          <cell r="I41" t="str">
            <v>拉塞尔</v>
          </cell>
          <cell r="J41" t="str">
            <v>技能牌 眩晕</v>
          </cell>
          <cell r="N41">
            <v>1</v>
          </cell>
          <cell r="O41">
            <v>0</v>
          </cell>
        </row>
        <row r="42">
          <cell r="A42">
            <v>12002</v>
          </cell>
          <cell r="B42">
            <v>1</v>
          </cell>
          <cell r="H42" t="str">
            <v/>
          </cell>
          <cell r="I42" t="str">
            <v>恶灵学士</v>
          </cell>
          <cell r="J42" t="str">
            <v>被混乱</v>
          </cell>
          <cell r="N42">
            <v>0</v>
          </cell>
          <cell r="O42">
            <v>1</v>
          </cell>
        </row>
        <row r="43">
          <cell r="A43">
            <v>12003</v>
          </cell>
          <cell r="B43">
            <v>1</v>
          </cell>
          <cell r="H43" t="str">
            <v/>
          </cell>
          <cell r="I43" t="str">
            <v>拳击手</v>
          </cell>
          <cell r="J43" t="str">
            <v>软甲</v>
          </cell>
          <cell r="N43">
            <v>1</v>
          </cell>
          <cell r="O43">
            <v>1</v>
          </cell>
        </row>
        <row r="44">
          <cell r="A44">
            <v>12004</v>
          </cell>
          <cell r="B44">
            <v>1</v>
          </cell>
          <cell r="H44" t="str">
            <v/>
          </cell>
          <cell r="I44" t="str">
            <v>淬火狂热祭司</v>
          </cell>
          <cell r="J44" t="str">
            <v>加顿、回血</v>
          </cell>
          <cell r="N44">
            <v>1</v>
          </cell>
          <cell r="O44">
            <v>0</v>
          </cell>
        </row>
        <row r="45">
          <cell r="A45">
            <v>12005</v>
          </cell>
          <cell r="B45">
            <v>1</v>
          </cell>
          <cell r="H45" t="str">
            <v/>
          </cell>
          <cell r="I45" t="str">
            <v>铁屑感染者</v>
          </cell>
          <cell r="J45" t="str">
            <v>多层护甲</v>
          </cell>
          <cell r="N45">
            <v>0</v>
          </cell>
          <cell r="O45">
            <v>1</v>
          </cell>
        </row>
        <row r="46">
          <cell r="A46">
            <v>12006</v>
          </cell>
          <cell r="B46">
            <v>1</v>
          </cell>
          <cell r="H46" t="str">
            <v>机械鬣犬</v>
          </cell>
          <cell r="I46" t="str">
            <v>机械鬣犬</v>
          </cell>
          <cell r="J46" t="str">
            <v>半血+连击 /变形</v>
          </cell>
          <cell r="K46" t="str">
            <v>打趴</v>
          </cell>
          <cell r="N46">
            <v>1</v>
          </cell>
          <cell r="O46">
            <v>0</v>
          </cell>
        </row>
        <row r="47">
          <cell r="A47">
            <v>12007</v>
          </cell>
          <cell r="B47">
            <v>1</v>
          </cell>
          <cell r="H47" t="str">
            <v/>
          </cell>
          <cell r="I47" t="str">
            <v>灼热百夫长</v>
          </cell>
          <cell r="J47" t="str">
            <v>壁垒</v>
          </cell>
          <cell r="K47" t="str">
            <v>防/毒/融</v>
          </cell>
          <cell r="N47">
            <v>0</v>
          </cell>
          <cell r="O47">
            <v>0</v>
          </cell>
        </row>
        <row r="48">
          <cell r="A48">
            <v>12008</v>
          </cell>
          <cell r="B48">
            <v>1</v>
          </cell>
          <cell r="H48" t="str">
            <v/>
          </cell>
          <cell r="I48" t="str">
            <v>枪炮师</v>
          </cell>
          <cell r="N48">
            <v>1</v>
          </cell>
          <cell r="O48">
            <v>0</v>
          </cell>
        </row>
        <row r="49">
          <cell r="A49">
            <v>12009</v>
          </cell>
          <cell r="B49">
            <v>1</v>
          </cell>
          <cell r="H49" t="str">
            <v>地精感染者</v>
          </cell>
          <cell r="I49" t="str">
            <v>地精感染者</v>
          </cell>
          <cell r="N49">
            <v>0</v>
          </cell>
          <cell r="O49">
            <v>1</v>
          </cell>
        </row>
        <row r="50">
          <cell r="A50">
            <v>12010</v>
          </cell>
          <cell r="B50">
            <v>1</v>
          </cell>
          <cell r="H50" t="str">
            <v/>
          </cell>
          <cell r="I50" t="str">
            <v>鬣犬</v>
          </cell>
          <cell r="N50">
            <v>0</v>
          </cell>
          <cell r="O50">
            <v>1</v>
          </cell>
        </row>
        <row r="51">
          <cell r="A51">
            <v>12011</v>
          </cell>
          <cell r="B51">
            <v>1</v>
          </cell>
          <cell r="H51" t="str">
            <v/>
          </cell>
          <cell r="I51" t="str">
            <v>机械鬣犬</v>
          </cell>
          <cell r="N51">
            <v>0</v>
          </cell>
          <cell r="O51">
            <v>1</v>
          </cell>
        </row>
        <row r="52">
          <cell r="A52">
            <v>12012</v>
          </cell>
          <cell r="B52">
            <v>1</v>
          </cell>
          <cell r="H52" t="str">
            <v/>
          </cell>
          <cell r="I52" t="str">
            <v>灼热百夫长</v>
          </cell>
          <cell r="J52" t="str">
            <v>壁垒</v>
          </cell>
          <cell r="N52">
            <v>1</v>
          </cell>
          <cell r="O52">
            <v>0</v>
          </cell>
        </row>
        <row r="53">
          <cell r="A53">
            <v>12013</v>
          </cell>
          <cell r="B53">
            <v>1</v>
          </cell>
          <cell r="H53" t="str">
            <v/>
          </cell>
          <cell r="I53" t="str">
            <v>远征军射士</v>
          </cell>
          <cell r="J53" t="str">
            <v>吸血、卖血</v>
          </cell>
          <cell r="N53">
            <v>0</v>
          </cell>
          <cell r="O53">
            <v>1</v>
          </cell>
        </row>
        <row r="54">
          <cell r="A54">
            <v>12014</v>
          </cell>
          <cell r="B54">
            <v>1</v>
          </cell>
          <cell r="H54" t="str">
            <v/>
          </cell>
          <cell r="I54" t="str">
            <v>铸造会统领</v>
          </cell>
          <cell r="J54" t="str">
            <v>吸取力量、敏捷</v>
          </cell>
          <cell r="N54">
            <v>1</v>
          </cell>
          <cell r="O54">
            <v>1</v>
          </cell>
        </row>
        <row r="55">
          <cell r="A55">
            <v>12015</v>
          </cell>
          <cell r="B55">
            <v>1</v>
          </cell>
          <cell r="H55" t="str">
            <v/>
          </cell>
          <cell r="I55" t="str">
            <v>灼热百夫长</v>
          </cell>
          <cell r="J55" t="str">
            <v>异鸟+圆球守护者</v>
          </cell>
          <cell r="N55">
            <v>0</v>
          </cell>
          <cell r="O55">
            <v>1</v>
          </cell>
        </row>
        <row r="56">
          <cell r="A56">
            <v>12016</v>
          </cell>
          <cell r="B56">
            <v>1</v>
          </cell>
          <cell r="H56" t="str">
            <v/>
          </cell>
          <cell r="I56" t="str">
            <v>铸造会统领</v>
          </cell>
          <cell r="J56" t="str">
            <v>吸取+哨卫</v>
          </cell>
          <cell r="N56">
            <v>1</v>
          </cell>
          <cell r="O56">
            <v>0</v>
          </cell>
        </row>
        <row r="57">
          <cell r="A57">
            <v>12017</v>
          </cell>
          <cell r="B57">
            <v>1</v>
          </cell>
          <cell r="H57" t="str">
            <v/>
          </cell>
          <cell r="I57" t="str">
            <v>远征军射士</v>
          </cell>
          <cell r="J57" t="str">
            <v>嗜血+异教徒</v>
          </cell>
          <cell r="N57">
            <v>0</v>
          </cell>
          <cell r="O57">
            <v>1</v>
          </cell>
        </row>
        <row r="58">
          <cell r="A58">
            <v>12018</v>
          </cell>
          <cell r="B58">
            <v>1</v>
          </cell>
          <cell r="H58" t="str">
            <v/>
          </cell>
          <cell r="I58" t="str">
            <v>铸造会骑士</v>
          </cell>
          <cell r="J58" t="str">
            <v>吸取+术士</v>
          </cell>
          <cell r="N58">
            <v>1</v>
          </cell>
          <cell r="O58">
            <v>1</v>
          </cell>
        </row>
        <row r="59">
          <cell r="A59">
            <v>12019</v>
          </cell>
          <cell r="B59">
            <v>1</v>
          </cell>
          <cell r="H59" t="str">
            <v/>
          </cell>
          <cell r="I59" t="str">
            <v>机械工蜂</v>
          </cell>
          <cell r="J59" t="str">
            <v>每次最大受到10点伤害</v>
          </cell>
          <cell r="K59" t="str">
            <v>多端攻击
中毒流血火攻</v>
          </cell>
          <cell r="N59">
            <v>1</v>
          </cell>
          <cell r="O59">
            <v>0</v>
          </cell>
        </row>
        <row r="60">
          <cell r="A60">
            <v>12020</v>
          </cell>
          <cell r="B60">
            <v>1</v>
          </cell>
          <cell r="H60" t="str">
            <v/>
          </cell>
          <cell r="I60" t="str">
            <v>瑞帕里流民</v>
          </cell>
          <cell r="J60" t="str">
            <v>初始未知意图：玩家每出一张牌，更新意图数值和状态
回合1攻击：记录玩家此回合最大攻击值更新为攻击数值
回合2格挡：记录玩家此汇合最大攻击值更新为格挡数值</v>
          </cell>
          <cell r="N60">
            <v>1</v>
          </cell>
          <cell r="O60">
            <v>0</v>
          </cell>
        </row>
        <row r="61">
          <cell r="A61">
            <v>12021</v>
          </cell>
          <cell r="B61">
            <v>1</v>
          </cell>
          <cell r="H61" t="str">
            <v/>
          </cell>
          <cell r="I61" t="str">
            <v>鸢尾花灵</v>
          </cell>
          <cell r="J61" t="str">
            <v>A血厚，限制玩家出技能牌，1回合
B血薄，攻击高，死亡给队友加力量</v>
          </cell>
          <cell r="N61">
            <v>1</v>
          </cell>
          <cell r="O61">
            <v>0</v>
          </cell>
        </row>
        <row r="62">
          <cell r="A62">
            <v>12022</v>
          </cell>
          <cell r="B62">
            <v>1</v>
          </cell>
          <cell r="H62" t="str">
            <v/>
          </cell>
          <cell r="I62" t="str">
            <v>恶灵拷打者</v>
          </cell>
          <cell r="J62" t="str">
            <v>每当你洗牌时，偷一张技能牌</v>
          </cell>
          <cell r="N62">
            <v>0</v>
          </cell>
          <cell r="O62">
            <v>1</v>
          </cell>
        </row>
        <row r="63">
          <cell r="A63">
            <v>12023</v>
          </cell>
          <cell r="B63">
            <v>1</v>
          </cell>
          <cell r="H63" t="str">
            <v/>
          </cell>
          <cell r="I63" t="str">
            <v>淬火狂热祭司</v>
          </cell>
          <cell r="J63" t="str">
            <v>重甲+术士</v>
          </cell>
          <cell r="K63" t="str">
            <v>先砍奶妈</v>
          </cell>
          <cell r="N63">
            <v>0</v>
          </cell>
          <cell r="O63">
            <v>1</v>
          </cell>
        </row>
        <row r="64">
          <cell r="A64">
            <v>12024</v>
          </cell>
          <cell r="B64">
            <v>1</v>
          </cell>
          <cell r="H64" t="str">
            <v/>
          </cell>
          <cell r="I64" t="str">
            <v>瑞帕里流民</v>
          </cell>
          <cell r="J64" t="str">
            <v>复制+反伤增长</v>
          </cell>
          <cell r="N64">
            <v>1</v>
          </cell>
          <cell r="O64">
            <v>0</v>
          </cell>
        </row>
        <row r="65">
          <cell r="A65">
            <v>12025</v>
          </cell>
          <cell r="B65">
            <v>1</v>
          </cell>
          <cell r="H65" t="str">
            <v/>
          </cell>
          <cell r="I65" t="str">
            <v>鸢尾花灵</v>
          </cell>
          <cell r="J65" t="str">
            <v>加强限制buff</v>
          </cell>
          <cell r="K65" t="str">
            <v>A+B+B</v>
          </cell>
          <cell r="N65">
            <v>1</v>
          </cell>
          <cell r="O65">
            <v>0</v>
          </cell>
        </row>
        <row r="66">
          <cell r="A66">
            <v>12026</v>
          </cell>
          <cell r="B66">
            <v>1</v>
          </cell>
          <cell r="H66" t="str">
            <v/>
          </cell>
          <cell r="I66" t="str">
            <v>罗伊斯</v>
          </cell>
          <cell r="J66" t="str">
            <v>嗜血+连击</v>
          </cell>
          <cell r="N66">
            <v>0</v>
          </cell>
          <cell r="O66">
            <v>1</v>
          </cell>
        </row>
        <row r="67">
          <cell r="A67">
            <v>13001</v>
          </cell>
          <cell r="B67">
            <v>1</v>
          </cell>
          <cell r="H67" t="str">
            <v>恶灵舞者</v>
          </cell>
          <cell r="I67" t="str">
            <v>恶灵舞者</v>
          </cell>
          <cell r="J67" t="str">
            <v>复活</v>
          </cell>
          <cell r="N67">
            <v>1</v>
          </cell>
          <cell r="O67">
            <v>1</v>
          </cell>
        </row>
        <row r="68">
          <cell r="A68">
            <v>13002</v>
          </cell>
          <cell r="B68">
            <v>1</v>
          </cell>
          <cell r="H68" t="str">
            <v/>
          </cell>
          <cell r="I68" t="str">
            <v>巨锤恶灵</v>
          </cell>
          <cell r="J68" t="str">
            <v>攻击、成长</v>
          </cell>
          <cell r="N68">
            <v>0</v>
          </cell>
          <cell r="O68">
            <v>1</v>
          </cell>
        </row>
        <row r="69">
          <cell r="A69">
            <v>13003</v>
          </cell>
          <cell r="B69">
            <v>1</v>
          </cell>
          <cell r="H69" t="str">
            <v>铸造会骑士</v>
          </cell>
          <cell r="I69" t="str">
            <v>铸造会骑士</v>
          </cell>
          <cell r="J69" t="str">
            <v>自曝</v>
          </cell>
          <cell r="N69">
            <v>1</v>
          </cell>
          <cell r="O69">
            <v>0</v>
          </cell>
        </row>
        <row r="70">
          <cell r="A70">
            <v>13004</v>
          </cell>
          <cell r="B70">
            <v>1</v>
          </cell>
          <cell r="H70" t="str">
            <v/>
          </cell>
          <cell r="I70" t="str">
            <v>吸血蝠王</v>
          </cell>
          <cell r="N70">
            <v>0</v>
          </cell>
          <cell r="O70">
            <v>1</v>
          </cell>
        </row>
        <row r="71">
          <cell r="A71">
            <v>13005</v>
          </cell>
          <cell r="B71">
            <v>1</v>
          </cell>
          <cell r="H71" t="str">
            <v/>
          </cell>
          <cell r="I71" t="str">
            <v>“深思”使徒</v>
          </cell>
          <cell r="J71" t="str">
            <v>缠绕，回合结束20点伤害</v>
          </cell>
          <cell r="N71">
            <v>1</v>
          </cell>
          <cell r="O71">
            <v>0</v>
          </cell>
        </row>
        <row r="72">
          <cell r="A72">
            <v>13006</v>
          </cell>
          <cell r="B72">
            <v>1</v>
          </cell>
          <cell r="H72" t="str">
            <v/>
          </cell>
          <cell r="I72" t="str">
            <v>灼热统领</v>
          </cell>
          <cell r="J72" t="str">
            <v>受击 切换技能</v>
          </cell>
          <cell r="N72">
            <v>1</v>
          </cell>
          <cell r="O72">
            <v>1</v>
          </cell>
        </row>
        <row r="73">
          <cell r="A73">
            <v>13007</v>
          </cell>
          <cell r="B73">
            <v>1</v>
          </cell>
          <cell r="H73" t="str">
            <v>黄色小林精</v>
          </cell>
          <cell r="I73" t="str">
            <v>巨嘴蜥</v>
          </cell>
          <cell r="J73" t="str">
            <v>受伤时攻击会下降</v>
          </cell>
          <cell r="N73">
            <v>1</v>
          </cell>
          <cell r="O73">
            <v>0</v>
          </cell>
        </row>
        <row r="74">
          <cell r="A74">
            <v>13008</v>
          </cell>
          <cell r="B74">
            <v>1</v>
          </cell>
          <cell r="H74" t="str">
            <v>黑摩尔感染者</v>
          </cell>
          <cell r="I74" t="str">
            <v>黑摩尔感染者</v>
          </cell>
          <cell r="N74">
            <v>0</v>
          </cell>
          <cell r="O74">
            <v>1</v>
          </cell>
        </row>
        <row r="75">
          <cell r="A75">
            <v>13009</v>
          </cell>
          <cell r="B75">
            <v>1</v>
          </cell>
          <cell r="H75" t="str">
            <v>铸造会骑士</v>
          </cell>
          <cell r="I75" t="str">
            <v>铸造会统领</v>
          </cell>
          <cell r="J75" t="str">
            <v>反伤增长</v>
          </cell>
          <cell r="N75">
            <v>1</v>
          </cell>
          <cell r="O75">
            <v>1</v>
          </cell>
        </row>
        <row r="76">
          <cell r="A76">
            <v>13010</v>
          </cell>
          <cell r="B76">
            <v>1</v>
          </cell>
          <cell r="H76" t="str">
            <v/>
          </cell>
          <cell r="I76" t="str">
            <v>巨锤恶灵</v>
          </cell>
          <cell r="N76">
            <v>1</v>
          </cell>
          <cell r="O76">
            <v>0</v>
          </cell>
        </row>
        <row r="77">
          <cell r="A77">
            <v>13011</v>
          </cell>
          <cell r="B77">
            <v>1</v>
          </cell>
          <cell r="H77" t="str">
            <v/>
          </cell>
          <cell r="I77" t="str">
            <v>巨型工蜂</v>
          </cell>
          <cell r="J77" t="str">
            <v>第3、6回合复制自己</v>
          </cell>
          <cell r="N77">
            <v>0</v>
          </cell>
          <cell r="O77">
            <v>1</v>
          </cell>
        </row>
        <row r="78">
          <cell r="A78">
            <v>13012</v>
          </cell>
          <cell r="B78">
            <v>1</v>
          </cell>
          <cell r="H78" t="str">
            <v/>
          </cell>
          <cell r="I78" t="str">
            <v>“深思”使徒</v>
          </cell>
          <cell r="J78" t="str">
            <v>每回合偷最贵的牌，变成普通牌</v>
          </cell>
          <cell r="N78">
            <v>0</v>
          </cell>
          <cell r="O78">
            <v>1</v>
          </cell>
        </row>
        <row r="79">
          <cell r="A79">
            <v>13013</v>
          </cell>
          <cell r="B79">
            <v>1</v>
          </cell>
          <cell r="H79" t="str">
            <v/>
          </cell>
          <cell r="I79" t="str">
            <v>巨型工蜂</v>
          </cell>
          <cell r="J79" t="str">
            <v>加血加攻</v>
          </cell>
          <cell r="N79">
            <v>1</v>
          </cell>
          <cell r="O79">
            <v>0</v>
          </cell>
        </row>
        <row r="80">
          <cell r="A80">
            <v>13014</v>
          </cell>
          <cell r="B80">
            <v>1</v>
          </cell>
          <cell r="H80" t="str">
            <v/>
          </cell>
          <cell r="I80" t="str">
            <v>恶灵战士</v>
          </cell>
          <cell r="J80" t="str">
            <v>加小黑效果</v>
          </cell>
          <cell r="N80">
            <v>0</v>
          </cell>
          <cell r="O80">
            <v>1</v>
          </cell>
        </row>
        <row r="81">
          <cell r="A81">
            <v>13015</v>
          </cell>
          <cell r="B81">
            <v>1</v>
          </cell>
          <cell r="H81" t="str">
            <v/>
          </cell>
          <cell r="I81" t="str">
            <v>铸造会统领</v>
          </cell>
          <cell r="N81">
            <v>0</v>
          </cell>
          <cell r="O81">
            <v>1</v>
          </cell>
        </row>
        <row r="82">
          <cell r="A82">
            <v>13016</v>
          </cell>
          <cell r="B82">
            <v>1</v>
          </cell>
          <cell r="H82" t="str">
            <v>鬣犬</v>
          </cell>
          <cell r="I82" t="str">
            <v>罗杰</v>
          </cell>
          <cell r="J82" t="str">
            <v>回合前1张牌失效</v>
          </cell>
          <cell r="K82" t="str">
            <v>丢0费牌</v>
          </cell>
          <cell r="N82">
            <v>1</v>
          </cell>
          <cell r="O82">
            <v>0</v>
          </cell>
        </row>
        <row r="83">
          <cell r="A83">
            <v>13017</v>
          </cell>
          <cell r="B83">
            <v>1</v>
          </cell>
          <cell r="H83" t="str">
            <v/>
          </cell>
          <cell r="I83" t="str">
            <v>雾鳞先锋</v>
          </cell>
          <cell r="J83" t="str">
            <v>保留，直到占满手牌</v>
          </cell>
          <cell r="N83">
            <v>0</v>
          </cell>
          <cell r="O83">
            <v>1</v>
          </cell>
        </row>
        <row r="84">
          <cell r="A84">
            <v>13018</v>
          </cell>
          <cell r="B84">
            <v>1</v>
          </cell>
          <cell r="H84" t="str">
            <v/>
          </cell>
          <cell r="I84" t="str">
            <v>火眼执法者</v>
          </cell>
          <cell r="J84" t="str">
            <v>25秒倒计时，强制结束回合</v>
          </cell>
          <cell r="K84" t="str">
            <v>快速出牌，出高攻击牌</v>
          </cell>
          <cell r="N84">
            <v>1</v>
          </cell>
          <cell r="O84">
            <v>0</v>
          </cell>
        </row>
        <row r="85">
          <cell r="A85">
            <v>13019</v>
          </cell>
          <cell r="B85">
            <v>1</v>
          </cell>
          <cell r="H85" t="str">
            <v/>
          </cell>
          <cell r="I85" t="str">
            <v>黑摩尔狂暴者</v>
          </cell>
          <cell r="J85" t="str">
            <v>每次洗牌时，受到5点伤害（可叠加）</v>
          </cell>
          <cell r="N85">
            <v>1</v>
          </cell>
          <cell r="O85">
            <v>1</v>
          </cell>
        </row>
        <row r="86">
          <cell r="A86">
            <v>13020</v>
          </cell>
          <cell r="B86">
            <v>1</v>
          </cell>
          <cell r="H86" t="str">
            <v/>
          </cell>
          <cell r="I86" t="str">
            <v>火眼执法官</v>
          </cell>
          <cell r="J86" t="str">
            <v>15时间更短</v>
          </cell>
          <cell r="N86">
            <v>1</v>
          </cell>
          <cell r="O86">
            <v>0</v>
          </cell>
        </row>
        <row r="87">
          <cell r="A87">
            <v>13021</v>
          </cell>
          <cell r="B87">
            <v>1</v>
          </cell>
          <cell r="H87" t="str">
            <v>大叶灌木宗主</v>
          </cell>
          <cell r="I87" t="str">
            <v>罗杰</v>
          </cell>
          <cell r="N87">
            <v>0</v>
          </cell>
          <cell r="O87">
            <v>1</v>
          </cell>
        </row>
        <row r="88">
          <cell r="A88">
            <v>13022</v>
          </cell>
          <cell r="B88">
            <v>1</v>
          </cell>
          <cell r="H88" t="str">
            <v>火角犀</v>
          </cell>
          <cell r="I88" t="str">
            <v>黑摩尔狂暴者</v>
          </cell>
          <cell r="N88">
            <v>1</v>
          </cell>
          <cell r="O88">
            <v>0</v>
          </cell>
        </row>
        <row r="89">
          <cell r="A89">
            <v>13023</v>
          </cell>
          <cell r="B89">
            <v>1</v>
          </cell>
          <cell r="H89" t="str">
            <v/>
          </cell>
          <cell r="I89" t="str">
            <v>雾鳞先锋</v>
          </cell>
          <cell r="J89" t="str">
            <v>还会塞牌（塞粘液吧）</v>
          </cell>
          <cell r="N89">
            <v>1</v>
          </cell>
          <cell r="O89">
            <v>1</v>
          </cell>
        </row>
        <row r="90">
          <cell r="A90">
            <v>21001</v>
          </cell>
          <cell r="B90">
            <v>2</v>
          </cell>
          <cell r="H90" t="str">
            <v/>
          </cell>
          <cell r="I90" t="str">
            <v>村民感染者</v>
          </cell>
          <cell r="J90" t="str">
            <v>技能牌加攻</v>
          </cell>
          <cell r="N90">
            <v>0</v>
          </cell>
          <cell r="O90">
            <v>1</v>
          </cell>
        </row>
        <row r="91">
          <cell r="A91">
            <v>21002</v>
          </cell>
          <cell r="B91">
            <v>2</v>
          </cell>
          <cell r="H91" t="str">
            <v>黑摩尔先锋</v>
          </cell>
          <cell r="I91" t="str">
            <v>黑摩尔先锋</v>
          </cell>
          <cell r="J91" t="str">
            <v>塞牌</v>
          </cell>
          <cell r="N91">
            <v>0</v>
          </cell>
          <cell r="O91">
            <v>0</v>
          </cell>
        </row>
        <row r="92">
          <cell r="A92">
            <v>21003</v>
          </cell>
          <cell r="B92">
            <v>2</v>
          </cell>
          <cell r="H92" t="str">
            <v/>
          </cell>
          <cell r="I92" t="str">
            <v>感染军士长</v>
          </cell>
          <cell r="J92" t="str">
            <v>睡觉打醒</v>
          </cell>
          <cell r="N92">
            <v>1</v>
          </cell>
          <cell r="O92">
            <v>0</v>
          </cell>
        </row>
        <row r="93">
          <cell r="A93">
            <v>21004</v>
          </cell>
          <cell r="B93">
            <v>2</v>
          </cell>
          <cell r="H93" t="str">
            <v/>
          </cell>
          <cell r="I93" t="str">
            <v>灼热军士</v>
          </cell>
          <cell r="J93" t="str">
            <v>看起来厉害
前期虚轻松打很多血</v>
          </cell>
          <cell r="K93" t="str">
            <v>一起补刀</v>
          </cell>
          <cell r="N93">
            <v>1</v>
          </cell>
          <cell r="O93">
            <v>0</v>
          </cell>
        </row>
        <row r="94">
          <cell r="A94">
            <v>21005</v>
          </cell>
          <cell r="B94">
            <v>2</v>
          </cell>
          <cell r="H94" t="str">
            <v/>
          </cell>
          <cell r="I94" t="str">
            <v>乔木领主</v>
          </cell>
          <cell r="J94" t="str">
            <v>消耗对自己造成伤害的牌</v>
          </cell>
          <cell r="K94" t="str">
            <v>招卡/毒/debuff爆发</v>
          </cell>
          <cell r="N94">
            <v>0</v>
          </cell>
          <cell r="O94">
            <v>1</v>
          </cell>
        </row>
        <row r="95">
          <cell r="A95">
            <v>21006</v>
          </cell>
          <cell r="B95">
            <v>2</v>
          </cell>
          <cell r="H95" t="str">
            <v/>
          </cell>
          <cell r="I95" t="str">
            <v>铁屑贵族领主</v>
          </cell>
          <cell r="J95" t="str">
            <v>多摸1牌：摸一张牌受1点伤害
少摸1牌：摸一张牌回1点血</v>
          </cell>
          <cell r="N95">
            <v>1</v>
          </cell>
          <cell r="O95">
            <v>0</v>
          </cell>
        </row>
        <row r="96">
          <cell r="A96">
            <v>21007</v>
          </cell>
          <cell r="B96">
            <v>2</v>
          </cell>
          <cell r="H96" t="str">
            <v/>
          </cell>
          <cell r="I96" t="str">
            <v>沼泽地精领主</v>
          </cell>
          <cell r="J96" t="str">
            <v>缠身 1回合不能出攻击牌
cd4回合</v>
          </cell>
          <cell r="K96" t="str">
            <v>格挡or能力</v>
          </cell>
          <cell r="N96">
            <v>0</v>
          </cell>
          <cell r="O96">
            <v>0</v>
          </cell>
        </row>
        <row r="97">
          <cell r="A97">
            <v>21008</v>
          </cell>
          <cell r="B97">
            <v>2</v>
          </cell>
          <cell r="H97" t="str">
            <v/>
          </cell>
          <cell r="I97" t="str">
            <v>洞穴地精领主</v>
          </cell>
          <cell r="J97" t="str">
            <v>玩家每出一张牌受到敏捷降1
怪物先攻击，再给buff，限制n回合打死</v>
          </cell>
          <cell r="K97" t="str">
            <v>快打，少防
谋士随意容易</v>
          </cell>
          <cell r="N97">
            <v>1</v>
          </cell>
          <cell r="O97">
            <v>0</v>
          </cell>
        </row>
        <row r="98">
          <cell r="A98">
            <v>21009</v>
          </cell>
          <cell r="B98">
            <v>2</v>
          </cell>
          <cell r="H98" t="str">
            <v/>
          </cell>
          <cell r="I98" t="str">
            <v>铁屑二世</v>
          </cell>
          <cell r="J98" t="str">
            <v>玩家所有技能牌变为0费切消耗
前期迷惑攻击，四五回合后，来个高爆耗血</v>
          </cell>
          <cell r="K98" t="str">
            <v>别一开始把防御牌打光
先杀小怪</v>
          </cell>
          <cell r="N98">
            <v>0</v>
          </cell>
          <cell r="O98">
            <v>0</v>
          </cell>
        </row>
        <row r="99">
          <cell r="A99">
            <v>21010</v>
          </cell>
          <cell r="B99">
            <v>2</v>
          </cell>
          <cell r="H99" t="str">
            <v/>
          </cell>
          <cell r="I99" t="str">
            <v>维拉</v>
          </cell>
          <cell r="J99" t="str">
            <v>高输出/隐藏意图/低输出/上易伤/高输出</v>
          </cell>
          <cell r="K99" t="str">
            <v>看到被上状态了就防御</v>
          </cell>
          <cell r="N99">
            <v>1</v>
          </cell>
          <cell r="O99">
            <v>1</v>
          </cell>
        </row>
        <row r="100">
          <cell r="A100">
            <v>21011</v>
          </cell>
          <cell r="B100">
            <v>2</v>
          </cell>
          <cell r="H100" t="str">
            <v/>
          </cell>
          <cell r="I100" t="str">
            <v>佣军首领</v>
          </cell>
          <cell r="J100" t="str">
            <v>受到攻击伤害减半，属性伤害加倍</v>
          </cell>
          <cell r="K100" t="str">
            <v>真实伤害/pot/大额伤害打死</v>
          </cell>
          <cell r="N100">
            <v>0</v>
          </cell>
          <cell r="O100">
            <v>0</v>
          </cell>
        </row>
        <row r="101">
          <cell r="A101">
            <v>21012</v>
          </cell>
          <cell r="B101">
            <v>2</v>
          </cell>
          <cell r="H101" t="str">
            <v/>
          </cell>
          <cell r="I101" t="str">
            <v>通灵师</v>
          </cell>
          <cell r="J101" t="str">
            <v>根据玩家buff数量增加3伤害，正负都算
打1次，加debuff，再打一次</v>
          </cell>
          <cell r="K101" t="str">
            <v>硬刚，清buff，加免疫</v>
          </cell>
          <cell r="N101">
            <v>1</v>
          </cell>
          <cell r="O101">
            <v>0</v>
          </cell>
        </row>
        <row r="102">
          <cell r="A102">
            <v>21013</v>
          </cell>
          <cell r="B102">
            <v>2</v>
          </cell>
          <cell r="H102" t="str">
            <v/>
          </cell>
          <cell r="I102" t="str">
            <v>汉克</v>
          </cell>
          <cell r="N102">
            <v>0</v>
          </cell>
          <cell r="O102">
            <v>1</v>
          </cell>
        </row>
        <row r="103">
          <cell r="A103">
            <v>21014</v>
          </cell>
          <cell r="B103">
            <v>2</v>
          </cell>
          <cell r="H103" t="str">
            <v/>
          </cell>
          <cell r="I103" t="str">
            <v>浩博</v>
          </cell>
          <cell r="N103">
            <v>0</v>
          </cell>
          <cell r="O103">
            <v>1</v>
          </cell>
        </row>
        <row r="104">
          <cell r="A104">
            <v>21015</v>
          </cell>
          <cell r="B104">
            <v>2</v>
          </cell>
          <cell r="H104" t="str">
            <v/>
          </cell>
          <cell r="I104" t="str">
            <v>恶傀儡</v>
          </cell>
          <cell r="N104">
            <v>0</v>
          </cell>
          <cell r="O104">
            <v>1</v>
          </cell>
        </row>
        <row r="105">
          <cell r="A105">
            <v>22001</v>
          </cell>
          <cell r="B105">
            <v>2</v>
          </cell>
          <cell r="H105" t="str">
            <v>战士地精</v>
          </cell>
          <cell r="I105" t="str">
            <v>战士地精</v>
          </cell>
          <cell r="J105" t="str">
            <v>3输出</v>
          </cell>
          <cell r="N105">
            <v>0</v>
          </cell>
          <cell r="O105">
            <v>1</v>
          </cell>
        </row>
        <row r="106">
          <cell r="A106">
            <v>22002</v>
          </cell>
          <cell r="B106">
            <v>2</v>
          </cell>
          <cell r="H106" t="str">
            <v>恢复地精</v>
          </cell>
          <cell r="I106" t="str">
            <v>佣军巫师</v>
          </cell>
          <cell r="J106" t="str">
            <v>招怪</v>
          </cell>
          <cell r="N106">
            <v>1</v>
          </cell>
          <cell r="O106">
            <v>0</v>
          </cell>
        </row>
        <row r="107">
          <cell r="A107">
            <v>22003</v>
          </cell>
          <cell r="B107">
            <v>2</v>
          </cell>
          <cell r="H107" t="str">
            <v/>
          </cell>
          <cell r="I107" t="str">
            <v>透特大祭司</v>
          </cell>
          <cell r="J107" t="str">
            <v>被打变弱</v>
          </cell>
          <cell r="N107">
            <v>0</v>
          </cell>
          <cell r="O107">
            <v>1</v>
          </cell>
        </row>
        <row r="108">
          <cell r="A108">
            <v>22004</v>
          </cell>
          <cell r="B108">
            <v>2</v>
          </cell>
          <cell r="H108" t="str">
            <v/>
          </cell>
          <cell r="I108" t="str">
            <v>铁甲钢拳</v>
          </cell>
          <cell r="J108" t="str">
            <v>受到攻击共同承担</v>
          </cell>
          <cell r="N108">
            <v>1</v>
          </cell>
          <cell r="O108">
            <v>0</v>
          </cell>
        </row>
        <row r="109">
          <cell r="A109">
            <v>22005</v>
          </cell>
          <cell r="B109">
            <v>2</v>
          </cell>
          <cell r="H109" t="str">
            <v>战士地精</v>
          </cell>
          <cell r="I109" t="str">
            <v>祝福地精</v>
          </cell>
          <cell r="J109" t="str">
            <v>回合结束获得护盾
回合结束回血
回合结束加力量</v>
          </cell>
          <cell r="N109">
            <v>0</v>
          </cell>
          <cell r="O109">
            <v>1</v>
          </cell>
        </row>
        <row r="110">
          <cell r="A110">
            <v>22006</v>
          </cell>
          <cell r="B110">
            <v>2</v>
          </cell>
          <cell r="H110" t="str">
            <v/>
          </cell>
          <cell r="I110" t="str">
            <v>麦克伍德</v>
          </cell>
          <cell r="J110" t="str">
            <v>初始8，限制回合出牌数量，回合递减1</v>
          </cell>
          <cell r="K110" t="str">
            <v>选择快攻</v>
          </cell>
          <cell r="N110">
            <v>0</v>
          </cell>
          <cell r="O110">
            <v>1</v>
          </cell>
        </row>
        <row r="111">
          <cell r="A111">
            <v>22007</v>
          </cell>
          <cell r="B111">
            <v>2</v>
          </cell>
          <cell r="H111" t="str">
            <v/>
          </cell>
          <cell r="I111" t="str">
            <v>灰烟法师</v>
          </cell>
          <cell r="J111" t="str">
            <v>保留&amp;不能打出，直到占满手牌</v>
          </cell>
          <cell r="K111" t="str">
            <v>硬输出/弃牌/消耗</v>
          </cell>
          <cell r="N111">
            <v>1</v>
          </cell>
          <cell r="O111">
            <v>0</v>
          </cell>
        </row>
        <row r="112">
          <cell r="A112">
            <v>22008</v>
          </cell>
          <cell r="B112">
            <v>2</v>
          </cell>
          <cell r="H112" t="str">
            <v/>
          </cell>
          <cell r="I112" t="str">
            <v>恶灵行者</v>
          </cell>
          <cell r="J112" t="str">
            <v>玩家洗牌时，获得3点力量
限制8回合内打死</v>
          </cell>
          <cell r="K112" t="str">
            <v>克制无限流/苟流</v>
          </cell>
          <cell r="N112">
            <v>1</v>
          </cell>
          <cell r="O112">
            <v>0</v>
          </cell>
        </row>
        <row r="113">
          <cell r="A113">
            <v>22009</v>
          </cell>
          <cell r="B113">
            <v>2</v>
          </cell>
          <cell r="H113" t="str">
            <v/>
          </cell>
          <cell r="I113" t="str">
            <v>铸铁城监察长</v>
          </cell>
          <cell r="J113" t="str">
            <v>挂20层夜袭，高输出，先搞副将
尽量控制五回合内打死才行</v>
          </cell>
          <cell r="K113" t="str">
            <v>在副将被打死前赶紧输出</v>
          </cell>
          <cell r="N113">
            <v>0</v>
          </cell>
          <cell r="O113">
            <v>0</v>
          </cell>
        </row>
        <row r="114">
          <cell r="A114">
            <v>22010</v>
          </cell>
          <cell r="B114">
            <v>2</v>
          </cell>
          <cell r="H114" t="str">
            <v/>
          </cell>
          <cell r="I114" t="str">
            <v>淬火主教</v>
          </cell>
          <cell r="J114" t="str">
            <v>小怪给玩家塞 饮鸩止渴
主怪把玩家力量/敏捷/惊神，变为0</v>
          </cell>
          <cell r="K114" t="str">
            <v>从抽牌堆打出去/摸到再打出去/摸到前杀掉主怪</v>
          </cell>
          <cell r="N114">
            <v>0</v>
          </cell>
          <cell r="O114">
            <v>1</v>
          </cell>
        </row>
        <row r="115">
          <cell r="A115">
            <v>22011</v>
          </cell>
          <cell r="B115">
            <v>2</v>
          </cell>
          <cell r="H115" t="str">
            <v/>
          </cell>
          <cell r="I115" t="str">
            <v>酒鬼李</v>
          </cell>
          <cell r="J115" t="str">
            <v>初始3层，玩家每消耗1张牌，层数-1，
为0时造成大量伤害</v>
          </cell>
          <cell r="K115" t="str">
            <v>不出消耗牌，或者扛一波</v>
          </cell>
          <cell r="N115">
            <v>1</v>
          </cell>
          <cell r="O115">
            <v>1</v>
          </cell>
        </row>
        <row r="116">
          <cell r="A116">
            <v>22012</v>
          </cell>
          <cell r="B116">
            <v>2</v>
          </cell>
          <cell r="H116" t="str">
            <v>瑞帕里流民</v>
          </cell>
          <cell r="I116" t="str">
            <v>凯普</v>
          </cell>
          <cell r="J116" t="str">
            <v>小弟1光环，没死时提高友方5点伤害，5攻击
小弟2技能，群加10点格挡
主将首回合5次2点伤害</v>
          </cell>
          <cell r="K116" t="str">
            <v>首回合要杀死小弟1，或者扛住主将连击</v>
          </cell>
          <cell r="N116">
            <v>1</v>
          </cell>
          <cell r="O116">
            <v>0</v>
          </cell>
        </row>
        <row r="117">
          <cell r="A117">
            <v>22013</v>
          </cell>
          <cell r="B117">
            <v>2</v>
          </cell>
          <cell r="H117" t="str">
            <v/>
          </cell>
          <cell r="I117" t="str">
            <v>灰岩皇家骑士团团长</v>
          </cell>
          <cell r="N117">
            <v>0</v>
          </cell>
          <cell r="O117">
            <v>1</v>
          </cell>
        </row>
        <row r="118">
          <cell r="A118">
            <v>22014</v>
          </cell>
          <cell r="B118">
            <v>2</v>
          </cell>
          <cell r="H118" t="str">
            <v/>
          </cell>
          <cell r="I118" t="str">
            <v>火眼护卫队长</v>
          </cell>
          <cell r="N118">
            <v>0</v>
          </cell>
          <cell r="O118">
            <v>1</v>
          </cell>
        </row>
        <row r="119">
          <cell r="A119">
            <v>22015</v>
          </cell>
          <cell r="B119">
            <v>2</v>
          </cell>
          <cell r="H119" t="str">
            <v/>
          </cell>
          <cell r="I119" t="str">
            <v>雾鳞之牙</v>
          </cell>
          <cell r="N119">
            <v>0</v>
          </cell>
          <cell r="O119">
            <v>1</v>
          </cell>
        </row>
        <row r="120">
          <cell r="A120">
            <v>23001</v>
          </cell>
          <cell r="B120">
            <v>2</v>
          </cell>
          <cell r="H120" t="str">
            <v/>
          </cell>
          <cell r="I120" t="str">
            <v>冻土精灵</v>
          </cell>
          <cell r="J120" t="str">
            <v>连续戳，塞牌</v>
          </cell>
          <cell r="N120">
            <v>0</v>
          </cell>
          <cell r="O120">
            <v>1</v>
          </cell>
        </row>
        <row r="121">
          <cell r="A121">
            <v>23002</v>
          </cell>
          <cell r="B121">
            <v>2</v>
          </cell>
          <cell r="H121" t="str">
            <v/>
          </cell>
          <cell r="I121" t="str">
            <v>恶灵骑士</v>
          </cell>
          <cell r="J121" t="str">
            <v>无实体</v>
          </cell>
          <cell r="N121">
            <v>0</v>
          </cell>
          <cell r="O121">
            <v>0</v>
          </cell>
        </row>
        <row r="122">
          <cell r="A122">
            <v>23003</v>
          </cell>
          <cell r="B122">
            <v>2</v>
          </cell>
          <cell r="H122" t="str">
            <v/>
          </cell>
          <cell r="I122" t="str">
            <v>鬼面蛛</v>
          </cell>
          <cell r="J122" t="str">
            <v>招怪 高攻</v>
          </cell>
          <cell r="N122">
            <v>1</v>
          </cell>
          <cell r="O122">
            <v>0</v>
          </cell>
        </row>
        <row r="123">
          <cell r="A123">
            <v>23004</v>
          </cell>
          <cell r="B123">
            <v>2</v>
          </cell>
          <cell r="H123" t="str">
            <v/>
          </cell>
          <cell r="I123" t="str">
            <v>火精灵</v>
          </cell>
          <cell r="J123" t="str">
            <v>受击时加1层，回合结束减一层，10层引爆1次50点伤害</v>
          </cell>
          <cell r="N123">
            <v>0</v>
          </cell>
          <cell r="O123">
            <v>1</v>
          </cell>
        </row>
        <row r="124">
          <cell r="A124">
            <v>23005</v>
          </cell>
          <cell r="B124">
            <v>2</v>
          </cell>
          <cell r="H124" t="str">
            <v/>
          </cell>
          <cell r="I124" t="str">
            <v>库努尔精锐</v>
          </cell>
          <cell r="J124" t="str">
            <v>考验硬输出/胜勇：造成伤害增加力量</v>
          </cell>
          <cell r="K124" t="str">
            <v>免疫无效</v>
          </cell>
          <cell r="N124">
            <v>1</v>
          </cell>
          <cell r="O124">
            <v>0</v>
          </cell>
        </row>
        <row r="125">
          <cell r="A125">
            <v>23006</v>
          </cell>
          <cell r="B125">
            <v>2</v>
          </cell>
          <cell r="H125" t="str">
            <v/>
          </cell>
          <cell r="I125" t="str">
            <v>红幽灵</v>
          </cell>
          <cell r="J125" t="str">
            <v>你上所有debuff都给你一份</v>
          </cell>
          <cell r="N125">
            <v>0</v>
          </cell>
          <cell r="O125">
            <v>1</v>
          </cell>
        </row>
        <row r="126">
          <cell r="A126">
            <v>23007</v>
          </cell>
          <cell r="B126">
            <v>2</v>
          </cell>
          <cell r="H126" t="str">
            <v/>
          </cell>
          <cell r="I126" t="str">
            <v>彼得</v>
          </cell>
          <cell r="J126" t="str">
            <v>转移3点能量，到下回合</v>
          </cell>
          <cell r="K126" t="str">
            <v>这个怪偏弱</v>
          </cell>
          <cell r="N126">
            <v>1</v>
          </cell>
          <cell r="O126">
            <v>1</v>
          </cell>
        </row>
        <row r="127">
          <cell r="A127">
            <v>23008</v>
          </cell>
          <cell r="B127">
            <v>2</v>
          </cell>
          <cell r="H127" t="str">
            <v/>
          </cell>
          <cell r="I127" t="str">
            <v>铁血军士长</v>
          </cell>
          <cell r="J127" t="str">
            <v>血量低于50%切换嗜血卡组
攻击后会获得伤害值回血，打下副将吸血</v>
          </cell>
          <cell r="N127">
            <v>1</v>
          </cell>
          <cell r="O127">
            <v>0</v>
          </cell>
        </row>
        <row r="128">
          <cell r="A128">
            <v>23009</v>
          </cell>
          <cell r="B128">
            <v>2</v>
          </cell>
          <cell r="H128" t="str">
            <v/>
          </cell>
          <cell r="I128" t="str">
            <v>李埃文斯</v>
          </cell>
          <cell r="J128" t="str">
            <v>怪物首回合行动，把副将牌全部变为状态牌
展示副将五张牌，变状态牌，再飞进副将身上</v>
          </cell>
          <cell r="K128" t="str">
            <v>主将硬输出</v>
          </cell>
          <cell r="N128">
            <v>1</v>
          </cell>
          <cell r="O128">
            <v>0</v>
          </cell>
        </row>
        <row r="129">
          <cell r="A129">
            <v>23010</v>
          </cell>
          <cell r="B129">
            <v>2</v>
          </cell>
          <cell r="H129" t="str">
            <v>大叶灌木宗主</v>
          </cell>
          <cell r="I129" t="str">
            <v>竹叶宗主</v>
          </cell>
          <cell r="J129" t="str">
            <v>小怪护卫主怪，主怪死了之后会自爆
第N回合杀掉小怪，获得力量及其生命</v>
          </cell>
          <cell r="K129" t="str">
            <v>优先杀小怪</v>
          </cell>
          <cell r="N129">
            <v>0</v>
          </cell>
          <cell r="O129">
            <v>1</v>
          </cell>
        </row>
        <row r="130">
          <cell r="A130">
            <v>23011</v>
          </cell>
          <cell r="B130">
            <v>2</v>
          </cell>
          <cell r="H130" t="str">
            <v>铸造会骑士</v>
          </cell>
          <cell r="I130" t="str">
            <v>掌刑官</v>
          </cell>
          <cell r="J130" t="str">
            <v>大怪buff，场上每死一个角色，力量+3
小弟自爆，打怪主打4段攻击
大怪优先砍副将，副将死了也会加力量</v>
          </cell>
          <cell r="K130" t="str">
            <v>承受自爆，杀掉主将
承受主将攻击</v>
          </cell>
          <cell r="N130">
            <v>0</v>
          </cell>
          <cell r="O130">
            <v>1</v>
          </cell>
        </row>
        <row r="131">
          <cell r="A131">
            <v>23012</v>
          </cell>
          <cell r="B131">
            <v>2</v>
          </cell>
          <cell r="H131" t="str">
            <v/>
          </cell>
          <cell r="I131" t="str">
            <v>行刑官</v>
          </cell>
          <cell r="J131" t="str">
            <v>玩家所有牌变成1费，包括副将
可以被混乱改掉</v>
          </cell>
          <cell r="N131">
            <v>1</v>
          </cell>
          <cell r="O131">
            <v>0</v>
          </cell>
        </row>
        <row r="132">
          <cell r="A132">
            <v>23013</v>
          </cell>
          <cell r="B132">
            <v>2</v>
          </cell>
          <cell r="H132" t="str">
            <v/>
          </cell>
          <cell r="I132" t="str">
            <v>威廉布莱尔</v>
          </cell>
          <cell r="N132">
            <v>0</v>
          </cell>
          <cell r="O132">
            <v>1</v>
          </cell>
        </row>
        <row r="133">
          <cell r="A133">
            <v>23014</v>
          </cell>
          <cell r="B133">
            <v>2</v>
          </cell>
          <cell r="H133" t="str">
            <v/>
          </cell>
          <cell r="I133" t="str">
            <v>不朽君主</v>
          </cell>
          <cell r="N133">
            <v>0</v>
          </cell>
          <cell r="O133">
            <v>1</v>
          </cell>
        </row>
        <row r="134">
          <cell r="A134">
            <v>23015</v>
          </cell>
          <cell r="B134">
            <v>2</v>
          </cell>
          <cell r="H134" t="str">
            <v>灰烟法师</v>
          </cell>
          <cell r="I134" t="str">
            <v>阿基姆长老</v>
          </cell>
          <cell r="N134">
            <v>0</v>
          </cell>
          <cell r="O134">
            <v>1</v>
          </cell>
        </row>
        <row r="135">
          <cell r="A135">
            <v>31001</v>
          </cell>
          <cell r="B135">
            <v>3</v>
          </cell>
          <cell r="H135" t="str">
            <v/>
          </cell>
          <cell r="I135" t="str">
            <v>贪食</v>
          </cell>
          <cell r="J135" t="str">
            <v>分裂（3）</v>
          </cell>
          <cell r="N135">
            <v>0</v>
          </cell>
          <cell r="O135">
            <v>0</v>
          </cell>
        </row>
        <row r="136">
          <cell r="A136">
            <v>31002</v>
          </cell>
          <cell r="B136">
            <v>3</v>
          </cell>
          <cell r="H136" t="str">
            <v/>
          </cell>
          <cell r="I136" t="str">
            <v>巨石怪</v>
          </cell>
          <cell r="J136" t="str">
            <v>变形（攻击形态/防御形态）</v>
          </cell>
          <cell r="K136" t="str">
            <v>荆棘去掉</v>
          </cell>
          <cell r="N136">
            <v>0</v>
          </cell>
          <cell r="O136">
            <v>0</v>
          </cell>
        </row>
        <row r="137">
          <cell r="A137">
            <v>31003</v>
          </cell>
          <cell r="B137">
            <v>3</v>
          </cell>
          <cell r="H137" t="str">
            <v/>
          </cell>
          <cell r="I137" t="str">
            <v>少女芙兰卡</v>
          </cell>
          <cell r="J137" t="str">
            <v>轮回（强化/塞状态牌）</v>
          </cell>
          <cell r="N137">
            <v>1</v>
          </cell>
          <cell r="O137">
            <v>0</v>
          </cell>
        </row>
        <row r="138">
          <cell r="A138">
            <v>31004</v>
          </cell>
          <cell r="B138">
            <v>3</v>
          </cell>
          <cell r="H138" t="str">
            <v/>
          </cell>
          <cell r="I138" t="str">
            <v>赤狼王</v>
          </cell>
          <cell r="J138" t="str">
            <v>第一回合获得buff
血越少，攻击次数越多</v>
          </cell>
          <cell r="K138" t="str">
            <v xml:space="preserve">苟住，再输出
</v>
          </cell>
          <cell r="N138">
            <v>1</v>
          </cell>
          <cell r="O138">
            <v>0</v>
          </cell>
        </row>
        <row r="139">
          <cell r="A139">
            <v>31005</v>
          </cell>
          <cell r="B139">
            <v>3</v>
          </cell>
          <cell r="H139" t="str">
            <v/>
          </cell>
          <cell r="I139" t="str">
            <v>卡特</v>
          </cell>
          <cell r="J139" t="str">
            <v>一回合不能打出技能牌，三回合一次</v>
          </cell>
          <cell r="K139" t="str">
            <v>前期别浪，扛住第二波输出</v>
          </cell>
          <cell r="N139">
            <v>0</v>
          </cell>
          <cell r="O139">
            <v>0</v>
          </cell>
        </row>
        <row r="140">
          <cell r="A140">
            <v>31006</v>
          </cell>
          <cell r="B140">
            <v>3</v>
          </cell>
          <cell r="H140" t="str">
            <v/>
          </cell>
          <cell r="I140" t="str">
            <v>水精灵</v>
          </cell>
          <cell r="J140" t="str">
            <v>拥有10层buff，每层额外奖励50金币，回合-1
壁垒叠盾，8回合爆发
（获得卡牌，用一次提高2金币）
（获得卡牌，造成金币数量/10的伤害）</v>
          </cell>
          <cell r="K140" t="str">
            <v>属性伤害/高额输出</v>
          </cell>
          <cell r="N140">
            <v>0</v>
          </cell>
          <cell r="O140">
            <v>0</v>
          </cell>
        </row>
        <row r="141">
          <cell r="A141">
            <v>31007</v>
          </cell>
          <cell r="B141">
            <v>3</v>
          </cell>
          <cell r="H141" t="str">
            <v/>
          </cell>
          <cell r="I141" t="str">
            <v>霍利斯</v>
          </cell>
          <cell r="J141" t="str">
            <v>给予玩家debuff
获得xx卡牌（回合结束有debuff受到5点伤害
6回合叠加1次</v>
          </cell>
          <cell r="N141">
            <v>0</v>
          </cell>
          <cell r="O141">
            <v>0</v>
          </cell>
        </row>
        <row r="142">
          <cell r="A142">
            <v>31008</v>
          </cell>
          <cell r="B142">
            <v>3</v>
          </cell>
          <cell r="H142" t="str">
            <v>“深思”使徒</v>
          </cell>
          <cell r="I142" t="str">
            <v>阿普列尤斯</v>
          </cell>
          <cell r="J142" t="str">
            <v>攻势：小弟n回合后，造成999伤害
主将：受到伤害时会降低力量</v>
          </cell>
          <cell r="K142" t="str">
            <v>输出杀死主怪，群死小弟
奇门遁甲扛住小弟一回合</v>
          </cell>
          <cell r="N142">
            <v>0</v>
          </cell>
          <cell r="O142">
            <v>0</v>
          </cell>
        </row>
        <row r="143">
          <cell r="A143">
            <v>31009</v>
          </cell>
          <cell r="B143">
            <v>3</v>
          </cell>
          <cell r="H143" t="str">
            <v/>
          </cell>
          <cell r="I143" t="str">
            <v>菲尔</v>
          </cell>
          <cell r="J143" t="str">
            <v>每打出一张牌，增加1点荆棘，回合结束恢复</v>
          </cell>
          <cell r="N143">
            <v>1</v>
          </cell>
          <cell r="O143">
            <v>0</v>
          </cell>
        </row>
        <row r="144">
          <cell r="A144">
            <v>31010</v>
          </cell>
          <cell r="B144">
            <v>3</v>
          </cell>
          <cell r="H144" t="str">
            <v/>
          </cell>
          <cell r="I144" t="str">
            <v>凯旋骑士</v>
          </cell>
          <cell r="J144" t="str">
            <v>回合开始所有牌变为0费；
每打出1张技能牌，其他手牌费用+1
获得n层反伤；3/8回合暴击一下</v>
          </cell>
          <cell r="N144">
            <v>0</v>
          </cell>
          <cell r="O144">
            <v>1</v>
          </cell>
        </row>
        <row r="145">
          <cell r="A145">
            <v>31011</v>
          </cell>
          <cell r="B145">
            <v>3</v>
          </cell>
          <cell r="H145" t="str">
            <v/>
          </cell>
          <cell r="I145" t="str">
            <v>塔拉玛背弃者</v>
          </cell>
          <cell r="J145" t="str">
            <v>偷取玩家所有金币，增加对应的最大生命
造成金币数量/10的伤害，(随金币增加)
攻击6次，自己血量百分比低伤害越高
奖励敛财</v>
          </cell>
          <cell r="K145" t="str">
            <v>把钱花光
减少力量</v>
          </cell>
          <cell r="N145">
            <v>0</v>
          </cell>
          <cell r="O145">
            <v>1</v>
          </cell>
        </row>
        <row r="146">
          <cell r="A146">
            <v>31012</v>
          </cell>
          <cell r="B146">
            <v>3</v>
          </cell>
          <cell r="H146" t="str">
            <v/>
          </cell>
          <cell r="I146" t="str">
            <v>黑鸦骑士</v>
          </cell>
          <cell r="J146" t="str">
            <v>每次收到伤害，加1层封印；
第4回合引爆封印，清除所有层数，给予中毒
第n回合，中毒翻倍</v>
          </cell>
          <cell r="K146" t="str">
            <v>憋住输出
清buff</v>
          </cell>
          <cell r="N146">
            <v>0</v>
          </cell>
          <cell r="O146">
            <v>1</v>
          </cell>
        </row>
        <row r="147">
          <cell r="A147">
            <v>32001</v>
          </cell>
          <cell r="B147">
            <v>3</v>
          </cell>
          <cell r="H147" t="str">
            <v/>
          </cell>
          <cell r="I147" t="str">
            <v>火眼国内大臣</v>
          </cell>
          <cell r="J147" t="str">
            <v>招怪 偷牌</v>
          </cell>
          <cell r="N147">
            <v>0</v>
          </cell>
          <cell r="O147">
            <v>0</v>
          </cell>
        </row>
        <row r="148">
          <cell r="A148">
            <v>32002</v>
          </cell>
          <cell r="B148">
            <v>3</v>
          </cell>
          <cell r="H148" t="str">
            <v/>
          </cell>
          <cell r="I148" t="str">
            <v>汉森·怀特</v>
          </cell>
          <cell r="J148" t="str">
            <v>清buff 强化</v>
          </cell>
          <cell r="N148">
            <v>1</v>
          </cell>
          <cell r="O148">
            <v>0</v>
          </cell>
        </row>
        <row r="149">
          <cell r="A149">
            <v>32003</v>
          </cell>
          <cell r="B149">
            <v>3</v>
          </cell>
          <cell r="H149" t="str">
            <v/>
          </cell>
          <cell r="I149" t="str">
            <v>花精灵</v>
          </cell>
          <cell r="J149" t="str">
            <v xml:space="preserve">招怪 </v>
          </cell>
          <cell r="K149" t="str">
            <v>保证一个小怪</v>
          </cell>
          <cell r="N149">
            <v>0</v>
          </cell>
          <cell r="O149">
            <v>0</v>
          </cell>
        </row>
        <row r="150">
          <cell r="A150">
            <v>32004</v>
          </cell>
          <cell r="B150">
            <v>3</v>
          </cell>
          <cell r="H150" t="str">
            <v/>
          </cell>
          <cell r="I150" t="str">
            <v>哈维</v>
          </cell>
          <cell r="J150" t="str">
            <v xml:space="preserve">每出3张技能牌，将导致副将一回合不能抽牌
</v>
          </cell>
          <cell r="N150">
            <v>0</v>
          </cell>
          <cell r="O150">
            <v>0</v>
          </cell>
        </row>
        <row r="151">
          <cell r="A151">
            <v>32005</v>
          </cell>
          <cell r="B151">
            <v>3</v>
          </cell>
          <cell r="H151" t="str">
            <v/>
          </cell>
          <cell r="I151" t="str">
            <v>荒焚</v>
          </cell>
          <cell r="J151" t="str">
            <v>寒冰：随机一张牌，不可出，保留
烈火：随机一张牌，消耗</v>
          </cell>
          <cell r="N151">
            <v>1</v>
          </cell>
          <cell r="O151">
            <v>0</v>
          </cell>
        </row>
        <row r="152">
          <cell r="A152">
            <v>32006</v>
          </cell>
          <cell r="B152">
            <v>3</v>
          </cell>
          <cell r="H152" t="str">
            <v>执迷</v>
          </cell>
          <cell r="I152" t="str">
            <v>欲念碎片</v>
          </cell>
          <cell r="J152" t="str">
            <v>回复+招怪
小弟不死，轮流嘲讽，无法选种主将为目标
小弟攻击越来越高</v>
          </cell>
          <cell r="K152" t="str">
            <v>群攻，杀一个小怪输出
剩一个时，狂秒主怪</v>
          </cell>
          <cell r="N152">
            <v>0</v>
          </cell>
          <cell r="O152">
            <v>0</v>
          </cell>
        </row>
        <row r="153">
          <cell r="A153">
            <v>32007</v>
          </cell>
          <cell r="B153">
            <v>3</v>
          </cell>
          <cell r="H153" t="str">
            <v/>
          </cell>
          <cell r="I153" t="str">
            <v>粉碎者</v>
          </cell>
          <cell r="J153" t="str">
            <v>塞3张特殊牌给玩家
获得3层伤害减免，每层减免30%伤害
玩家打出1张牌解除1层效果</v>
          </cell>
          <cell r="K153" t="str">
            <v>限制牌多的人
尽量先过牌打出去，扛第3回合之后再输出</v>
          </cell>
          <cell r="N153">
            <v>0</v>
          </cell>
          <cell r="O153">
            <v>0</v>
          </cell>
        </row>
        <row r="154">
          <cell r="A154">
            <v>32008</v>
          </cell>
          <cell r="B154">
            <v>3</v>
          </cell>
          <cell r="H154" t="str">
            <v>拉缸</v>
          </cell>
          <cell r="I154" t="str">
            <v>过热</v>
          </cell>
          <cell r="J154" t="str">
            <v>A怪死亡，将给玩家一张无法逃脱的牌
B怪死亡，会降主将5点力量
C怪死亡，会造成30点伤害</v>
          </cell>
          <cell r="K154" t="str">
            <v>尽量一起打死</v>
          </cell>
          <cell r="N154">
            <v>0</v>
          </cell>
          <cell r="O154">
            <v>0</v>
          </cell>
        </row>
        <row r="155">
          <cell r="A155">
            <v>32009</v>
          </cell>
          <cell r="B155">
            <v>3</v>
          </cell>
          <cell r="H155" t="str">
            <v/>
          </cell>
          <cell r="I155" t="str">
            <v>黑摩尔大酋长</v>
          </cell>
          <cell r="J155" t="str">
            <v xml:space="preserve">答得好，减怪血，加怪攻击力
答不好，减怪攻击力，加怪血
不想答，直接战斗"					</v>
          </cell>
          <cell r="K155" t="str">
            <v>输出系选1
属性系选2
均衡系选3</v>
          </cell>
          <cell r="N155">
            <v>1</v>
          </cell>
          <cell r="O155">
            <v>0</v>
          </cell>
        </row>
        <row r="156">
          <cell r="A156">
            <v>32010</v>
          </cell>
          <cell r="B156">
            <v>3</v>
          </cell>
          <cell r="H156" t="str">
            <v/>
          </cell>
          <cell r="I156" t="str">
            <v>史维娅先锋</v>
          </cell>
          <cell r="J156" t="str">
            <v>玩家每打出一张牌，提高1%攻击力；初始1
第3/7/11回合大额伤害
虚弱+回血拖延
招小怪1攻击吸取力量，小怪2攻击吸取敏捷</v>
          </cell>
          <cell r="K156" t="str">
            <v>杀小怪/dot</v>
          </cell>
          <cell r="N156">
            <v>0</v>
          </cell>
          <cell r="O156">
            <v>1</v>
          </cell>
        </row>
        <row r="157">
          <cell r="A157">
            <v>32011</v>
          </cell>
          <cell r="B157">
            <v>3</v>
          </cell>
          <cell r="H157" t="str">
            <v/>
          </cell>
          <cell r="I157" t="str">
            <v>炼狱监工者</v>
          </cell>
          <cell r="J157" t="str">
            <v>记录玩家最大伤害，每消耗5张牌增加此值生命
召唤喽啰，喽啰1塞火矢；喽啰2塞混乱
主怪趁火攻击</v>
          </cell>
          <cell r="K157" t="str">
            <v>控制输出分布</v>
          </cell>
          <cell r="N157">
            <v>0</v>
          </cell>
          <cell r="O157">
            <v>1</v>
          </cell>
        </row>
        <row r="158">
          <cell r="A158">
            <v>32012</v>
          </cell>
          <cell r="B158">
            <v>3</v>
          </cell>
          <cell r="H158" t="str">
            <v/>
          </cell>
          <cell r="I158" t="str">
            <v>独臂</v>
          </cell>
          <cell r="J158" t="str">
            <v>"塞2张特殊牌给玩家，打出1张牌解除1层效果"
获得2层火盾，每次受到伤害给予敌人2层着火
6回合循环一次</v>
          </cell>
          <cell r="K158" t="str">
            <v>扛着打
清符文打
清buff打</v>
          </cell>
          <cell r="N158">
            <v>0</v>
          </cell>
          <cell r="O158">
            <v>1</v>
          </cell>
        </row>
        <row r="159">
          <cell r="A159">
            <v>33001</v>
          </cell>
          <cell r="B159">
            <v>3</v>
          </cell>
          <cell r="H159" t="str">
            <v/>
          </cell>
          <cell r="I159" t="str">
            <v>铁屑三世</v>
          </cell>
          <cell r="J159" t="str">
            <v>复活，高攻，塞牌</v>
          </cell>
          <cell r="N159">
            <v>0</v>
          </cell>
          <cell r="O159">
            <v>0</v>
          </cell>
        </row>
        <row r="160">
          <cell r="A160">
            <v>33002</v>
          </cell>
          <cell r="B160">
            <v>3</v>
          </cell>
          <cell r="H160" t="str">
            <v/>
          </cell>
          <cell r="I160" t="str">
            <v>哈坎</v>
          </cell>
          <cell r="J160" t="str">
            <v>减牌，限出牌数</v>
          </cell>
          <cell r="N160">
            <v>0</v>
          </cell>
          <cell r="O160">
            <v>0</v>
          </cell>
        </row>
        <row r="161">
          <cell r="A161">
            <v>33003</v>
          </cell>
          <cell r="B161">
            <v>3</v>
          </cell>
          <cell r="H161" t="str">
            <v/>
          </cell>
          <cell r="I161" t="str">
            <v>贾思敏分身</v>
          </cell>
          <cell r="J161" t="str">
            <v>高攻，进化</v>
          </cell>
          <cell r="N161">
            <v>1</v>
          </cell>
          <cell r="O161">
            <v>0</v>
          </cell>
        </row>
        <row r="162">
          <cell r="A162">
            <v>33004</v>
          </cell>
          <cell r="B162">
            <v>3</v>
          </cell>
          <cell r="H162" t="str">
            <v/>
          </cell>
          <cell r="I162" t="str">
            <v>穆萨·贝利</v>
          </cell>
          <cell r="J162" t="str">
            <v>玩家每出一张牌受到1点伤害
玩家每摸一张牌回复5点生命
攻击顽疾</v>
          </cell>
          <cell r="K162" t="str">
            <v>克制过牌流</v>
          </cell>
          <cell r="N162">
            <v>1</v>
          </cell>
          <cell r="O162">
            <v>0</v>
          </cell>
        </row>
        <row r="163">
          <cell r="A163">
            <v>33005</v>
          </cell>
          <cell r="B163">
            <v>3</v>
          </cell>
          <cell r="H163" t="str">
            <v/>
          </cell>
          <cell r="I163" t="str">
            <v>暴虐</v>
          </cell>
          <cell r="J163" t="str">
            <v>小怪1，第n回合，选择和一个副将同归于尽
主怪，召唤小怪2/ n回合后增加30%最大生命
每受到10点伤害，本回合加1点力量</v>
          </cell>
          <cell r="K163" t="str">
            <v>属性伤害</v>
          </cell>
          <cell r="N163">
            <v>0</v>
          </cell>
          <cell r="O163">
            <v>0</v>
          </cell>
        </row>
        <row r="164">
          <cell r="A164">
            <v>33006</v>
          </cell>
          <cell r="B164">
            <v>3</v>
          </cell>
          <cell r="H164" t="str">
            <v/>
          </cell>
          <cell r="I164" t="str">
            <v>纳瓦拉</v>
          </cell>
          <cell r="J164" t="str">
            <v>杀死老婆平静状态，回满血获得20层坚防 群攻
杀死老公暴怒状态，攻击提高100%受伤100%</v>
          </cell>
          <cell r="K164" t="str">
            <v>一起打死</v>
          </cell>
          <cell r="N164">
            <v>1</v>
          </cell>
          <cell r="O164">
            <v>0</v>
          </cell>
        </row>
        <row r="165">
          <cell r="A165">
            <v>33007</v>
          </cell>
          <cell r="B165">
            <v>3</v>
          </cell>
          <cell r="H165" t="str">
            <v/>
          </cell>
          <cell r="I165" t="str">
            <v>戴安娜</v>
          </cell>
          <cell r="J165" t="str">
            <v>玩家每打出一张能力牌，获得2点力量
某回合塞牌，火矢40030070
血量少时，第n回合，执行力量翻倍</v>
          </cell>
          <cell r="K165" t="str">
            <v>少用能力</v>
          </cell>
          <cell r="N165">
            <v>0</v>
          </cell>
          <cell r="O165">
            <v>0</v>
          </cell>
        </row>
        <row r="166">
          <cell r="A166">
            <v>33008</v>
          </cell>
          <cell r="B166">
            <v>3</v>
          </cell>
          <cell r="H166" t="str">
            <v/>
          </cell>
          <cell r="I166" t="str">
            <v>恶灵李</v>
          </cell>
          <cell r="J166" t="str">
            <v>小怪死亡时，给主将获得一层无实体
小怪1五层封印，玩家获得格挡时解除1层，解除完主怪最大血量增加50%
小怪，每出一张牌，切换攻击形态
主怪，小怪没了后召唤小怪
临死挣扎，免死一次恢复玩家最大血量，获得玩家主将力量、敏捷属性</v>
          </cell>
          <cell r="K166" t="str">
            <v>先输出，实在不行搞死小怪
注意mega</v>
          </cell>
          <cell r="N166">
            <v>0</v>
          </cell>
          <cell r="O166">
            <v>0</v>
          </cell>
        </row>
        <row r="167">
          <cell r="A167">
            <v>33009</v>
          </cell>
          <cell r="B167">
            <v>3</v>
          </cell>
          <cell r="H167" t="str">
            <v/>
          </cell>
          <cell r="I167" t="str">
            <v>卡文迪许</v>
          </cell>
          <cell r="J167" t="str">
            <v>攻击两次+2点力量成长
每回合打出第一张牌，会提升左右牌的能耗
一个回合模糊，无法选中，玩家只能强化自己</v>
          </cell>
          <cell r="N167">
            <v>0</v>
          </cell>
          <cell r="O167">
            <v>0</v>
          </cell>
        </row>
        <row r="168">
          <cell r="A168">
            <v>33010</v>
          </cell>
          <cell r="B168">
            <v>3</v>
          </cell>
          <cell r="H168" t="str">
            <v>短锤侍从</v>
          </cell>
          <cell r="I168" t="str">
            <v>金水港会长</v>
          </cell>
          <cell r="J168" t="str">
            <v>玩家副将每死1次，增加10点力量；
随机目标3次；全脆弱易伤；主重刃；稳固嘲讽
小弟1，攻击血少目标+夜袭
小弟2，全体回血+亡语"友军生命+30%"</v>
          </cell>
          <cell r="K168" t="str">
            <v>保副将 or 硬抗输出</v>
          </cell>
          <cell r="N168">
            <v>0</v>
          </cell>
          <cell r="O168">
            <v>1</v>
          </cell>
        </row>
        <row r="169">
          <cell r="A169">
            <v>33011</v>
          </cell>
          <cell r="B169">
            <v>3</v>
          </cell>
          <cell r="H169" t="str">
            <v/>
          </cell>
          <cell r="I169" t="str">
            <v>迪拉卡</v>
          </cell>
          <cell r="J169" t="str">
            <v>给予玩家debuff，回合结束获得手牌数伤痕
减手牌debuff / 减能量debuff
塞不能打出的牌</v>
          </cell>
          <cell r="K169" t="str">
            <v>尽量把牌打完，丢完，保留
拿暴雨梨花、腐化、</v>
          </cell>
          <cell r="N169">
            <v>0</v>
          </cell>
          <cell r="O169">
            <v>1</v>
          </cell>
        </row>
        <row r="170">
          <cell r="A170">
            <v>33012</v>
          </cell>
          <cell r="B170">
            <v>3</v>
          </cell>
          <cell r="H170" t="str">
            <v>血使徒</v>
          </cell>
          <cell r="I170" t="str">
            <v>约翰</v>
          </cell>
          <cell r="J170" t="str">
            <v>ABC 3个怪
A 死后BC获得2回合穿透，给玩家加3debuff
B 给玩家5张符文，玩家每摸到1次加10%攻击力
C 加格挡，撞玩家</v>
          </cell>
          <cell r="K170" t="str">
            <v>检索牌丢，抽牌堆打掉，摸到打出，扛杀此怪</v>
          </cell>
          <cell r="N170">
            <v>0</v>
          </cell>
          <cell r="O170">
            <v>1</v>
          </cell>
        </row>
        <row r="171">
          <cell r="A171">
            <v>1100101</v>
          </cell>
          <cell r="B171">
            <v>1</v>
          </cell>
          <cell r="I171" t="str">
            <v>地精感染者</v>
          </cell>
          <cell r="J171" t="str">
            <v>力量增长</v>
          </cell>
          <cell r="K171" t="str">
            <v>扛1次输出，再分配格挡</v>
          </cell>
        </row>
        <row r="172">
          <cell r="A172">
            <v>1100201</v>
          </cell>
          <cell r="B172">
            <v>1</v>
          </cell>
          <cell r="I172" t="str">
            <v>黄色小林精</v>
          </cell>
          <cell r="K172" t="str">
            <v>先杀小的</v>
          </cell>
        </row>
        <row r="173">
          <cell r="A173">
            <v>1100301</v>
          </cell>
          <cell r="B173">
            <v>1</v>
          </cell>
          <cell r="I173" t="str">
            <v>远征军射手</v>
          </cell>
          <cell r="J173" t="str">
            <v>加格挡，涨力量</v>
          </cell>
          <cell r="K173" t="str">
            <v>造易伤/上虚弱</v>
          </cell>
        </row>
        <row r="174">
          <cell r="A174">
            <v>1100401</v>
          </cell>
          <cell r="B174">
            <v>1</v>
          </cell>
          <cell r="I174" t="str">
            <v>赤色钳工</v>
          </cell>
          <cell r="J174" t="str">
            <v>盔甲buff</v>
          </cell>
          <cell r="K174" t="str">
            <v>先打出盔甲，再放凉</v>
          </cell>
        </row>
        <row r="175">
          <cell r="A175">
            <v>1102101</v>
          </cell>
          <cell r="B175">
            <v>1</v>
          </cell>
          <cell r="I175" t="str">
            <v>地精感染者</v>
          </cell>
          <cell r="J175" t="str">
            <v>反伤，加格挡</v>
          </cell>
          <cell r="K175" t="str">
            <v>扛1次反伤</v>
          </cell>
        </row>
        <row r="176">
          <cell r="A176">
            <v>1102201</v>
          </cell>
          <cell r="B176">
            <v>1</v>
          </cell>
          <cell r="I176" t="str">
            <v>欲念碎片</v>
          </cell>
          <cell r="J176" t="str">
            <v>两张犹豫牌</v>
          </cell>
          <cell r="K176" t="str">
            <v>扛小攻击</v>
          </cell>
        </row>
        <row r="177">
          <cell r="A177">
            <v>1102701</v>
          </cell>
          <cell r="B177">
            <v>1</v>
          </cell>
          <cell r="I177" t="str">
            <v>粉色小林精</v>
          </cell>
          <cell r="J177" t="str">
            <v>攻击/虚弱/脆弱，轮流</v>
          </cell>
          <cell r="K177" t="str">
            <v>先杀上脆弱的</v>
          </cell>
        </row>
        <row r="178">
          <cell r="A178">
            <v>1102801</v>
          </cell>
          <cell r="B178">
            <v>1</v>
          </cell>
          <cell r="I178" t="str">
            <v>大叶灌木宗主</v>
          </cell>
          <cell r="J178" t="str">
            <v>大双击/虚弱/小双击/脆弱/</v>
          </cell>
          <cell r="K178" t="str">
            <v>先上盾顶攻击</v>
          </cell>
        </row>
        <row r="179">
          <cell r="A179">
            <v>1102901</v>
          </cell>
          <cell r="B179">
            <v>1</v>
          </cell>
          <cell r="I179" t="str">
            <v>斑狐哥</v>
          </cell>
          <cell r="J179" t="str">
            <v>直接造成伤害（后期备选）</v>
          </cell>
        </row>
        <row r="180">
          <cell r="A180">
            <v>1103001</v>
          </cell>
          <cell r="B180">
            <v>1</v>
          </cell>
          <cell r="I180" t="str">
            <v>恶灵游民</v>
          </cell>
          <cell r="J180" t="str">
            <v>攻击/小攻击加盾/回血加力量</v>
          </cell>
          <cell r="K180" t="str">
            <v>扛第1次攻击</v>
          </cell>
        </row>
        <row r="181">
          <cell r="A181">
            <v>1100501</v>
          </cell>
          <cell r="B181">
            <v>1</v>
          </cell>
          <cell r="I181" t="str">
            <v>大角犀</v>
          </cell>
          <cell r="J181" t="str">
            <v>分裂+虚弱</v>
          </cell>
          <cell r="K181" t="str">
            <v>分裂零界点输出</v>
          </cell>
        </row>
        <row r="182">
          <cell r="A182">
            <v>1100601</v>
          </cell>
          <cell r="B182">
            <v>1</v>
          </cell>
          <cell r="I182" t="str">
            <v>鬣犬</v>
          </cell>
          <cell r="J182" t="str">
            <v>缠身，不给打攻击牌</v>
          </cell>
        </row>
        <row r="183">
          <cell r="A183">
            <v>1100701</v>
          </cell>
          <cell r="B183">
            <v>1</v>
          </cell>
          <cell r="I183" t="str">
            <v>鬣犬</v>
          </cell>
          <cell r="J183" t="str">
            <v>虚弱</v>
          </cell>
        </row>
        <row r="184">
          <cell r="A184">
            <v>1100801</v>
          </cell>
          <cell r="B184">
            <v>1</v>
          </cell>
          <cell r="I184" t="str">
            <v>拾荒地精</v>
          </cell>
          <cell r="J184" t="str">
            <v>偷钱</v>
          </cell>
          <cell r="K184" t="str">
            <v>输出优先</v>
          </cell>
        </row>
        <row r="185">
          <cell r="A185">
            <v>1100901</v>
          </cell>
          <cell r="B185">
            <v>1</v>
          </cell>
          <cell r="I185" t="str">
            <v>火角犀</v>
          </cell>
          <cell r="J185" t="str">
            <v>死亡给易伤</v>
          </cell>
          <cell r="K185" t="str">
            <v>让两个怪一起死</v>
          </cell>
        </row>
        <row r="186">
          <cell r="A186">
            <v>1101001</v>
          </cell>
          <cell r="B186">
            <v>1</v>
          </cell>
          <cell r="I186" t="str">
            <v>挖掘地精</v>
          </cell>
          <cell r="J186" t="str">
            <v>相互加持(去掉3号怪）</v>
          </cell>
          <cell r="K186" t="str">
            <v>先杀加盾</v>
          </cell>
        </row>
        <row r="187">
          <cell r="A187">
            <v>1101101</v>
          </cell>
          <cell r="B187">
            <v>1</v>
          </cell>
          <cell r="I187" t="str">
            <v>红色鸢尾花灵</v>
          </cell>
          <cell r="J187" t="str">
            <v>分裂+塞牌</v>
          </cell>
          <cell r="K187" t="str">
            <v>分裂零界点输出</v>
          </cell>
        </row>
        <row r="188">
          <cell r="A188">
            <v>1101201</v>
          </cell>
          <cell r="B188">
            <v>1</v>
          </cell>
          <cell r="I188" t="str">
            <v>赤色钳工</v>
          </cell>
          <cell r="K188" t="str">
            <v>先打出盔甲，再放凉</v>
          </cell>
        </row>
        <row r="189">
          <cell r="A189">
            <v>1102301</v>
          </cell>
          <cell r="B189">
            <v>1</v>
          </cell>
          <cell r="I189" t="str">
            <v>黄色小林精</v>
          </cell>
          <cell r="J189" t="str">
            <v>反伤+迷你史</v>
          </cell>
          <cell r="K189" t="str">
            <v>先杀小的</v>
          </cell>
        </row>
        <row r="190">
          <cell r="A190">
            <v>1102401</v>
          </cell>
          <cell r="B190">
            <v>1</v>
          </cell>
          <cell r="I190" t="str">
            <v>欲念碎片</v>
          </cell>
          <cell r="J190" t="str">
            <v>塞牌+虱虫</v>
          </cell>
          <cell r="K190" t="str">
            <v>先打出盔甲，再放凉</v>
          </cell>
        </row>
        <row r="191">
          <cell r="A191">
            <v>1103101</v>
          </cell>
          <cell r="B191">
            <v>1</v>
          </cell>
          <cell r="I191" t="str">
            <v>恶灵伙夫</v>
          </cell>
          <cell r="J191" t="str">
            <v>A 5*1攻击，死亡给b回满血
B 10攻击，死亡给A加3力量</v>
          </cell>
          <cell r="K191" t="str">
            <v>一起打死</v>
          </cell>
        </row>
        <row r="192">
          <cell r="A192">
            <v>1103201</v>
          </cell>
          <cell r="B192">
            <v>1</v>
          </cell>
          <cell r="I192" t="str">
            <v>黑摩尔感染者</v>
          </cell>
          <cell r="J192" t="str">
            <v>攻击/增加反伤/持续回血2 /格挡</v>
          </cell>
          <cell r="K192" t="str">
            <v>上易伤打</v>
          </cell>
        </row>
        <row r="193">
          <cell r="A193">
            <v>1103301</v>
          </cell>
          <cell r="B193">
            <v>1</v>
          </cell>
          <cell r="I193" t="str">
            <v>染魔鬣犬</v>
          </cell>
          <cell r="J193" t="str">
            <v>波动：扛那下有没足够牌
护甲10/虚弱/未知/大撞击 30+</v>
          </cell>
        </row>
        <row r="194">
          <cell r="A194">
            <v>1103401</v>
          </cell>
          <cell r="B194">
            <v>1</v>
          </cell>
          <cell r="I194" t="str">
            <v>罗伊斯</v>
          </cell>
          <cell r="J194" t="str">
            <v>攻击4/施法连击/攻击*2/施法连击/攻击*3/xxx</v>
          </cell>
          <cell r="K194" t="str">
            <v>输出优先/降力量</v>
          </cell>
        </row>
        <row r="195">
          <cell r="A195">
            <v>1103901</v>
          </cell>
          <cell r="B195">
            <v>1</v>
          </cell>
          <cell r="I195" t="str">
            <v>冰角犀</v>
          </cell>
          <cell r="J195" t="str">
            <v>冻住：每回合随机一张牌，不可出，保留</v>
          </cell>
        </row>
        <row r="196">
          <cell r="A196">
            <v>1101301</v>
          </cell>
          <cell r="B196">
            <v>1</v>
          </cell>
          <cell r="I196" t="str">
            <v>地精感染者</v>
          </cell>
          <cell r="J196" t="str">
            <v>异教徒+流寇</v>
          </cell>
        </row>
        <row r="197">
          <cell r="A197">
            <v>1101401</v>
          </cell>
          <cell r="B197">
            <v>1</v>
          </cell>
          <cell r="I197" t="str">
            <v>黄色小林精</v>
          </cell>
          <cell r="J197" t="str">
            <v>2迷你+异教徒</v>
          </cell>
        </row>
        <row r="198">
          <cell r="A198">
            <v>1101501</v>
          </cell>
          <cell r="B198">
            <v>1</v>
          </cell>
          <cell r="I198" t="str">
            <v>大角犀</v>
          </cell>
          <cell r="J198" t="str">
            <v>异教徒+尖刺</v>
          </cell>
        </row>
        <row r="199">
          <cell r="A199">
            <v>1101601</v>
          </cell>
          <cell r="B199">
            <v>1</v>
          </cell>
          <cell r="I199" t="str">
            <v>红色鸢尾花灵</v>
          </cell>
          <cell r="J199" t="str">
            <v>真菌兽+中酸</v>
          </cell>
        </row>
        <row r="200">
          <cell r="A200">
            <v>1101701</v>
          </cell>
          <cell r="B200">
            <v>1</v>
          </cell>
          <cell r="I200" t="str">
            <v>鬣犬</v>
          </cell>
          <cell r="J200" t="str">
            <v>奴隶贩子红+虱虫</v>
          </cell>
        </row>
        <row r="201">
          <cell r="A201">
            <v>1101801</v>
          </cell>
          <cell r="B201">
            <v>1</v>
          </cell>
          <cell r="I201" t="str">
            <v>鬣犬</v>
          </cell>
          <cell r="J201" t="str">
            <v>奴隶贩子蓝+尖刺</v>
          </cell>
        </row>
        <row r="202">
          <cell r="A202">
            <v>1101901</v>
          </cell>
          <cell r="B202">
            <v>1</v>
          </cell>
          <cell r="I202" t="str">
            <v>地精感染者</v>
          </cell>
          <cell r="J202" t="str">
            <v>异教徒+真菌</v>
          </cell>
        </row>
        <row r="203">
          <cell r="A203">
            <v>1102001</v>
          </cell>
          <cell r="B203">
            <v>1</v>
          </cell>
          <cell r="I203" t="str">
            <v>赤色钳工</v>
          </cell>
          <cell r="J203" t="str">
            <v>异教徒+2虱虫</v>
          </cell>
        </row>
        <row r="204">
          <cell r="A204">
            <v>1102501</v>
          </cell>
          <cell r="B204">
            <v>1</v>
          </cell>
          <cell r="I204" t="str">
            <v>地精感染者</v>
          </cell>
          <cell r="J204" t="str">
            <v>异教徒*2</v>
          </cell>
        </row>
        <row r="205">
          <cell r="A205">
            <v>1102601</v>
          </cell>
          <cell r="B205">
            <v>1</v>
          </cell>
          <cell r="I205" t="str">
            <v>欲念碎片</v>
          </cell>
          <cell r="J205" t="str">
            <v>反伤+塞牌</v>
          </cell>
        </row>
        <row r="206">
          <cell r="A206">
            <v>1103501</v>
          </cell>
          <cell r="B206">
            <v>1</v>
          </cell>
          <cell r="I206" t="str">
            <v>地精感染者</v>
          </cell>
          <cell r="J206" t="str">
            <v>异教徒+亡语</v>
          </cell>
        </row>
        <row r="207">
          <cell r="A207">
            <v>1103601</v>
          </cell>
          <cell r="B207">
            <v>1</v>
          </cell>
          <cell r="I207" t="str">
            <v>火角犀</v>
          </cell>
          <cell r="J207" t="str">
            <v>回血2号+塞牌</v>
          </cell>
        </row>
        <row r="208">
          <cell r="A208">
            <v>1103701</v>
          </cell>
          <cell r="B208">
            <v>1</v>
          </cell>
          <cell r="I208" t="str">
            <v>染魔鬣犬</v>
          </cell>
          <cell r="J208" t="str">
            <v>撞击+加盾法师</v>
          </cell>
        </row>
        <row r="209">
          <cell r="A209">
            <v>1103801</v>
          </cell>
          <cell r="B209">
            <v>1</v>
          </cell>
          <cell r="I209" t="str">
            <v>罗伊斯</v>
          </cell>
          <cell r="J209" t="str">
            <v>连击+真菌</v>
          </cell>
        </row>
        <row r="210">
          <cell r="A210">
            <v>1200101</v>
          </cell>
          <cell r="B210">
            <v>1</v>
          </cell>
          <cell r="I210" t="str">
            <v>拉塞尔</v>
          </cell>
          <cell r="J210" t="str">
            <v>技能牌 眩晕</v>
          </cell>
        </row>
        <row r="211">
          <cell r="A211">
            <v>1200201</v>
          </cell>
          <cell r="B211">
            <v>1</v>
          </cell>
          <cell r="I211" t="str">
            <v>恶灵学士</v>
          </cell>
          <cell r="J211" t="str">
            <v>被混乱</v>
          </cell>
        </row>
        <row r="212">
          <cell r="A212">
            <v>1200301</v>
          </cell>
          <cell r="B212">
            <v>1</v>
          </cell>
          <cell r="I212" t="str">
            <v>拳击手</v>
          </cell>
          <cell r="J212" t="str">
            <v>软甲</v>
          </cell>
        </row>
        <row r="213">
          <cell r="A213">
            <v>1200401</v>
          </cell>
          <cell r="B213">
            <v>1</v>
          </cell>
          <cell r="I213" t="str">
            <v>淬火狂热祭司</v>
          </cell>
          <cell r="J213" t="str">
            <v>加顿、回血</v>
          </cell>
        </row>
        <row r="214">
          <cell r="A214">
            <v>1200501</v>
          </cell>
          <cell r="B214">
            <v>1</v>
          </cell>
          <cell r="I214" t="str">
            <v>铁屑感染者</v>
          </cell>
          <cell r="J214" t="str">
            <v>多层护甲</v>
          </cell>
        </row>
        <row r="215">
          <cell r="A215">
            <v>1200601</v>
          </cell>
          <cell r="B215">
            <v>1</v>
          </cell>
          <cell r="I215" t="str">
            <v>机械鬣犬</v>
          </cell>
          <cell r="J215" t="str">
            <v>半血+连击 /变形</v>
          </cell>
          <cell r="K215" t="str">
            <v>打趴</v>
          </cell>
        </row>
        <row r="216">
          <cell r="A216">
            <v>1200701</v>
          </cell>
          <cell r="B216">
            <v>1</v>
          </cell>
          <cell r="I216" t="str">
            <v>灼热百夫长</v>
          </cell>
          <cell r="J216" t="str">
            <v>壁垒</v>
          </cell>
          <cell r="K216" t="str">
            <v>防/毒/融</v>
          </cell>
        </row>
        <row r="217">
          <cell r="A217">
            <v>1200801</v>
          </cell>
          <cell r="B217">
            <v>1</v>
          </cell>
          <cell r="I217" t="str">
            <v>枪炮师</v>
          </cell>
        </row>
        <row r="218">
          <cell r="A218">
            <v>1200901</v>
          </cell>
          <cell r="B218">
            <v>1</v>
          </cell>
          <cell r="I218" t="str">
            <v>地精感染者</v>
          </cell>
        </row>
        <row r="219">
          <cell r="A219">
            <v>1201001</v>
          </cell>
          <cell r="B219">
            <v>1</v>
          </cell>
          <cell r="I219" t="str">
            <v>鬣犬</v>
          </cell>
        </row>
        <row r="220">
          <cell r="A220">
            <v>1201101</v>
          </cell>
          <cell r="B220">
            <v>1</v>
          </cell>
          <cell r="I220" t="str">
            <v>机械鬣犬</v>
          </cell>
        </row>
        <row r="221">
          <cell r="A221">
            <v>1201201</v>
          </cell>
          <cell r="B221">
            <v>1</v>
          </cell>
          <cell r="I221" t="str">
            <v>灼热百夫长</v>
          </cell>
          <cell r="J221" t="str">
            <v>壁垒</v>
          </cell>
        </row>
        <row r="222">
          <cell r="A222">
            <v>1201301</v>
          </cell>
          <cell r="B222">
            <v>1</v>
          </cell>
          <cell r="I222" t="str">
            <v>远征军射士</v>
          </cell>
          <cell r="J222" t="str">
            <v>吸血、卖血</v>
          </cell>
        </row>
        <row r="223">
          <cell r="A223">
            <v>1201401</v>
          </cell>
          <cell r="B223">
            <v>1</v>
          </cell>
          <cell r="I223" t="str">
            <v>铸造会统领</v>
          </cell>
          <cell r="J223" t="str">
            <v>吸取力量、敏捷</v>
          </cell>
        </row>
        <row r="224">
          <cell r="A224">
            <v>1201501</v>
          </cell>
          <cell r="B224">
            <v>1</v>
          </cell>
          <cell r="I224" t="str">
            <v>灼热百夫长</v>
          </cell>
          <cell r="J224" t="str">
            <v>异鸟+圆球守护者</v>
          </cell>
        </row>
        <row r="225">
          <cell r="A225">
            <v>1201601</v>
          </cell>
          <cell r="B225">
            <v>1</v>
          </cell>
          <cell r="I225" t="str">
            <v>铸造会统领</v>
          </cell>
          <cell r="J225" t="str">
            <v>吸取+哨卫</v>
          </cell>
        </row>
        <row r="226">
          <cell r="A226">
            <v>1201701</v>
          </cell>
          <cell r="B226">
            <v>1</v>
          </cell>
          <cell r="I226" t="str">
            <v>远征军射士</v>
          </cell>
          <cell r="J226" t="str">
            <v>嗜血+异教徒</v>
          </cell>
        </row>
        <row r="227">
          <cell r="A227">
            <v>1201801</v>
          </cell>
          <cell r="B227">
            <v>1</v>
          </cell>
          <cell r="I227" t="str">
            <v>铸造会骑士</v>
          </cell>
          <cell r="J227" t="str">
            <v>吸取+术士</v>
          </cell>
        </row>
        <row r="228">
          <cell r="A228">
            <v>1201901</v>
          </cell>
          <cell r="B228">
            <v>1</v>
          </cell>
          <cell r="I228" t="str">
            <v>机械工蜂</v>
          </cell>
          <cell r="J228" t="str">
            <v>每次最大受到10点伤害</v>
          </cell>
          <cell r="K228" t="str">
            <v>多端攻击
中毒流血火攻</v>
          </cell>
        </row>
        <row r="229">
          <cell r="A229">
            <v>1202001</v>
          </cell>
          <cell r="B229">
            <v>1</v>
          </cell>
          <cell r="I229" t="str">
            <v>瑞帕里流民</v>
          </cell>
          <cell r="J229" t="str">
            <v>初始未知意图：玩家每出一张牌，更新意图数值和状态
回合1攻击：记录玩家此回合最大攻击值更新为攻击数值
回合2格挡：记录玩家此汇合最大攻击值更新为格挡数值</v>
          </cell>
        </row>
        <row r="230">
          <cell r="A230">
            <v>1202101</v>
          </cell>
          <cell r="B230">
            <v>1</v>
          </cell>
          <cell r="I230" t="str">
            <v>鸢尾花灵</v>
          </cell>
          <cell r="J230" t="str">
            <v>A血厚，限制玩家出技能牌，1回合
B血薄，攻击高，死亡给队友加力量</v>
          </cell>
        </row>
        <row r="231">
          <cell r="A231">
            <v>1202201</v>
          </cell>
          <cell r="B231">
            <v>1</v>
          </cell>
          <cell r="I231" t="str">
            <v>恶灵拷打者</v>
          </cell>
          <cell r="J231" t="str">
            <v>每当你洗牌时，偷一张技能牌</v>
          </cell>
        </row>
        <row r="232">
          <cell r="A232">
            <v>1202301</v>
          </cell>
          <cell r="B232">
            <v>1</v>
          </cell>
          <cell r="I232" t="str">
            <v>淬火狂热祭司</v>
          </cell>
          <cell r="J232" t="str">
            <v>重甲+术士</v>
          </cell>
          <cell r="K232" t="str">
            <v>先砍奶妈</v>
          </cell>
        </row>
        <row r="233">
          <cell r="A233">
            <v>1202401</v>
          </cell>
          <cell r="B233">
            <v>1</v>
          </cell>
          <cell r="I233" t="str">
            <v>瑞帕里流民</v>
          </cell>
          <cell r="J233" t="str">
            <v>复制+反伤增长</v>
          </cell>
        </row>
        <row r="234">
          <cell r="A234">
            <v>1202501</v>
          </cell>
          <cell r="B234">
            <v>1</v>
          </cell>
          <cell r="I234" t="str">
            <v>鸢尾花灵</v>
          </cell>
          <cell r="J234" t="str">
            <v>加强限制buff</v>
          </cell>
          <cell r="K234" t="str">
            <v>A+B+B</v>
          </cell>
        </row>
        <row r="235">
          <cell r="A235">
            <v>1202601</v>
          </cell>
          <cell r="B235">
            <v>1</v>
          </cell>
          <cell r="I235" t="str">
            <v>罗伊斯</v>
          </cell>
          <cell r="J235" t="str">
            <v>嗜血+连击</v>
          </cell>
        </row>
        <row r="236">
          <cell r="A236">
            <v>1300101</v>
          </cell>
          <cell r="B236">
            <v>1</v>
          </cell>
          <cell r="I236" t="str">
            <v>恶灵舞者</v>
          </cell>
          <cell r="J236" t="str">
            <v>复活</v>
          </cell>
        </row>
        <row r="237">
          <cell r="A237">
            <v>1300201</v>
          </cell>
          <cell r="B237">
            <v>1</v>
          </cell>
          <cell r="I237" t="str">
            <v>巨锤恶灵</v>
          </cell>
          <cell r="J237" t="str">
            <v>攻击、成长</v>
          </cell>
        </row>
        <row r="238">
          <cell r="A238">
            <v>1300301</v>
          </cell>
          <cell r="B238">
            <v>1</v>
          </cell>
          <cell r="I238" t="str">
            <v>铸造会骑士</v>
          </cell>
          <cell r="J238" t="str">
            <v>自曝</v>
          </cell>
        </row>
        <row r="239">
          <cell r="A239">
            <v>1300401</v>
          </cell>
          <cell r="B239">
            <v>1</v>
          </cell>
          <cell r="I239" t="str">
            <v>吸血蝠王</v>
          </cell>
        </row>
        <row r="240">
          <cell r="A240">
            <v>1300501</v>
          </cell>
          <cell r="B240">
            <v>1</v>
          </cell>
          <cell r="I240" t="str">
            <v>“深思”使徒</v>
          </cell>
          <cell r="J240" t="str">
            <v>缠绕，回合结束20点伤害</v>
          </cell>
        </row>
        <row r="241">
          <cell r="A241">
            <v>1300601</v>
          </cell>
          <cell r="B241">
            <v>1</v>
          </cell>
          <cell r="I241" t="str">
            <v>灼热统领</v>
          </cell>
          <cell r="J241" t="str">
            <v>受击 切换技能</v>
          </cell>
        </row>
        <row r="242">
          <cell r="A242">
            <v>1300701</v>
          </cell>
          <cell r="B242">
            <v>1</v>
          </cell>
          <cell r="I242" t="str">
            <v>巨嘴蜥</v>
          </cell>
          <cell r="J242" t="str">
            <v>受伤时攻击会下降</v>
          </cell>
        </row>
        <row r="243">
          <cell r="A243">
            <v>1300801</v>
          </cell>
          <cell r="B243">
            <v>1</v>
          </cell>
          <cell r="I243" t="str">
            <v>黑摩尔感染者</v>
          </cell>
        </row>
        <row r="244">
          <cell r="A244">
            <v>1300901</v>
          </cell>
          <cell r="B244">
            <v>1</v>
          </cell>
          <cell r="I244" t="str">
            <v>铸造会统领</v>
          </cell>
          <cell r="J244" t="str">
            <v>反伤增长</v>
          </cell>
        </row>
        <row r="245">
          <cell r="A245">
            <v>1301001</v>
          </cell>
          <cell r="B245">
            <v>1</v>
          </cell>
          <cell r="I245" t="str">
            <v>巨锤恶灵</v>
          </cell>
        </row>
        <row r="246">
          <cell r="A246">
            <v>1301101</v>
          </cell>
          <cell r="B246">
            <v>1</v>
          </cell>
          <cell r="I246" t="str">
            <v>巨型工蜂</v>
          </cell>
          <cell r="J246" t="str">
            <v>第3、6回合复制自己</v>
          </cell>
        </row>
        <row r="247">
          <cell r="A247">
            <v>1301201</v>
          </cell>
          <cell r="B247">
            <v>1</v>
          </cell>
          <cell r="I247" t="str">
            <v>“深思”使徒</v>
          </cell>
          <cell r="J247" t="str">
            <v>每回合偷最贵的牌，变成普通牌</v>
          </cell>
        </row>
        <row r="248">
          <cell r="A248">
            <v>1301301</v>
          </cell>
          <cell r="B248">
            <v>1</v>
          </cell>
          <cell r="I248" t="str">
            <v>巨型工蜂</v>
          </cell>
          <cell r="J248" t="str">
            <v>加血加攻</v>
          </cell>
        </row>
        <row r="249">
          <cell r="A249">
            <v>1301401</v>
          </cell>
          <cell r="B249">
            <v>1</v>
          </cell>
          <cell r="I249" t="str">
            <v>恶灵战士</v>
          </cell>
          <cell r="J249" t="str">
            <v>加小黑效果</v>
          </cell>
        </row>
        <row r="250">
          <cell r="A250">
            <v>1301501</v>
          </cell>
          <cell r="B250">
            <v>1</v>
          </cell>
          <cell r="I250" t="str">
            <v>铸造会统领</v>
          </cell>
        </row>
        <row r="251">
          <cell r="A251">
            <v>1301601</v>
          </cell>
          <cell r="B251">
            <v>1</v>
          </cell>
          <cell r="I251" t="str">
            <v>罗杰</v>
          </cell>
          <cell r="J251" t="str">
            <v>回合前1张牌失效</v>
          </cell>
          <cell r="K251" t="str">
            <v>丢0费牌</v>
          </cell>
        </row>
        <row r="252">
          <cell r="A252">
            <v>1301701</v>
          </cell>
          <cell r="B252">
            <v>1</v>
          </cell>
          <cell r="I252" t="str">
            <v>雾鳞先锋</v>
          </cell>
          <cell r="J252" t="str">
            <v>保留，直到占满手牌</v>
          </cell>
        </row>
        <row r="253">
          <cell r="A253">
            <v>1301801</v>
          </cell>
          <cell r="B253">
            <v>1</v>
          </cell>
          <cell r="I253" t="str">
            <v>火眼执法者</v>
          </cell>
          <cell r="J253" t="str">
            <v>25秒倒计时，强制结束回合</v>
          </cell>
          <cell r="K253" t="str">
            <v>快速出牌，出高攻击牌</v>
          </cell>
        </row>
        <row r="254">
          <cell r="A254">
            <v>1301901</v>
          </cell>
          <cell r="B254">
            <v>1</v>
          </cell>
          <cell r="I254" t="str">
            <v>黑摩尔狂暴者</v>
          </cell>
          <cell r="J254" t="str">
            <v>每次洗牌时，受到5点伤害（可叠加）</v>
          </cell>
        </row>
        <row r="255">
          <cell r="A255">
            <v>1302001</v>
          </cell>
          <cell r="B255">
            <v>1</v>
          </cell>
          <cell r="I255" t="str">
            <v>火眼执法官</v>
          </cell>
          <cell r="J255" t="str">
            <v>15时间更短</v>
          </cell>
        </row>
        <row r="256">
          <cell r="A256">
            <v>1302101</v>
          </cell>
          <cell r="B256">
            <v>1</v>
          </cell>
          <cell r="I256" t="str">
            <v>罗杰</v>
          </cell>
        </row>
        <row r="257">
          <cell r="A257">
            <v>1302201</v>
          </cell>
          <cell r="B257">
            <v>1</v>
          </cell>
          <cell r="I257" t="str">
            <v>黑摩尔狂暴者</v>
          </cell>
        </row>
        <row r="258">
          <cell r="A258">
            <v>1302301</v>
          </cell>
          <cell r="B258">
            <v>1</v>
          </cell>
          <cell r="I258" t="str">
            <v>雾鳞先锋</v>
          </cell>
          <cell r="J258" t="str">
            <v>还会塞牌（塞粘液吧）</v>
          </cell>
        </row>
        <row r="259">
          <cell r="A259">
            <v>2100101</v>
          </cell>
          <cell r="B259">
            <v>2</v>
          </cell>
          <cell r="I259" t="str">
            <v>村民感染者</v>
          </cell>
          <cell r="J259" t="str">
            <v>技能牌加攻</v>
          </cell>
        </row>
        <row r="260">
          <cell r="A260">
            <v>2100201</v>
          </cell>
          <cell r="B260">
            <v>2</v>
          </cell>
          <cell r="I260" t="str">
            <v>黑摩尔先锋</v>
          </cell>
          <cell r="J260" t="str">
            <v>塞牌</v>
          </cell>
        </row>
        <row r="261">
          <cell r="A261">
            <v>2100301</v>
          </cell>
          <cell r="B261">
            <v>2</v>
          </cell>
          <cell r="I261" t="str">
            <v>感染军士长</v>
          </cell>
          <cell r="J261" t="str">
            <v>睡觉打醒</v>
          </cell>
        </row>
        <row r="262">
          <cell r="A262">
            <v>2100401</v>
          </cell>
          <cell r="B262">
            <v>2</v>
          </cell>
          <cell r="I262" t="str">
            <v>灼热军士</v>
          </cell>
          <cell r="J262" t="str">
            <v>看起来厉害
前期虚轻松打很多血</v>
          </cell>
          <cell r="K262" t="str">
            <v>一起补刀</v>
          </cell>
        </row>
        <row r="263">
          <cell r="A263">
            <v>2100501</v>
          </cell>
          <cell r="B263">
            <v>2</v>
          </cell>
          <cell r="I263" t="str">
            <v>乔木领主</v>
          </cell>
          <cell r="J263" t="str">
            <v>消耗对自己造成伤害的牌</v>
          </cell>
          <cell r="K263" t="str">
            <v>招卡/毒/debuff爆发</v>
          </cell>
        </row>
        <row r="264">
          <cell r="A264">
            <v>2100601</v>
          </cell>
          <cell r="B264">
            <v>2</v>
          </cell>
          <cell r="I264" t="str">
            <v>铁屑贵族领主</v>
          </cell>
          <cell r="J264" t="str">
            <v>多摸1牌：摸一张牌受1点伤害
少摸1牌：摸一张牌回1点血</v>
          </cell>
        </row>
        <row r="265">
          <cell r="A265">
            <v>2100701</v>
          </cell>
          <cell r="B265">
            <v>2</v>
          </cell>
          <cell r="I265" t="str">
            <v>沼泽地精领主</v>
          </cell>
          <cell r="J265" t="str">
            <v>缠身 1回合不能出攻击牌
cd4回合</v>
          </cell>
          <cell r="K265" t="str">
            <v>格挡or能力</v>
          </cell>
        </row>
        <row r="266">
          <cell r="A266">
            <v>2100801</v>
          </cell>
          <cell r="B266">
            <v>2</v>
          </cell>
          <cell r="I266" t="str">
            <v>洞穴地精领主</v>
          </cell>
          <cell r="J266" t="str">
            <v>玩家每出一张牌受到敏捷降1
怪物先攻击，再给buff，限制n回合打死</v>
          </cell>
          <cell r="K266" t="str">
            <v>快打，少防
谋士随意容易</v>
          </cell>
        </row>
        <row r="267">
          <cell r="A267">
            <v>2100901</v>
          </cell>
          <cell r="B267">
            <v>2</v>
          </cell>
          <cell r="I267" t="str">
            <v>铁屑二世</v>
          </cell>
          <cell r="J267" t="str">
            <v>玩家所有技能牌变为0费切消耗
前期迷惑攻击，四五回合后，来个高爆耗血</v>
          </cell>
          <cell r="K267" t="str">
            <v>别一开始把防御牌打光
先杀小怪</v>
          </cell>
        </row>
        <row r="268">
          <cell r="A268">
            <v>2101001</v>
          </cell>
          <cell r="B268">
            <v>2</v>
          </cell>
          <cell r="I268" t="str">
            <v>维拉</v>
          </cell>
          <cell r="J268" t="str">
            <v>高输出/隐藏意图/低输出/上易伤/高输出</v>
          </cell>
          <cell r="K268" t="str">
            <v>看到被上状态了就防御</v>
          </cell>
        </row>
        <row r="269">
          <cell r="A269">
            <v>2101101</v>
          </cell>
          <cell r="B269">
            <v>2</v>
          </cell>
          <cell r="I269" t="str">
            <v>佣军首领</v>
          </cell>
          <cell r="J269" t="str">
            <v>受到攻击伤害减半，属性伤害加倍</v>
          </cell>
          <cell r="K269" t="str">
            <v>真实伤害/pot/大额伤害打死</v>
          </cell>
        </row>
        <row r="270">
          <cell r="A270">
            <v>2101201</v>
          </cell>
          <cell r="B270">
            <v>2</v>
          </cell>
          <cell r="I270" t="str">
            <v>通灵师</v>
          </cell>
          <cell r="J270" t="str">
            <v>根据玩家buff数量增加3伤害，正负都算
打1次，加debuff，再打一次</v>
          </cell>
          <cell r="K270" t="str">
            <v>硬刚，清buff，加免疫</v>
          </cell>
        </row>
        <row r="271">
          <cell r="A271">
            <v>2101301</v>
          </cell>
          <cell r="B271">
            <v>2</v>
          </cell>
          <cell r="I271">
            <v>0</v>
          </cell>
        </row>
        <row r="272">
          <cell r="A272">
            <v>2101401</v>
          </cell>
          <cell r="B272">
            <v>2</v>
          </cell>
          <cell r="I272">
            <v>0</v>
          </cell>
        </row>
        <row r="273">
          <cell r="A273">
            <v>2101501</v>
          </cell>
          <cell r="B273">
            <v>2</v>
          </cell>
          <cell r="I273">
            <v>0</v>
          </cell>
        </row>
        <row r="274">
          <cell r="A274">
            <v>2200101</v>
          </cell>
          <cell r="B274">
            <v>2</v>
          </cell>
          <cell r="I274" t="str">
            <v>战士地精</v>
          </cell>
          <cell r="J274" t="str">
            <v>3输出</v>
          </cell>
        </row>
        <row r="275">
          <cell r="A275">
            <v>2200201</v>
          </cell>
          <cell r="B275">
            <v>2</v>
          </cell>
          <cell r="I275" t="str">
            <v>佣军巫师</v>
          </cell>
          <cell r="J275" t="str">
            <v>招怪</v>
          </cell>
        </row>
        <row r="276">
          <cell r="A276">
            <v>2200301</v>
          </cell>
          <cell r="B276">
            <v>2</v>
          </cell>
          <cell r="I276" t="str">
            <v>透特大祭司</v>
          </cell>
          <cell r="J276" t="str">
            <v>被打变弱</v>
          </cell>
        </row>
        <row r="277">
          <cell r="A277">
            <v>2200401</v>
          </cell>
          <cell r="B277">
            <v>2</v>
          </cell>
          <cell r="I277" t="str">
            <v>铁甲钢拳</v>
          </cell>
          <cell r="J277" t="str">
            <v>受到攻击共同承担</v>
          </cell>
        </row>
        <row r="278">
          <cell r="A278">
            <v>2200501</v>
          </cell>
          <cell r="B278">
            <v>2</v>
          </cell>
          <cell r="I278" t="str">
            <v>祝福地精</v>
          </cell>
          <cell r="J278" t="str">
            <v>回合结束获得护盾
回合结束回血
回合结束加力量</v>
          </cell>
        </row>
        <row r="279">
          <cell r="A279">
            <v>2200601</v>
          </cell>
          <cell r="B279">
            <v>2</v>
          </cell>
          <cell r="I279" t="str">
            <v>麦克伍德</v>
          </cell>
          <cell r="J279" t="str">
            <v>初始8，限制回合出牌数量，回合递减1</v>
          </cell>
          <cell r="K279" t="str">
            <v>选择快攻</v>
          </cell>
        </row>
        <row r="280">
          <cell r="A280">
            <v>2200701</v>
          </cell>
          <cell r="B280">
            <v>2</v>
          </cell>
          <cell r="I280" t="str">
            <v>灰烟法师</v>
          </cell>
          <cell r="J280" t="str">
            <v>保留&amp;不能打出，直到占满手牌</v>
          </cell>
          <cell r="K280" t="str">
            <v>硬输出/弃牌/消耗</v>
          </cell>
        </row>
        <row r="281">
          <cell r="A281">
            <v>2200801</v>
          </cell>
          <cell r="B281">
            <v>2</v>
          </cell>
          <cell r="I281" t="str">
            <v>恶灵行者</v>
          </cell>
          <cell r="J281" t="str">
            <v>玩家洗牌时，获得3点力量
限制8回合内打死</v>
          </cell>
          <cell r="K281" t="str">
            <v>克制无限流/苟流</v>
          </cell>
        </row>
        <row r="282">
          <cell r="A282">
            <v>2200901</v>
          </cell>
          <cell r="B282">
            <v>2</v>
          </cell>
          <cell r="I282" t="str">
            <v>铸铁城监察长</v>
          </cell>
          <cell r="J282" t="str">
            <v>挂20层夜袭，高输出，先搞副将
尽量控制五回合内打死才行</v>
          </cell>
          <cell r="K282" t="str">
            <v>在副将被打死前赶紧输出</v>
          </cell>
        </row>
        <row r="283">
          <cell r="A283">
            <v>2201001</v>
          </cell>
          <cell r="B283">
            <v>2</v>
          </cell>
          <cell r="I283" t="str">
            <v>淬火主教</v>
          </cell>
          <cell r="J283" t="str">
            <v>小怪给玩家塞 饮鸩止渴
主怪把玩家力量/敏捷/惊神，变为0</v>
          </cell>
          <cell r="K283" t="str">
            <v>从抽牌堆打出去/摸到再打出去/摸到前杀掉主怪</v>
          </cell>
        </row>
        <row r="284">
          <cell r="A284">
            <v>2201101</v>
          </cell>
          <cell r="B284">
            <v>2</v>
          </cell>
          <cell r="I284" t="str">
            <v>酒鬼李</v>
          </cell>
          <cell r="J284" t="str">
            <v>初始3层，玩家每消耗1张牌，层数-1，
为0时造成大量伤害</v>
          </cell>
          <cell r="K284" t="str">
            <v>不出消耗牌，或者扛一波</v>
          </cell>
        </row>
        <row r="285">
          <cell r="A285">
            <v>2201201</v>
          </cell>
          <cell r="B285">
            <v>2</v>
          </cell>
          <cell r="I285" t="str">
            <v>凯普</v>
          </cell>
          <cell r="J285" t="str">
            <v>小弟1光环，没死时提高友方5点伤害，5攻击
小弟2技能，群加10点格挡
主将首回合5次2点伤害</v>
          </cell>
          <cell r="K285" t="str">
            <v>首回合要杀死小弟1，或者扛住主将连击</v>
          </cell>
        </row>
        <row r="286">
          <cell r="A286">
            <v>2201301</v>
          </cell>
          <cell r="B286">
            <v>2</v>
          </cell>
          <cell r="I286">
            <v>0</v>
          </cell>
        </row>
        <row r="287">
          <cell r="A287">
            <v>2201401</v>
          </cell>
          <cell r="B287">
            <v>2</v>
          </cell>
          <cell r="I287">
            <v>0</v>
          </cell>
        </row>
        <row r="288">
          <cell r="A288">
            <v>2201501</v>
          </cell>
          <cell r="B288">
            <v>2</v>
          </cell>
          <cell r="I288">
            <v>0</v>
          </cell>
        </row>
        <row r="289">
          <cell r="A289">
            <v>2300101</v>
          </cell>
          <cell r="B289">
            <v>2</v>
          </cell>
          <cell r="I289" t="str">
            <v>冻土精灵</v>
          </cell>
          <cell r="J289" t="str">
            <v>连续戳，塞牌</v>
          </cell>
        </row>
        <row r="290">
          <cell r="A290">
            <v>2300201</v>
          </cell>
          <cell r="B290">
            <v>2</v>
          </cell>
          <cell r="I290" t="str">
            <v>恶灵骑士</v>
          </cell>
          <cell r="J290" t="str">
            <v>无实体</v>
          </cell>
        </row>
        <row r="291">
          <cell r="A291">
            <v>2300301</v>
          </cell>
          <cell r="B291">
            <v>2</v>
          </cell>
          <cell r="I291" t="str">
            <v>鬼面蛛</v>
          </cell>
          <cell r="J291" t="str">
            <v>招怪 高攻</v>
          </cell>
        </row>
        <row r="292">
          <cell r="A292">
            <v>2300401</v>
          </cell>
          <cell r="B292">
            <v>2</v>
          </cell>
          <cell r="I292" t="str">
            <v>火精灵</v>
          </cell>
          <cell r="J292" t="str">
            <v>受击时加1层，回合结束减一层，10层引爆1次50点伤害</v>
          </cell>
        </row>
        <row r="293">
          <cell r="A293">
            <v>2300501</v>
          </cell>
          <cell r="B293">
            <v>2</v>
          </cell>
          <cell r="I293" t="str">
            <v>库努尔精锐</v>
          </cell>
          <cell r="J293" t="str">
            <v>考验硬输出/胜勇：造成伤害增加力量</v>
          </cell>
          <cell r="K293" t="str">
            <v>免疫无效</v>
          </cell>
        </row>
        <row r="294">
          <cell r="A294">
            <v>2300601</v>
          </cell>
          <cell r="B294">
            <v>2</v>
          </cell>
          <cell r="I294" t="str">
            <v>红幽灵</v>
          </cell>
          <cell r="J294" t="str">
            <v>你上所有debuff都给你一份</v>
          </cell>
        </row>
        <row r="295">
          <cell r="A295">
            <v>2300701</v>
          </cell>
          <cell r="B295">
            <v>2</v>
          </cell>
          <cell r="I295" t="str">
            <v>彼得</v>
          </cell>
          <cell r="J295" t="str">
            <v>转移3点能量，到下回合</v>
          </cell>
          <cell r="K295" t="str">
            <v>这个怪偏弱</v>
          </cell>
        </row>
        <row r="296">
          <cell r="A296">
            <v>2300801</v>
          </cell>
          <cell r="B296">
            <v>2</v>
          </cell>
          <cell r="I296" t="str">
            <v>铁血军士长</v>
          </cell>
          <cell r="J296" t="str">
            <v>血量低于50%切换嗜血卡组
攻击后会获得伤害值回血，打下副将吸血</v>
          </cell>
        </row>
        <row r="297">
          <cell r="A297">
            <v>2300901</v>
          </cell>
          <cell r="B297">
            <v>2</v>
          </cell>
          <cell r="I297" t="str">
            <v>李埃文斯</v>
          </cell>
          <cell r="J297" t="str">
            <v>怪物首回合行动，把副将牌全部变为状态牌
展示副将五张牌，变状态牌，再飞进副将身上</v>
          </cell>
          <cell r="K297" t="str">
            <v>主将硬输出</v>
          </cell>
        </row>
        <row r="298">
          <cell r="A298">
            <v>2301001</v>
          </cell>
          <cell r="B298">
            <v>2</v>
          </cell>
          <cell r="I298" t="str">
            <v>竹叶宗主</v>
          </cell>
          <cell r="J298" t="str">
            <v>小怪护卫主怪，主怪死了之后会自爆
第N回合杀掉小怪，获得力量及其生命</v>
          </cell>
          <cell r="K298" t="str">
            <v>优先杀小怪</v>
          </cell>
        </row>
        <row r="299">
          <cell r="A299">
            <v>2301101</v>
          </cell>
          <cell r="B299">
            <v>2</v>
          </cell>
          <cell r="I299" t="str">
            <v>掌刑官</v>
          </cell>
          <cell r="J299" t="str">
            <v>大怪buff，场上每死一个角色，力量+3
小弟自爆，打怪主打4段攻击
大怪优先砍副将，副将死了也会加力量</v>
          </cell>
          <cell r="K299" t="str">
            <v>承受自爆，杀掉主将
承受主将攻击</v>
          </cell>
        </row>
        <row r="300">
          <cell r="A300">
            <v>2301201</v>
          </cell>
          <cell r="B300">
            <v>2</v>
          </cell>
          <cell r="I300" t="str">
            <v>行刑官</v>
          </cell>
          <cell r="J300" t="str">
            <v>玩家所有牌变成1费，包括副将
可以被混乱改掉</v>
          </cell>
        </row>
        <row r="301">
          <cell r="A301">
            <v>2301301</v>
          </cell>
          <cell r="B301">
            <v>2</v>
          </cell>
          <cell r="I301">
            <v>0</v>
          </cell>
        </row>
        <row r="302">
          <cell r="A302">
            <v>2301401</v>
          </cell>
          <cell r="B302">
            <v>2</v>
          </cell>
          <cell r="I302">
            <v>0</v>
          </cell>
        </row>
        <row r="303">
          <cell r="A303">
            <v>2301501</v>
          </cell>
          <cell r="B303">
            <v>2</v>
          </cell>
          <cell r="I303">
            <v>0</v>
          </cell>
        </row>
        <row r="304">
          <cell r="A304">
            <v>3100101</v>
          </cell>
          <cell r="B304">
            <v>3</v>
          </cell>
          <cell r="I304" t="str">
            <v>贪食</v>
          </cell>
          <cell r="J304" t="str">
            <v>分裂（3）</v>
          </cell>
        </row>
        <row r="305">
          <cell r="A305">
            <v>3100201</v>
          </cell>
          <cell r="B305">
            <v>3</v>
          </cell>
          <cell r="I305" t="str">
            <v>巨石怪</v>
          </cell>
          <cell r="J305" t="str">
            <v>变形（攻击形态/防御形态）</v>
          </cell>
          <cell r="K305" t="str">
            <v>荆棘去掉</v>
          </cell>
        </row>
        <row r="306">
          <cell r="A306">
            <v>3100301</v>
          </cell>
          <cell r="B306">
            <v>3</v>
          </cell>
          <cell r="I306" t="str">
            <v>少女芙兰卡</v>
          </cell>
          <cell r="J306" t="str">
            <v>轮回（强化/塞状态牌）</v>
          </cell>
        </row>
        <row r="307">
          <cell r="A307">
            <v>3100401</v>
          </cell>
          <cell r="B307">
            <v>3</v>
          </cell>
          <cell r="I307" t="str">
            <v>赤狼王</v>
          </cell>
          <cell r="J307" t="str">
            <v>第一回合获得buff
血越少，攻击次数越多</v>
          </cell>
          <cell r="K307" t="str">
            <v xml:space="preserve">苟住，再输出
</v>
          </cell>
        </row>
        <row r="308">
          <cell r="A308">
            <v>3100501</v>
          </cell>
          <cell r="B308">
            <v>3</v>
          </cell>
          <cell r="I308" t="str">
            <v>卡特</v>
          </cell>
          <cell r="J308" t="str">
            <v>一回合不能打出技能牌，三回合一次</v>
          </cell>
          <cell r="K308" t="str">
            <v>前期别浪，扛住第二波输出</v>
          </cell>
        </row>
        <row r="309">
          <cell r="A309">
            <v>3100601</v>
          </cell>
          <cell r="B309">
            <v>3</v>
          </cell>
          <cell r="I309" t="str">
            <v>水精灵</v>
          </cell>
          <cell r="J309" t="str">
            <v>拥有10层buff，每层额外奖励50金币，回合-1
壁垒叠盾，8回合爆发
（获得卡牌，用一次提高2金币）
（获得卡牌，造成金币数量/10的伤害）</v>
          </cell>
          <cell r="K309" t="str">
            <v>属性伤害/高额输出</v>
          </cell>
        </row>
        <row r="310">
          <cell r="A310">
            <v>3100701</v>
          </cell>
          <cell r="B310">
            <v>3</v>
          </cell>
          <cell r="I310" t="str">
            <v>霍利斯</v>
          </cell>
          <cell r="J310" t="str">
            <v>给予玩家debuff
获得xx卡牌（回合结束有debuff受到5点伤害
6回合叠加1次</v>
          </cell>
        </row>
        <row r="311">
          <cell r="A311">
            <v>3100801</v>
          </cell>
          <cell r="B311">
            <v>3</v>
          </cell>
          <cell r="I311" t="str">
            <v>阿普列尤斯</v>
          </cell>
          <cell r="J311" t="str">
            <v>攻势：小弟n回合后，造成999伤害
主将：受到伤害时会降低力量</v>
          </cell>
          <cell r="K311" t="str">
            <v>输出杀死主怪，群死小弟
奇门遁甲扛住小弟一回合</v>
          </cell>
        </row>
        <row r="312">
          <cell r="A312">
            <v>3100901</v>
          </cell>
          <cell r="B312">
            <v>3</v>
          </cell>
          <cell r="I312" t="str">
            <v>菲尔</v>
          </cell>
          <cell r="J312" t="str">
            <v>每打出一张牌，增加1点荆棘，回合结束恢复</v>
          </cell>
        </row>
        <row r="313">
          <cell r="A313">
            <v>3101001</v>
          </cell>
          <cell r="B313">
            <v>3</v>
          </cell>
          <cell r="I313" t="str">
            <v>凯旋骑士</v>
          </cell>
          <cell r="J313" t="str">
            <v>回合开始所有牌变为0费；
每打出1张技能牌，其他手牌费用+1
获得n层反伤；3/8回合暴击一下</v>
          </cell>
        </row>
        <row r="314">
          <cell r="A314">
            <v>3101101</v>
          </cell>
          <cell r="B314">
            <v>3</v>
          </cell>
          <cell r="I314" t="str">
            <v>塔拉玛背弃者</v>
          </cell>
          <cell r="J314" t="str">
            <v>偷取玩家所有金币，增加对应的最大生命
造成金币数量/10的伤害，(随金币增加)
攻击6次，自己血量百分比低伤害越高
奖励敛财</v>
          </cell>
          <cell r="K314" t="str">
            <v>把钱花光
减少力量</v>
          </cell>
        </row>
        <row r="315">
          <cell r="A315">
            <v>3101201</v>
          </cell>
          <cell r="B315">
            <v>3</v>
          </cell>
          <cell r="I315" t="str">
            <v>黑鸦骑士</v>
          </cell>
          <cell r="J315" t="str">
            <v>每次收到伤害，加1层封印；
第4回合引爆封印，清除所有层数，给予中毒
第n回合，中毒翻倍</v>
          </cell>
          <cell r="K315" t="str">
            <v>憋住输出
清buff</v>
          </cell>
        </row>
        <row r="316">
          <cell r="A316">
            <v>3200101</v>
          </cell>
          <cell r="B316">
            <v>3</v>
          </cell>
          <cell r="I316" t="str">
            <v>火眼国内大臣</v>
          </cell>
          <cell r="J316" t="str">
            <v>招怪 偷牌</v>
          </cell>
        </row>
        <row r="317">
          <cell r="A317">
            <v>3200201</v>
          </cell>
          <cell r="B317">
            <v>3</v>
          </cell>
          <cell r="I317" t="str">
            <v>汉森·怀特</v>
          </cell>
          <cell r="J317" t="str">
            <v>清buff 强化</v>
          </cell>
        </row>
        <row r="318">
          <cell r="A318">
            <v>3200301</v>
          </cell>
          <cell r="B318">
            <v>3</v>
          </cell>
          <cell r="I318" t="str">
            <v>花精灵</v>
          </cell>
          <cell r="J318" t="str">
            <v xml:space="preserve">招怪 </v>
          </cell>
          <cell r="K318" t="str">
            <v>保证一个小怪</v>
          </cell>
        </row>
        <row r="319">
          <cell r="A319">
            <v>3200401</v>
          </cell>
          <cell r="B319">
            <v>3</v>
          </cell>
          <cell r="I319" t="str">
            <v>哈维</v>
          </cell>
          <cell r="J319" t="str">
            <v xml:space="preserve">每出3张技能牌，将导致副将一回合不能抽牌
</v>
          </cell>
        </row>
        <row r="320">
          <cell r="A320">
            <v>3200501</v>
          </cell>
          <cell r="B320">
            <v>3</v>
          </cell>
          <cell r="I320" t="str">
            <v>荒焚</v>
          </cell>
          <cell r="J320" t="str">
            <v>寒冰：随机一张牌，不可出，保留
烈火：随机一张牌，消耗</v>
          </cell>
        </row>
        <row r="321">
          <cell r="A321">
            <v>3200601</v>
          </cell>
          <cell r="B321">
            <v>3</v>
          </cell>
          <cell r="I321" t="str">
            <v>欲念碎片</v>
          </cell>
          <cell r="J321" t="str">
            <v>回复+招怪
小弟不死，轮流嘲讽，无法选种主将为目标
小弟攻击越来越高</v>
          </cell>
          <cell r="K321" t="str">
            <v>群攻，杀一个小怪输出
剩一个时，狂秒主怪</v>
          </cell>
        </row>
        <row r="322">
          <cell r="A322">
            <v>3200701</v>
          </cell>
          <cell r="B322">
            <v>3</v>
          </cell>
          <cell r="I322" t="str">
            <v>粉碎者</v>
          </cell>
          <cell r="J322" t="str">
            <v>塞3张特殊牌给玩家
获得3层伤害减免，每层减免30%伤害
玩家打出1张牌解除1层效果</v>
          </cell>
          <cell r="K322" t="str">
            <v>限制牌多的人
尽量先过牌打出去，扛第3回合之后再输出</v>
          </cell>
        </row>
        <row r="323">
          <cell r="A323">
            <v>3200801</v>
          </cell>
          <cell r="B323">
            <v>3</v>
          </cell>
          <cell r="I323" t="str">
            <v>过热</v>
          </cell>
          <cell r="J323" t="str">
            <v>A怪死亡，将给玩家一张无法逃脱的牌
B怪死亡，会降主将5点力量
C怪死亡，会造成30点伤害</v>
          </cell>
          <cell r="K323" t="str">
            <v>尽量一起打死</v>
          </cell>
        </row>
        <row r="324">
          <cell r="A324">
            <v>3200901</v>
          </cell>
          <cell r="B324">
            <v>3</v>
          </cell>
          <cell r="I324" t="str">
            <v>黑摩尔大酋长</v>
          </cell>
          <cell r="J324" t="str">
            <v xml:space="preserve">答得好，减怪血，加怪攻击力
答不好，减怪攻击力，加怪血
不想答，直接战斗"					</v>
          </cell>
          <cell r="K324" t="str">
            <v>输出系选1
属性系选2
均衡系选3</v>
          </cell>
        </row>
        <row r="325">
          <cell r="A325">
            <v>3201001</v>
          </cell>
          <cell r="B325">
            <v>3</v>
          </cell>
          <cell r="I325" t="str">
            <v>史维娅先锋</v>
          </cell>
          <cell r="J325" t="str">
            <v>玩家每打出一张牌，提高1%攻击力；初始1
第3/7/11回合大额伤害
虚弱+回血拖延
招小怪1攻击吸取力量，小怪2攻击吸取敏捷</v>
          </cell>
          <cell r="K325" t="str">
            <v>杀小怪/dot</v>
          </cell>
        </row>
        <row r="326">
          <cell r="A326">
            <v>3201101</v>
          </cell>
          <cell r="B326">
            <v>3</v>
          </cell>
          <cell r="I326" t="str">
            <v>炼狱监工者</v>
          </cell>
          <cell r="J326" t="str">
            <v>记录玩家最大伤害，每消耗5张牌增加此值生命
召唤喽啰，喽啰1塞火矢；喽啰2塞混乱
主怪趁火攻击</v>
          </cell>
          <cell r="K326" t="str">
            <v>控制输出分布</v>
          </cell>
        </row>
        <row r="327">
          <cell r="A327">
            <v>3201201</v>
          </cell>
          <cell r="B327">
            <v>3</v>
          </cell>
          <cell r="I327" t="str">
            <v>独臂</v>
          </cell>
          <cell r="J327" t="str">
            <v>"塞2张特殊牌给玩家，打出1张牌解除1层效果"
获得2层火盾，每次受到伤害给予敌人2层着火
6回合循环一次</v>
          </cell>
          <cell r="K327" t="str">
            <v>扛着打
清符文打
清buff打</v>
          </cell>
        </row>
        <row r="328">
          <cell r="A328">
            <v>3300101</v>
          </cell>
          <cell r="B328">
            <v>3</v>
          </cell>
          <cell r="I328" t="str">
            <v>铁屑三世</v>
          </cell>
          <cell r="J328" t="str">
            <v>复活，高攻，塞牌</v>
          </cell>
        </row>
        <row r="329">
          <cell r="A329">
            <v>3300201</v>
          </cell>
          <cell r="B329">
            <v>3</v>
          </cell>
          <cell r="I329" t="str">
            <v>哈坎</v>
          </cell>
          <cell r="J329" t="str">
            <v>减牌，限出牌数</v>
          </cell>
        </row>
        <row r="330">
          <cell r="A330">
            <v>3300301</v>
          </cell>
          <cell r="B330">
            <v>3</v>
          </cell>
          <cell r="I330" t="str">
            <v>贾思敏分身</v>
          </cell>
          <cell r="J330" t="str">
            <v>高攻，进化</v>
          </cell>
        </row>
        <row r="331">
          <cell r="A331">
            <v>3300401</v>
          </cell>
          <cell r="B331">
            <v>3</v>
          </cell>
          <cell r="I331" t="str">
            <v>穆萨·贝利</v>
          </cell>
          <cell r="J331" t="str">
            <v>玩家每出一张牌受到1点伤害
玩家每摸一张牌回复5点生命
攻击顽疾</v>
          </cell>
          <cell r="K331" t="str">
            <v>克制过牌流</v>
          </cell>
        </row>
        <row r="332">
          <cell r="A332">
            <v>3300501</v>
          </cell>
          <cell r="B332">
            <v>3</v>
          </cell>
          <cell r="I332" t="str">
            <v>暴虐</v>
          </cell>
          <cell r="J332" t="str">
            <v>小怪1，第n回合，选择和一个副将同归于尽
主怪，召唤小怪2/ n回合后增加30%最大生命
每受到10点伤害，本回合加1点力量</v>
          </cell>
          <cell r="K332" t="str">
            <v>属性伤害</v>
          </cell>
        </row>
        <row r="333">
          <cell r="A333">
            <v>3300601</v>
          </cell>
          <cell r="B333">
            <v>3</v>
          </cell>
          <cell r="I333" t="str">
            <v>纳瓦拉</v>
          </cell>
          <cell r="J333" t="str">
            <v>杀死老婆平静状态，回满血获得20层坚防 群攻
杀死老公暴怒状态，攻击提高100%受伤100%</v>
          </cell>
          <cell r="K333" t="str">
            <v>一起打死</v>
          </cell>
        </row>
        <row r="334">
          <cell r="A334">
            <v>3300701</v>
          </cell>
          <cell r="B334">
            <v>3</v>
          </cell>
          <cell r="I334" t="str">
            <v>戴安娜</v>
          </cell>
          <cell r="J334" t="str">
            <v>玩家每打出一张能力牌，获得2点力量
某回合塞牌，火矢40030070
血量少时，第n回合，执行力量翻倍</v>
          </cell>
          <cell r="K334" t="str">
            <v>少用能力</v>
          </cell>
        </row>
        <row r="335">
          <cell r="A335">
            <v>3300801</v>
          </cell>
          <cell r="B335">
            <v>3</v>
          </cell>
          <cell r="I335" t="str">
            <v>恶灵李</v>
          </cell>
          <cell r="J335" t="str">
            <v>小怪死亡时，给主将获得一层无实体
小怪1五层封印，玩家获得格挡时解除1层，解除完主怪最大血量增加50%
小怪，每出一张牌，切换攻击形态
主怪，小怪没了后召唤小怪
临死挣扎，免死一次恢复玩家最大血量，获得玩家主将力量、敏捷属性</v>
          </cell>
          <cell r="K335" t="str">
            <v>先输出，实在不行搞死小怪
注意mega</v>
          </cell>
        </row>
        <row r="336">
          <cell r="A336">
            <v>3300901</v>
          </cell>
          <cell r="B336">
            <v>3</v>
          </cell>
          <cell r="I336" t="str">
            <v>卡文迪许</v>
          </cell>
          <cell r="J336" t="str">
            <v>攻击两次+2点力量成长
每回合打出第一张牌，会提升左右牌的能耗
一个回合模糊，无法选中，玩家只能强化自己</v>
          </cell>
        </row>
        <row r="337">
          <cell r="A337">
            <v>3301001</v>
          </cell>
          <cell r="B337">
            <v>3</v>
          </cell>
          <cell r="I337" t="str">
            <v>金水港会长</v>
          </cell>
          <cell r="J337" t="str">
            <v>玩家副将每死1次，增加10点力量；
随机目标3次；全脆弱易伤；主重刃；稳固嘲讽
小弟1，攻击血少目标+夜袭
小弟2，全体回血+亡语"友军生命+30%"</v>
          </cell>
          <cell r="K337" t="str">
            <v>保副将 or 硬抗输出</v>
          </cell>
        </row>
        <row r="338">
          <cell r="A338">
            <v>3301101</v>
          </cell>
          <cell r="B338">
            <v>3</v>
          </cell>
          <cell r="I338" t="str">
            <v>迪拉卡</v>
          </cell>
          <cell r="J338" t="str">
            <v>给予玩家debuff，回合结束获得手牌数伤痕
减手牌debuff / 减能量debuff
塞不能打出的牌</v>
          </cell>
          <cell r="K338" t="str">
            <v>尽量把牌打完，丢完，保留
拿暴雨梨花、腐化、</v>
          </cell>
        </row>
        <row r="339">
          <cell r="A339">
            <v>3301201</v>
          </cell>
          <cell r="B339">
            <v>3</v>
          </cell>
          <cell r="I339" t="str">
            <v>约翰</v>
          </cell>
          <cell r="J339" t="str">
            <v>ABC 3个怪
A 死后BC获得2回合穿透，给玩家加3debuff
B 给玩家5张符文，玩家每摸到1次加10%攻击力
C 加格挡，撞玩家</v>
          </cell>
          <cell r="K339" t="str">
            <v>检索牌丢，抽牌堆打掉，摸到打出，扛杀此怪</v>
          </cell>
        </row>
        <row r="340">
          <cell r="A340">
            <v>1100102</v>
          </cell>
          <cell r="B340">
            <v>1</v>
          </cell>
          <cell r="I340" t="str">
            <v>地精感染者</v>
          </cell>
          <cell r="J340" t="str">
            <v>力量增长</v>
          </cell>
          <cell r="K340" t="str">
            <v>扛1次输出，再分配格挡</v>
          </cell>
        </row>
        <row r="341">
          <cell r="A341">
            <v>1100202</v>
          </cell>
          <cell r="B341">
            <v>1</v>
          </cell>
          <cell r="I341" t="str">
            <v>黄色小林精</v>
          </cell>
          <cell r="K341" t="str">
            <v>先杀小的</v>
          </cell>
        </row>
        <row r="342">
          <cell r="A342">
            <v>1100302</v>
          </cell>
          <cell r="B342">
            <v>1</v>
          </cell>
          <cell r="I342" t="str">
            <v>远征军射手</v>
          </cell>
          <cell r="J342" t="str">
            <v>加格挡，涨力量</v>
          </cell>
          <cell r="K342" t="str">
            <v>造易伤/上虚弱</v>
          </cell>
        </row>
        <row r="343">
          <cell r="A343">
            <v>1100402</v>
          </cell>
          <cell r="B343">
            <v>1</v>
          </cell>
          <cell r="I343" t="str">
            <v>赤色钳工</v>
          </cell>
          <cell r="J343" t="str">
            <v>盔甲buff</v>
          </cell>
          <cell r="K343" t="str">
            <v>先打出盔甲，再放凉</v>
          </cell>
        </row>
        <row r="344">
          <cell r="A344">
            <v>1102102</v>
          </cell>
          <cell r="B344">
            <v>1</v>
          </cell>
          <cell r="I344" t="str">
            <v>地精感染者</v>
          </cell>
          <cell r="J344" t="str">
            <v>反伤，加格挡</v>
          </cell>
          <cell r="K344" t="str">
            <v>扛1次反伤</v>
          </cell>
        </row>
        <row r="345">
          <cell r="A345">
            <v>1102202</v>
          </cell>
          <cell r="B345">
            <v>1</v>
          </cell>
          <cell r="I345" t="str">
            <v>欲念碎片</v>
          </cell>
          <cell r="J345" t="str">
            <v>两张犹豫牌</v>
          </cell>
          <cell r="K345" t="str">
            <v>扛小攻击</v>
          </cell>
        </row>
        <row r="346">
          <cell r="A346">
            <v>1102702</v>
          </cell>
          <cell r="B346">
            <v>1</v>
          </cell>
          <cell r="I346" t="str">
            <v>粉色小林精</v>
          </cell>
          <cell r="J346" t="str">
            <v>攻击/虚弱/脆弱，轮流</v>
          </cell>
          <cell r="K346" t="str">
            <v>先杀上脆弱的</v>
          </cell>
        </row>
        <row r="347">
          <cell r="A347">
            <v>1102802</v>
          </cell>
          <cell r="B347">
            <v>1</v>
          </cell>
          <cell r="I347" t="str">
            <v>大叶灌木宗主</v>
          </cell>
          <cell r="J347" t="str">
            <v>大双击/虚弱/小双击/脆弱/</v>
          </cell>
          <cell r="K347" t="str">
            <v>先上盾顶攻击</v>
          </cell>
        </row>
        <row r="348">
          <cell r="A348">
            <v>1102902</v>
          </cell>
          <cell r="B348">
            <v>1</v>
          </cell>
          <cell r="I348" t="str">
            <v>斑狐哥</v>
          </cell>
          <cell r="J348" t="str">
            <v>直接造成伤害（后期备选）</v>
          </cell>
        </row>
        <row r="349">
          <cell r="A349">
            <v>1103002</v>
          </cell>
          <cell r="B349">
            <v>1</v>
          </cell>
          <cell r="I349" t="str">
            <v>恶灵游民</v>
          </cell>
          <cell r="J349" t="str">
            <v>攻击/小攻击加盾/回血加力量</v>
          </cell>
          <cell r="K349" t="str">
            <v>扛第1次攻击</v>
          </cell>
        </row>
        <row r="350">
          <cell r="A350">
            <v>1100502</v>
          </cell>
          <cell r="B350">
            <v>1</v>
          </cell>
          <cell r="I350" t="str">
            <v>大角犀</v>
          </cell>
          <cell r="J350" t="str">
            <v>分裂+虚弱</v>
          </cell>
          <cell r="K350" t="str">
            <v>分裂零界点输出</v>
          </cell>
        </row>
        <row r="351">
          <cell r="A351">
            <v>1100602</v>
          </cell>
          <cell r="B351">
            <v>1</v>
          </cell>
          <cell r="I351" t="str">
            <v>鬣犬</v>
          </cell>
          <cell r="J351" t="str">
            <v>缠身，不给打攻击牌</v>
          </cell>
        </row>
        <row r="352">
          <cell r="A352">
            <v>1100702</v>
          </cell>
          <cell r="B352">
            <v>1</v>
          </cell>
          <cell r="I352" t="str">
            <v>鬣犬</v>
          </cell>
          <cell r="J352" t="str">
            <v>虚弱</v>
          </cell>
        </row>
        <row r="353">
          <cell r="A353">
            <v>1100802</v>
          </cell>
          <cell r="B353">
            <v>1</v>
          </cell>
          <cell r="I353" t="str">
            <v>拾荒地精</v>
          </cell>
          <cell r="J353" t="str">
            <v>偷钱</v>
          </cell>
          <cell r="K353" t="str">
            <v>输出优先</v>
          </cell>
        </row>
        <row r="354">
          <cell r="A354">
            <v>1100902</v>
          </cell>
          <cell r="B354">
            <v>1</v>
          </cell>
          <cell r="I354" t="str">
            <v>火角犀</v>
          </cell>
          <cell r="J354" t="str">
            <v>死亡给易伤</v>
          </cell>
          <cell r="K354" t="str">
            <v>让两个怪一起死</v>
          </cell>
        </row>
        <row r="355">
          <cell r="A355">
            <v>1101002</v>
          </cell>
          <cell r="B355">
            <v>1</v>
          </cell>
          <cell r="I355" t="str">
            <v>挖掘地精</v>
          </cell>
          <cell r="J355" t="str">
            <v>相互加持(去掉3号怪）</v>
          </cell>
          <cell r="K355" t="str">
            <v>先杀加盾</v>
          </cell>
        </row>
        <row r="356">
          <cell r="A356">
            <v>1101102</v>
          </cell>
          <cell r="B356">
            <v>1</v>
          </cell>
          <cell r="I356" t="str">
            <v>红色鸢尾花灵</v>
          </cell>
          <cell r="J356" t="str">
            <v>分裂+塞牌</v>
          </cell>
          <cell r="K356" t="str">
            <v>分裂零界点输出</v>
          </cell>
        </row>
        <row r="357">
          <cell r="A357">
            <v>1101202</v>
          </cell>
          <cell r="B357">
            <v>1</v>
          </cell>
          <cell r="I357" t="str">
            <v>赤色钳工</v>
          </cell>
          <cell r="K357" t="str">
            <v>先打出盔甲，再放凉</v>
          </cell>
        </row>
        <row r="358">
          <cell r="A358">
            <v>1102302</v>
          </cell>
          <cell r="B358">
            <v>1</v>
          </cell>
          <cell r="I358" t="str">
            <v>黄色小林精</v>
          </cell>
          <cell r="J358" t="str">
            <v>反伤+迷你史</v>
          </cell>
          <cell r="K358" t="str">
            <v>先杀小的</v>
          </cell>
        </row>
        <row r="359">
          <cell r="A359">
            <v>1102402</v>
          </cell>
          <cell r="B359">
            <v>1</v>
          </cell>
          <cell r="I359" t="str">
            <v>欲念碎片</v>
          </cell>
          <cell r="J359" t="str">
            <v>塞牌+虱虫</v>
          </cell>
          <cell r="K359" t="str">
            <v>先打出盔甲，再放凉</v>
          </cell>
        </row>
        <row r="360">
          <cell r="A360">
            <v>1103102</v>
          </cell>
          <cell r="B360">
            <v>1</v>
          </cell>
          <cell r="I360" t="str">
            <v>恶灵伙夫</v>
          </cell>
          <cell r="J360" t="str">
            <v>A 5*1攻击，死亡给b回满血
B 10攻击，死亡给A加3力量</v>
          </cell>
          <cell r="K360" t="str">
            <v>一起打死</v>
          </cell>
        </row>
        <row r="361">
          <cell r="A361">
            <v>1103202</v>
          </cell>
          <cell r="B361">
            <v>1</v>
          </cell>
          <cell r="I361" t="str">
            <v>黑摩尔感染者</v>
          </cell>
          <cell r="J361" t="str">
            <v>攻击/增加反伤/持续回血2 /格挡</v>
          </cell>
          <cell r="K361" t="str">
            <v>上易伤打</v>
          </cell>
        </row>
        <row r="362">
          <cell r="A362">
            <v>1103302</v>
          </cell>
          <cell r="B362">
            <v>1</v>
          </cell>
          <cell r="I362" t="str">
            <v>染魔鬣犬</v>
          </cell>
          <cell r="J362" t="str">
            <v>波动：扛那下有没足够牌
护甲10/虚弱/未知/大撞击 30+</v>
          </cell>
        </row>
        <row r="363">
          <cell r="A363">
            <v>1103402</v>
          </cell>
          <cell r="B363">
            <v>1</v>
          </cell>
          <cell r="I363" t="str">
            <v>罗伊斯</v>
          </cell>
          <cell r="J363" t="str">
            <v>攻击4/施法连击/攻击*2/施法连击/攻击*3/xxx</v>
          </cell>
          <cell r="K363" t="str">
            <v>输出优先/降力量</v>
          </cell>
        </row>
        <row r="364">
          <cell r="A364">
            <v>1103902</v>
          </cell>
          <cell r="B364">
            <v>1</v>
          </cell>
          <cell r="I364" t="str">
            <v>冰角犀</v>
          </cell>
          <cell r="J364" t="str">
            <v>冻住：每回合随机一张牌，不可出，保留</v>
          </cell>
        </row>
        <row r="365">
          <cell r="A365">
            <v>1101302</v>
          </cell>
          <cell r="B365">
            <v>1</v>
          </cell>
          <cell r="I365" t="str">
            <v>地精感染者</v>
          </cell>
          <cell r="J365" t="str">
            <v>异教徒+流寇</v>
          </cell>
        </row>
        <row r="366">
          <cell r="A366">
            <v>1101402</v>
          </cell>
          <cell r="B366">
            <v>1</v>
          </cell>
          <cell r="I366" t="str">
            <v>黄色小林精</v>
          </cell>
          <cell r="J366" t="str">
            <v>2迷你+异教徒</v>
          </cell>
        </row>
        <row r="367">
          <cell r="A367">
            <v>1101502</v>
          </cell>
          <cell r="B367">
            <v>1</v>
          </cell>
          <cell r="I367" t="str">
            <v>大角犀</v>
          </cell>
          <cell r="J367" t="str">
            <v>异教徒+尖刺</v>
          </cell>
        </row>
        <row r="368">
          <cell r="A368">
            <v>1101602</v>
          </cell>
          <cell r="B368">
            <v>1</v>
          </cell>
          <cell r="I368" t="str">
            <v>红色鸢尾花灵</v>
          </cell>
          <cell r="J368" t="str">
            <v>真菌兽+中酸</v>
          </cell>
        </row>
        <row r="369">
          <cell r="A369">
            <v>1101702</v>
          </cell>
          <cell r="B369">
            <v>1</v>
          </cell>
          <cell r="I369" t="str">
            <v>鬣犬</v>
          </cell>
          <cell r="J369" t="str">
            <v>奴隶贩子红+虱虫</v>
          </cell>
        </row>
        <row r="370">
          <cell r="A370">
            <v>1101802</v>
          </cell>
          <cell r="B370">
            <v>1</v>
          </cell>
          <cell r="I370" t="str">
            <v>鬣犬</v>
          </cell>
          <cell r="J370" t="str">
            <v>奴隶贩子蓝+尖刺</v>
          </cell>
        </row>
        <row r="371">
          <cell r="A371">
            <v>1101902</v>
          </cell>
          <cell r="B371">
            <v>1</v>
          </cell>
          <cell r="I371" t="str">
            <v>地精感染者</v>
          </cell>
          <cell r="J371" t="str">
            <v>异教徒+真菌</v>
          </cell>
        </row>
        <row r="372">
          <cell r="A372">
            <v>1102002</v>
          </cell>
          <cell r="B372">
            <v>1</v>
          </cell>
          <cell r="I372" t="str">
            <v>赤色钳工</v>
          </cell>
          <cell r="J372" t="str">
            <v>异教徒+2虱虫</v>
          </cell>
        </row>
        <row r="373">
          <cell r="A373">
            <v>1102502</v>
          </cell>
          <cell r="B373">
            <v>1</v>
          </cell>
          <cell r="I373" t="str">
            <v>地精感染者</v>
          </cell>
          <cell r="J373" t="str">
            <v>异教徒*2</v>
          </cell>
        </row>
        <row r="374">
          <cell r="A374">
            <v>1102602</v>
          </cell>
          <cell r="B374">
            <v>1</v>
          </cell>
          <cell r="I374" t="str">
            <v>欲念碎片</v>
          </cell>
          <cell r="J374" t="str">
            <v>反伤+塞牌</v>
          </cell>
        </row>
        <row r="375">
          <cell r="A375">
            <v>1103502</v>
          </cell>
          <cell r="B375">
            <v>1</v>
          </cell>
          <cell r="I375" t="str">
            <v>地精感染者</v>
          </cell>
          <cell r="J375" t="str">
            <v>异教徒+亡语</v>
          </cell>
        </row>
        <row r="376">
          <cell r="A376">
            <v>1103602</v>
          </cell>
          <cell r="B376">
            <v>1</v>
          </cell>
          <cell r="I376" t="str">
            <v>火角犀</v>
          </cell>
          <cell r="J376" t="str">
            <v>回血2号+塞牌</v>
          </cell>
        </row>
        <row r="377">
          <cell r="A377">
            <v>1103702</v>
          </cell>
          <cell r="B377">
            <v>1</v>
          </cell>
          <cell r="I377" t="str">
            <v>染魔鬣犬</v>
          </cell>
          <cell r="J377" t="str">
            <v>撞击+加盾法师</v>
          </cell>
        </row>
        <row r="378">
          <cell r="A378">
            <v>1103802</v>
          </cell>
          <cell r="B378">
            <v>1</v>
          </cell>
          <cell r="I378" t="str">
            <v>罗伊斯</v>
          </cell>
          <cell r="J378" t="str">
            <v>连击+真菌</v>
          </cell>
        </row>
        <row r="379">
          <cell r="A379">
            <v>1200102</v>
          </cell>
          <cell r="B379">
            <v>1</v>
          </cell>
          <cell r="I379" t="str">
            <v>拉塞尔</v>
          </cell>
          <cell r="J379" t="str">
            <v>技能牌 眩晕</v>
          </cell>
        </row>
        <row r="380">
          <cell r="A380">
            <v>1200202</v>
          </cell>
          <cell r="B380">
            <v>1</v>
          </cell>
          <cell r="I380" t="str">
            <v>恶灵学士</v>
          </cell>
          <cell r="J380" t="str">
            <v>被混乱</v>
          </cell>
        </row>
        <row r="381">
          <cell r="A381">
            <v>1200302</v>
          </cell>
          <cell r="B381">
            <v>1</v>
          </cell>
          <cell r="I381" t="str">
            <v>拳击手</v>
          </cell>
          <cell r="J381" t="str">
            <v>软甲</v>
          </cell>
        </row>
        <row r="382">
          <cell r="A382">
            <v>1200402</v>
          </cell>
          <cell r="B382">
            <v>1</v>
          </cell>
          <cell r="I382" t="str">
            <v>淬火狂热祭司</v>
          </cell>
          <cell r="J382" t="str">
            <v>加顿、回血</v>
          </cell>
        </row>
        <row r="383">
          <cell r="A383">
            <v>1200502</v>
          </cell>
          <cell r="B383">
            <v>1</v>
          </cell>
          <cell r="I383" t="str">
            <v>铁屑感染者</v>
          </cell>
          <cell r="J383" t="str">
            <v>多层护甲</v>
          </cell>
        </row>
        <row r="384">
          <cell r="A384">
            <v>1200602</v>
          </cell>
          <cell r="B384">
            <v>1</v>
          </cell>
          <cell r="I384" t="str">
            <v>机械鬣犬</v>
          </cell>
          <cell r="J384" t="str">
            <v>半血+连击 /变形</v>
          </cell>
          <cell r="K384" t="str">
            <v>打趴</v>
          </cell>
        </row>
        <row r="385">
          <cell r="A385">
            <v>1200702</v>
          </cell>
          <cell r="B385">
            <v>1</v>
          </cell>
          <cell r="I385" t="str">
            <v>灼热百夫长</v>
          </cell>
          <cell r="J385" t="str">
            <v>壁垒</v>
          </cell>
          <cell r="K385" t="str">
            <v>防/毒/融</v>
          </cell>
        </row>
        <row r="386">
          <cell r="A386">
            <v>1200802</v>
          </cell>
          <cell r="B386">
            <v>1</v>
          </cell>
          <cell r="I386" t="str">
            <v>枪炮师</v>
          </cell>
        </row>
        <row r="387">
          <cell r="A387">
            <v>1200902</v>
          </cell>
          <cell r="B387">
            <v>1</v>
          </cell>
          <cell r="I387" t="str">
            <v>地精感染者</v>
          </cell>
        </row>
        <row r="388">
          <cell r="A388">
            <v>1201002</v>
          </cell>
          <cell r="B388">
            <v>1</v>
          </cell>
          <cell r="I388" t="str">
            <v>鬣犬</v>
          </cell>
        </row>
        <row r="389">
          <cell r="A389">
            <v>1201102</v>
          </cell>
          <cell r="B389">
            <v>1</v>
          </cell>
          <cell r="I389" t="str">
            <v>机械鬣犬</v>
          </cell>
        </row>
        <row r="390">
          <cell r="A390">
            <v>1201202</v>
          </cell>
          <cell r="B390">
            <v>1</v>
          </cell>
          <cell r="I390" t="str">
            <v>灼热百夫长</v>
          </cell>
          <cell r="J390" t="str">
            <v>壁垒</v>
          </cell>
        </row>
        <row r="391">
          <cell r="A391">
            <v>1201302</v>
          </cell>
          <cell r="B391">
            <v>1</v>
          </cell>
          <cell r="I391" t="str">
            <v>远征军射士</v>
          </cell>
          <cell r="J391" t="str">
            <v>吸血、卖血</v>
          </cell>
        </row>
        <row r="392">
          <cell r="A392">
            <v>1201402</v>
          </cell>
          <cell r="B392">
            <v>1</v>
          </cell>
          <cell r="I392" t="str">
            <v>铸造会统领</v>
          </cell>
          <cell r="J392" t="str">
            <v>吸取力量、敏捷</v>
          </cell>
        </row>
        <row r="393">
          <cell r="A393">
            <v>1201502</v>
          </cell>
          <cell r="B393">
            <v>1</v>
          </cell>
          <cell r="I393" t="str">
            <v>灼热百夫长</v>
          </cell>
          <cell r="J393" t="str">
            <v>异鸟+圆球守护者</v>
          </cell>
        </row>
        <row r="394">
          <cell r="A394">
            <v>1201602</v>
          </cell>
          <cell r="B394">
            <v>1</v>
          </cell>
          <cell r="I394" t="str">
            <v>铸造会统领</v>
          </cell>
          <cell r="J394" t="str">
            <v>吸取+哨卫</v>
          </cell>
        </row>
        <row r="395">
          <cell r="A395">
            <v>1201702</v>
          </cell>
          <cell r="B395">
            <v>1</v>
          </cell>
          <cell r="I395" t="str">
            <v>远征军射士</v>
          </cell>
          <cell r="J395" t="str">
            <v>嗜血+异教徒</v>
          </cell>
        </row>
        <row r="396">
          <cell r="A396">
            <v>1201802</v>
          </cell>
          <cell r="B396">
            <v>1</v>
          </cell>
          <cell r="I396" t="str">
            <v>铸造会骑士</v>
          </cell>
          <cell r="J396" t="str">
            <v>吸取+术士</v>
          </cell>
        </row>
        <row r="397">
          <cell r="A397">
            <v>1201902</v>
          </cell>
          <cell r="B397">
            <v>1</v>
          </cell>
          <cell r="I397" t="str">
            <v>机械工蜂</v>
          </cell>
          <cell r="J397" t="str">
            <v>每次最大受到10点伤害</v>
          </cell>
          <cell r="K397" t="str">
            <v>多端攻击
中毒流血火攻</v>
          </cell>
        </row>
        <row r="398">
          <cell r="A398">
            <v>1202002</v>
          </cell>
          <cell r="B398">
            <v>1</v>
          </cell>
          <cell r="I398" t="str">
            <v>瑞帕里流民</v>
          </cell>
          <cell r="J398" t="str">
            <v>初始未知意图：玩家每出一张牌，更新意图数值和状态
回合1攻击：记录玩家此回合最大攻击值更新为攻击数值
回合2格挡：记录玩家此汇合最大攻击值更新为格挡数值</v>
          </cell>
        </row>
        <row r="399">
          <cell r="A399">
            <v>1202102</v>
          </cell>
          <cell r="B399">
            <v>1</v>
          </cell>
          <cell r="I399" t="str">
            <v>鸢尾花灵</v>
          </cell>
          <cell r="J399" t="str">
            <v>A血厚，限制玩家出技能牌，1回合
B血薄，攻击高，死亡给队友加力量</v>
          </cell>
        </row>
        <row r="400">
          <cell r="A400">
            <v>1202202</v>
          </cell>
          <cell r="B400">
            <v>1</v>
          </cell>
          <cell r="I400" t="str">
            <v>恶灵拷打者</v>
          </cell>
          <cell r="J400" t="str">
            <v>每当你洗牌时，偷一张技能牌</v>
          </cell>
        </row>
        <row r="401">
          <cell r="A401">
            <v>1202302</v>
          </cell>
          <cell r="B401">
            <v>1</v>
          </cell>
          <cell r="I401" t="str">
            <v>淬火狂热祭司</v>
          </cell>
          <cell r="J401" t="str">
            <v>重甲+术士</v>
          </cell>
          <cell r="K401" t="str">
            <v>先砍奶妈</v>
          </cell>
        </row>
        <row r="402">
          <cell r="A402">
            <v>1202402</v>
          </cell>
          <cell r="B402">
            <v>1</v>
          </cell>
          <cell r="I402" t="str">
            <v>瑞帕里流民</v>
          </cell>
          <cell r="J402" t="str">
            <v>复制+反伤增长</v>
          </cell>
        </row>
        <row r="403">
          <cell r="A403">
            <v>1202502</v>
          </cell>
          <cell r="B403">
            <v>1</v>
          </cell>
          <cell r="I403" t="str">
            <v>鸢尾花灵</v>
          </cell>
          <cell r="J403" t="str">
            <v>加强限制buff</v>
          </cell>
          <cell r="K403" t="str">
            <v>A+B+B</v>
          </cell>
        </row>
        <row r="404">
          <cell r="A404">
            <v>1202602</v>
          </cell>
          <cell r="B404">
            <v>1</v>
          </cell>
          <cell r="I404" t="str">
            <v>罗伊斯</v>
          </cell>
          <cell r="J404" t="str">
            <v>嗜血+连击</v>
          </cell>
        </row>
        <row r="405">
          <cell r="A405">
            <v>1300102</v>
          </cell>
          <cell r="B405">
            <v>1</v>
          </cell>
          <cell r="I405" t="str">
            <v>恶灵舞者</v>
          </cell>
          <cell r="J405" t="str">
            <v>复活</v>
          </cell>
        </row>
        <row r="406">
          <cell r="A406">
            <v>1300202</v>
          </cell>
          <cell r="B406">
            <v>1</v>
          </cell>
          <cell r="I406" t="str">
            <v>巨锤恶灵</v>
          </cell>
          <cell r="J406" t="str">
            <v>攻击、成长</v>
          </cell>
        </row>
        <row r="407">
          <cell r="A407">
            <v>1300302</v>
          </cell>
          <cell r="B407">
            <v>1</v>
          </cell>
          <cell r="I407" t="str">
            <v>铸造会骑士</v>
          </cell>
          <cell r="J407" t="str">
            <v>自曝</v>
          </cell>
        </row>
        <row r="408">
          <cell r="A408">
            <v>1300402</v>
          </cell>
          <cell r="B408">
            <v>1</v>
          </cell>
          <cell r="I408" t="str">
            <v>吸血蝠王</v>
          </cell>
        </row>
        <row r="409">
          <cell r="A409">
            <v>1300502</v>
          </cell>
          <cell r="B409">
            <v>1</v>
          </cell>
          <cell r="I409" t="str">
            <v>“深思”使徒</v>
          </cell>
          <cell r="J409" t="str">
            <v>缠绕，回合结束20点伤害</v>
          </cell>
        </row>
        <row r="410">
          <cell r="A410">
            <v>1300602</v>
          </cell>
          <cell r="B410">
            <v>1</v>
          </cell>
          <cell r="I410" t="str">
            <v>灼热统领</v>
          </cell>
          <cell r="J410" t="str">
            <v>受击 切换技能</v>
          </cell>
        </row>
        <row r="411">
          <cell r="A411">
            <v>1300702</v>
          </cell>
          <cell r="B411">
            <v>1</v>
          </cell>
          <cell r="I411" t="str">
            <v>巨嘴蜥</v>
          </cell>
          <cell r="J411" t="str">
            <v>受伤时攻击会下降</v>
          </cell>
        </row>
        <row r="412">
          <cell r="A412">
            <v>1300802</v>
          </cell>
          <cell r="B412">
            <v>1</v>
          </cell>
          <cell r="I412" t="str">
            <v>黑摩尔感染者</v>
          </cell>
        </row>
        <row r="413">
          <cell r="A413">
            <v>1300902</v>
          </cell>
          <cell r="B413">
            <v>1</v>
          </cell>
          <cell r="I413" t="str">
            <v>铸造会统领</v>
          </cell>
          <cell r="J413" t="str">
            <v>反伤增长</v>
          </cell>
        </row>
        <row r="414">
          <cell r="A414">
            <v>1301002</v>
          </cell>
          <cell r="B414">
            <v>1</v>
          </cell>
          <cell r="I414" t="str">
            <v>巨锤恶灵</v>
          </cell>
        </row>
        <row r="415">
          <cell r="A415">
            <v>1301102</v>
          </cell>
          <cell r="B415">
            <v>1</v>
          </cell>
          <cell r="I415" t="str">
            <v>巨型工蜂</v>
          </cell>
          <cell r="J415" t="str">
            <v>第3、6回合复制自己</v>
          </cell>
        </row>
        <row r="416">
          <cell r="A416">
            <v>1301202</v>
          </cell>
          <cell r="B416">
            <v>1</v>
          </cell>
          <cell r="I416" t="str">
            <v>“深思”使徒</v>
          </cell>
          <cell r="J416" t="str">
            <v>每回合偷最贵的牌，变成普通牌</v>
          </cell>
        </row>
        <row r="417">
          <cell r="A417">
            <v>1301302</v>
          </cell>
          <cell r="B417">
            <v>1</v>
          </cell>
          <cell r="I417" t="str">
            <v>巨型工蜂</v>
          </cell>
          <cell r="J417" t="str">
            <v>加血加攻</v>
          </cell>
        </row>
        <row r="418">
          <cell r="A418">
            <v>1301402</v>
          </cell>
          <cell r="B418">
            <v>1</v>
          </cell>
          <cell r="I418" t="str">
            <v>恶灵战士</v>
          </cell>
          <cell r="J418" t="str">
            <v>加小黑效果</v>
          </cell>
        </row>
        <row r="419">
          <cell r="A419">
            <v>1301502</v>
          </cell>
          <cell r="B419">
            <v>1</v>
          </cell>
          <cell r="I419" t="str">
            <v>铸造会统领</v>
          </cell>
        </row>
        <row r="420">
          <cell r="A420">
            <v>1301602</v>
          </cell>
          <cell r="B420">
            <v>1</v>
          </cell>
          <cell r="I420" t="str">
            <v>罗杰</v>
          </cell>
          <cell r="J420" t="str">
            <v>回合前1张牌失效</v>
          </cell>
          <cell r="K420" t="str">
            <v>丢0费牌</v>
          </cell>
        </row>
        <row r="421">
          <cell r="A421">
            <v>1301702</v>
          </cell>
          <cell r="B421">
            <v>1</v>
          </cell>
          <cell r="I421" t="str">
            <v>雾鳞先锋</v>
          </cell>
          <cell r="J421" t="str">
            <v>保留，直到占满手牌</v>
          </cell>
        </row>
        <row r="422">
          <cell r="A422">
            <v>1301802</v>
          </cell>
          <cell r="B422">
            <v>1</v>
          </cell>
          <cell r="I422" t="str">
            <v>火眼执法者</v>
          </cell>
          <cell r="J422" t="str">
            <v>25秒倒计时，强制结束回合</v>
          </cell>
          <cell r="K422" t="str">
            <v>快速出牌，出高攻击牌</v>
          </cell>
        </row>
        <row r="423">
          <cell r="A423">
            <v>1301902</v>
          </cell>
          <cell r="B423">
            <v>1</v>
          </cell>
          <cell r="I423" t="str">
            <v>黑摩尔狂暴者</v>
          </cell>
          <cell r="J423" t="str">
            <v>每次洗牌时，受到5点伤害（可叠加）</v>
          </cell>
        </row>
        <row r="424">
          <cell r="A424">
            <v>1302002</v>
          </cell>
          <cell r="B424">
            <v>1</v>
          </cell>
          <cell r="I424" t="str">
            <v>火眼执法官</v>
          </cell>
          <cell r="J424" t="str">
            <v>15时间更短</v>
          </cell>
        </row>
        <row r="425">
          <cell r="A425">
            <v>1302102</v>
          </cell>
          <cell r="B425">
            <v>1</v>
          </cell>
          <cell r="I425" t="str">
            <v>罗杰</v>
          </cell>
        </row>
        <row r="426">
          <cell r="A426">
            <v>1302202</v>
          </cell>
          <cell r="B426">
            <v>1</v>
          </cell>
          <cell r="I426" t="str">
            <v>黑摩尔狂暴者</v>
          </cell>
        </row>
        <row r="427">
          <cell r="A427">
            <v>1302302</v>
          </cell>
          <cell r="B427">
            <v>1</v>
          </cell>
          <cell r="I427" t="str">
            <v>雾鳞先锋</v>
          </cell>
          <cell r="J427" t="str">
            <v>还会塞牌（塞粘液吧）</v>
          </cell>
        </row>
        <row r="428">
          <cell r="A428">
            <v>2100102</v>
          </cell>
          <cell r="B428">
            <v>2</v>
          </cell>
          <cell r="I428" t="str">
            <v>村民感染者</v>
          </cell>
          <cell r="J428" t="str">
            <v>技能牌加攻</v>
          </cell>
        </row>
        <row r="429">
          <cell r="A429">
            <v>2100202</v>
          </cell>
          <cell r="B429">
            <v>2</v>
          </cell>
          <cell r="I429" t="str">
            <v>黑摩尔先锋</v>
          </cell>
          <cell r="J429" t="str">
            <v>塞牌</v>
          </cell>
        </row>
        <row r="430">
          <cell r="A430">
            <v>2100302</v>
          </cell>
          <cell r="B430">
            <v>2</v>
          </cell>
          <cell r="I430" t="str">
            <v>感染军士长</v>
          </cell>
          <cell r="J430" t="str">
            <v>睡觉打醒</v>
          </cell>
        </row>
        <row r="431">
          <cell r="A431">
            <v>2100402</v>
          </cell>
          <cell r="B431">
            <v>2</v>
          </cell>
          <cell r="I431" t="str">
            <v>灼热军士</v>
          </cell>
          <cell r="J431" t="str">
            <v>看起来厉害
前期虚轻松打很多血</v>
          </cell>
          <cell r="K431" t="str">
            <v>一起补刀</v>
          </cell>
        </row>
        <row r="432">
          <cell r="A432">
            <v>2100502</v>
          </cell>
          <cell r="B432">
            <v>2</v>
          </cell>
          <cell r="I432" t="str">
            <v>乔木领主</v>
          </cell>
          <cell r="J432" t="str">
            <v>消耗对自己造成伤害的牌</v>
          </cell>
          <cell r="K432" t="str">
            <v>招卡/毒/debuff爆发</v>
          </cell>
        </row>
        <row r="433">
          <cell r="A433">
            <v>2100602</v>
          </cell>
          <cell r="B433">
            <v>2</v>
          </cell>
          <cell r="I433" t="str">
            <v>铁屑贵族领主</v>
          </cell>
          <cell r="J433" t="str">
            <v>多摸1牌：摸一张牌受1点伤害
少摸1牌：摸一张牌回1点血</v>
          </cell>
        </row>
        <row r="434">
          <cell r="A434">
            <v>2100702</v>
          </cell>
          <cell r="B434">
            <v>2</v>
          </cell>
          <cell r="I434" t="str">
            <v>沼泽地精领主</v>
          </cell>
          <cell r="J434" t="str">
            <v>缠身 1回合不能出攻击牌
cd4回合</v>
          </cell>
          <cell r="K434" t="str">
            <v>格挡or能力</v>
          </cell>
        </row>
        <row r="435">
          <cell r="A435">
            <v>2100802</v>
          </cell>
          <cell r="B435">
            <v>2</v>
          </cell>
          <cell r="I435" t="str">
            <v>洞穴地精领主</v>
          </cell>
          <cell r="J435" t="str">
            <v>玩家每出一张牌受到敏捷降1
怪物先攻击，再给buff，限制n回合打死</v>
          </cell>
          <cell r="K435" t="str">
            <v>快打，少防
谋士随意容易</v>
          </cell>
        </row>
        <row r="436">
          <cell r="A436">
            <v>2100902</v>
          </cell>
          <cell r="B436">
            <v>2</v>
          </cell>
          <cell r="I436" t="str">
            <v>铁屑二世</v>
          </cell>
          <cell r="J436" t="str">
            <v>玩家所有技能牌变为0费切消耗
前期迷惑攻击，四五回合后，来个高爆耗血</v>
          </cell>
          <cell r="K436" t="str">
            <v>别一开始把防御牌打光
先杀小怪</v>
          </cell>
        </row>
        <row r="437">
          <cell r="A437">
            <v>2101002</v>
          </cell>
          <cell r="B437">
            <v>2</v>
          </cell>
          <cell r="I437" t="str">
            <v>维拉</v>
          </cell>
          <cell r="J437" t="str">
            <v>高输出/隐藏意图/低输出/上易伤/高输出</v>
          </cell>
          <cell r="K437" t="str">
            <v>看到被上状态了就防御</v>
          </cell>
        </row>
        <row r="438">
          <cell r="A438">
            <v>2101102</v>
          </cell>
          <cell r="B438">
            <v>2</v>
          </cell>
          <cell r="I438" t="str">
            <v>佣军首领</v>
          </cell>
          <cell r="J438" t="str">
            <v>受到攻击伤害减半，属性伤害加倍</v>
          </cell>
          <cell r="K438" t="str">
            <v>真实伤害/pot/大额伤害打死</v>
          </cell>
        </row>
        <row r="439">
          <cell r="A439">
            <v>2101202</v>
          </cell>
          <cell r="B439">
            <v>2</v>
          </cell>
          <cell r="I439" t="str">
            <v>通灵师</v>
          </cell>
          <cell r="J439" t="str">
            <v>根据玩家buff数量增加3伤害，正负都算
打1次，加debuff，再打一次</v>
          </cell>
          <cell r="K439" t="str">
            <v>硬刚，清buff，加免疫</v>
          </cell>
        </row>
        <row r="440">
          <cell r="A440">
            <v>2101302</v>
          </cell>
          <cell r="B440">
            <v>2</v>
          </cell>
          <cell r="I440">
            <v>0</v>
          </cell>
        </row>
        <row r="441">
          <cell r="A441">
            <v>2101402</v>
          </cell>
          <cell r="B441">
            <v>2</v>
          </cell>
          <cell r="I441">
            <v>0</v>
          </cell>
        </row>
        <row r="442">
          <cell r="A442">
            <v>2101502</v>
          </cell>
          <cell r="B442">
            <v>2</v>
          </cell>
          <cell r="I442">
            <v>0</v>
          </cell>
        </row>
        <row r="443">
          <cell r="A443">
            <v>2200102</v>
          </cell>
          <cell r="B443">
            <v>2</v>
          </cell>
          <cell r="I443" t="str">
            <v>战士地精</v>
          </cell>
          <cell r="J443" t="str">
            <v>3输出</v>
          </cell>
        </row>
        <row r="444">
          <cell r="A444">
            <v>2200202</v>
          </cell>
          <cell r="B444">
            <v>2</v>
          </cell>
          <cell r="I444" t="str">
            <v>佣军巫师</v>
          </cell>
          <cell r="J444" t="str">
            <v>招怪</v>
          </cell>
        </row>
        <row r="445">
          <cell r="A445">
            <v>2200302</v>
          </cell>
          <cell r="B445">
            <v>2</v>
          </cell>
          <cell r="I445" t="str">
            <v>透特大祭司</v>
          </cell>
          <cell r="J445" t="str">
            <v>被打变弱</v>
          </cell>
        </row>
        <row r="446">
          <cell r="A446">
            <v>2200402</v>
          </cell>
          <cell r="B446">
            <v>2</v>
          </cell>
          <cell r="I446" t="str">
            <v>铁甲钢拳</v>
          </cell>
          <cell r="J446" t="str">
            <v>受到攻击共同承担</v>
          </cell>
        </row>
        <row r="447">
          <cell r="A447">
            <v>2200502</v>
          </cell>
          <cell r="B447">
            <v>2</v>
          </cell>
          <cell r="I447" t="str">
            <v>祝福地精</v>
          </cell>
          <cell r="J447" t="str">
            <v>回合结束获得护盾
回合结束回血
回合结束加力量</v>
          </cell>
        </row>
        <row r="448">
          <cell r="A448">
            <v>2200602</v>
          </cell>
          <cell r="B448">
            <v>2</v>
          </cell>
          <cell r="I448" t="str">
            <v>麦克伍德</v>
          </cell>
          <cell r="J448" t="str">
            <v>初始8，限制回合出牌数量，回合递减1</v>
          </cell>
          <cell r="K448" t="str">
            <v>选择快攻</v>
          </cell>
        </row>
        <row r="449">
          <cell r="A449">
            <v>2200702</v>
          </cell>
          <cell r="B449">
            <v>2</v>
          </cell>
          <cell r="I449" t="str">
            <v>灰烟法师</v>
          </cell>
          <cell r="J449" t="str">
            <v>保留&amp;不能打出，直到占满手牌</v>
          </cell>
          <cell r="K449" t="str">
            <v>硬输出/弃牌/消耗</v>
          </cell>
        </row>
        <row r="450">
          <cell r="A450">
            <v>2200802</v>
          </cell>
          <cell r="B450">
            <v>2</v>
          </cell>
          <cell r="I450" t="str">
            <v>恶灵行者</v>
          </cell>
          <cell r="J450" t="str">
            <v>玩家洗牌时，获得3点力量
限制8回合内打死</v>
          </cell>
          <cell r="K450" t="str">
            <v>克制无限流/苟流</v>
          </cell>
        </row>
        <row r="451">
          <cell r="A451">
            <v>2200902</v>
          </cell>
          <cell r="B451">
            <v>2</v>
          </cell>
          <cell r="I451" t="str">
            <v>铸铁城监察长</v>
          </cell>
          <cell r="J451" t="str">
            <v>挂20层夜袭，高输出，先搞副将
尽量控制五回合内打死才行</v>
          </cell>
          <cell r="K451" t="str">
            <v>在副将被打死前赶紧输出</v>
          </cell>
        </row>
        <row r="452">
          <cell r="A452">
            <v>2201002</v>
          </cell>
          <cell r="B452">
            <v>2</v>
          </cell>
          <cell r="I452" t="str">
            <v>淬火主教</v>
          </cell>
          <cell r="J452" t="str">
            <v>小怪给玩家塞 饮鸩止渴
主怪把玩家力量/敏捷/惊神，变为0</v>
          </cell>
          <cell r="K452" t="str">
            <v>从抽牌堆打出去/摸到再打出去/摸到前杀掉主怪</v>
          </cell>
        </row>
        <row r="453">
          <cell r="A453">
            <v>2201102</v>
          </cell>
          <cell r="B453">
            <v>2</v>
          </cell>
          <cell r="I453" t="str">
            <v>酒鬼李</v>
          </cell>
          <cell r="J453" t="str">
            <v>初始3层，玩家每消耗1张牌，层数-1，
为0时造成大量伤害</v>
          </cell>
          <cell r="K453" t="str">
            <v>不出消耗牌，或者扛一波</v>
          </cell>
        </row>
        <row r="454">
          <cell r="A454">
            <v>2201202</v>
          </cell>
          <cell r="B454">
            <v>2</v>
          </cell>
          <cell r="I454" t="str">
            <v>凯普</v>
          </cell>
          <cell r="J454" t="str">
            <v>小弟1光环，没死时提高友方5点伤害，5攻击
小弟2技能，群加10点格挡
主将首回合5次2点伤害</v>
          </cell>
          <cell r="K454" t="str">
            <v>首回合要杀死小弟1，或者扛住主将连击</v>
          </cell>
        </row>
        <row r="455">
          <cell r="A455">
            <v>2201302</v>
          </cell>
          <cell r="B455">
            <v>2</v>
          </cell>
          <cell r="I455">
            <v>0</v>
          </cell>
        </row>
        <row r="456">
          <cell r="A456">
            <v>2201402</v>
          </cell>
          <cell r="B456">
            <v>2</v>
          </cell>
          <cell r="I456">
            <v>0</v>
          </cell>
        </row>
        <row r="457">
          <cell r="A457">
            <v>2201502</v>
          </cell>
          <cell r="B457">
            <v>2</v>
          </cell>
          <cell r="I457">
            <v>0</v>
          </cell>
        </row>
        <row r="458">
          <cell r="A458">
            <v>2300102</v>
          </cell>
          <cell r="B458">
            <v>2</v>
          </cell>
          <cell r="I458" t="str">
            <v>冻土精灵</v>
          </cell>
          <cell r="J458" t="str">
            <v>连续戳，塞牌</v>
          </cell>
        </row>
        <row r="459">
          <cell r="A459">
            <v>2300202</v>
          </cell>
          <cell r="B459">
            <v>2</v>
          </cell>
          <cell r="I459" t="str">
            <v>恶灵骑士</v>
          </cell>
          <cell r="J459" t="str">
            <v>无实体</v>
          </cell>
        </row>
        <row r="460">
          <cell r="A460">
            <v>2300302</v>
          </cell>
          <cell r="B460">
            <v>2</v>
          </cell>
          <cell r="I460" t="str">
            <v>鬼面蛛</v>
          </cell>
          <cell r="J460" t="str">
            <v>招怪 高攻</v>
          </cell>
        </row>
        <row r="461">
          <cell r="A461">
            <v>2300402</v>
          </cell>
          <cell r="B461">
            <v>2</v>
          </cell>
          <cell r="I461" t="str">
            <v>火精灵</v>
          </cell>
          <cell r="J461" t="str">
            <v>受击时加1层，回合结束减一层，10层引爆1次50点伤害</v>
          </cell>
        </row>
        <row r="462">
          <cell r="A462">
            <v>2300502</v>
          </cell>
          <cell r="B462">
            <v>2</v>
          </cell>
          <cell r="I462" t="str">
            <v>库努尔精锐</v>
          </cell>
          <cell r="J462" t="str">
            <v>考验硬输出/胜勇：造成伤害增加力量</v>
          </cell>
          <cell r="K462" t="str">
            <v>免疫无效</v>
          </cell>
        </row>
        <row r="463">
          <cell r="A463">
            <v>2300602</v>
          </cell>
          <cell r="B463">
            <v>2</v>
          </cell>
          <cell r="I463" t="str">
            <v>红幽灵</v>
          </cell>
          <cell r="J463" t="str">
            <v>你上所有debuff都给你一份</v>
          </cell>
        </row>
        <row r="464">
          <cell r="A464">
            <v>2300702</v>
          </cell>
          <cell r="B464">
            <v>2</v>
          </cell>
          <cell r="I464" t="str">
            <v>彼得</v>
          </cell>
          <cell r="J464" t="str">
            <v>转移3点能量，到下回合</v>
          </cell>
          <cell r="K464" t="str">
            <v>这个怪偏弱</v>
          </cell>
        </row>
        <row r="465">
          <cell r="A465">
            <v>2300802</v>
          </cell>
          <cell r="B465">
            <v>2</v>
          </cell>
          <cell r="I465" t="str">
            <v>铁血军士长</v>
          </cell>
          <cell r="J465" t="str">
            <v>血量低于50%切换嗜血卡组
攻击后会获得伤害值回血，打下副将吸血</v>
          </cell>
        </row>
        <row r="466">
          <cell r="A466">
            <v>2300902</v>
          </cell>
          <cell r="B466">
            <v>2</v>
          </cell>
          <cell r="I466" t="str">
            <v>李埃文斯</v>
          </cell>
          <cell r="J466" t="str">
            <v>怪物首回合行动，把副将牌全部变为状态牌
展示副将五张牌，变状态牌，再飞进副将身上</v>
          </cell>
          <cell r="K466" t="str">
            <v>主将硬输出</v>
          </cell>
        </row>
        <row r="467">
          <cell r="A467">
            <v>2301002</v>
          </cell>
          <cell r="B467">
            <v>2</v>
          </cell>
          <cell r="I467" t="str">
            <v>竹叶宗主</v>
          </cell>
          <cell r="J467" t="str">
            <v>小怪护卫主怪，主怪死了之后会自爆
第N回合杀掉小怪，获得力量及其生命</v>
          </cell>
          <cell r="K467" t="str">
            <v>优先杀小怪</v>
          </cell>
        </row>
        <row r="468">
          <cell r="A468">
            <v>2301102</v>
          </cell>
          <cell r="B468">
            <v>2</v>
          </cell>
          <cell r="I468" t="str">
            <v>掌刑官</v>
          </cell>
          <cell r="J468" t="str">
            <v>大怪buff，场上每死一个角色，力量+3
小弟自爆，打怪主打4段攻击
大怪优先砍副将，副将死了也会加力量</v>
          </cell>
          <cell r="K468" t="str">
            <v>承受自爆，杀掉主将
承受主将攻击</v>
          </cell>
        </row>
        <row r="469">
          <cell r="A469">
            <v>2301202</v>
          </cell>
          <cell r="B469">
            <v>2</v>
          </cell>
          <cell r="I469" t="str">
            <v>行刑官</v>
          </cell>
          <cell r="J469" t="str">
            <v>玩家所有牌变成1费，包括副将
可以被混乱改掉</v>
          </cell>
        </row>
        <row r="470">
          <cell r="A470">
            <v>2301302</v>
          </cell>
          <cell r="B470">
            <v>2</v>
          </cell>
          <cell r="I470">
            <v>0</v>
          </cell>
        </row>
        <row r="471">
          <cell r="A471">
            <v>2301402</v>
          </cell>
          <cell r="B471">
            <v>2</v>
          </cell>
          <cell r="I471">
            <v>0</v>
          </cell>
        </row>
        <row r="472">
          <cell r="A472">
            <v>2301502</v>
          </cell>
          <cell r="B472">
            <v>2</v>
          </cell>
          <cell r="I472">
            <v>0</v>
          </cell>
        </row>
        <row r="473">
          <cell r="A473">
            <v>3100102</v>
          </cell>
          <cell r="B473">
            <v>3</v>
          </cell>
          <cell r="I473" t="str">
            <v>贪食</v>
          </cell>
          <cell r="J473" t="str">
            <v>分裂（3）</v>
          </cell>
        </row>
        <row r="474">
          <cell r="A474">
            <v>3100202</v>
          </cell>
          <cell r="B474">
            <v>3</v>
          </cell>
          <cell r="I474" t="str">
            <v>巨石怪</v>
          </cell>
          <cell r="J474" t="str">
            <v>变形（攻击形态/防御形态）</v>
          </cell>
          <cell r="K474" t="str">
            <v>荆棘去掉</v>
          </cell>
        </row>
        <row r="475">
          <cell r="A475">
            <v>3100302</v>
          </cell>
          <cell r="B475">
            <v>3</v>
          </cell>
          <cell r="I475" t="str">
            <v>少女芙兰卡</v>
          </cell>
          <cell r="J475" t="str">
            <v>轮回（强化/塞状态牌）</v>
          </cell>
        </row>
        <row r="476">
          <cell r="A476">
            <v>3100402</v>
          </cell>
          <cell r="B476">
            <v>3</v>
          </cell>
          <cell r="I476" t="str">
            <v>赤狼王</v>
          </cell>
          <cell r="J476" t="str">
            <v>第一回合获得buff
血越少，攻击次数越多</v>
          </cell>
          <cell r="K476" t="str">
            <v xml:space="preserve">苟住，再输出
</v>
          </cell>
        </row>
        <row r="477">
          <cell r="A477">
            <v>3100502</v>
          </cell>
          <cell r="B477">
            <v>3</v>
          </cell>
          <cell r="I477" t="str">
            <v>卡特</v>
          </cell>
          <cell r="J477" t="str">
            <v>一回合不能打出技能牌，三回合一次</v>
          </cell>
          <cell r="K477" t="str">
            <v>前期别浪，扛住第二波输出</v>
          </cell>
        </row>
        <row r="478">
          <cell r="A478">
            <v>3100602</v>
          </cell>
          <cell r="B478">
            <v>3</v>
          </cell>
          <cell r="I478" t="str">
            <v>水精灵</v>
          </cell>
          <cell r="J478" t="str">
            <v>拥有10层buff，每层额外奖励50金币，回合-1
壁垒叠盾，8回合爆发
（获得卡牌，用一次提高2金币）
（获得卡牌，造成金币数量/10的伤害）</v>
          </cell>
          <cell r="K478" t="str">
            <v>属性伤害/高额输出</v>
          </cell>
        </row>
        <row r="479">
          <cell r="A479">
            <v>3100702</v>
          </cell>
          <cell r="B479">
            <v>3</v>
          </cell>
          <cell r="I479" t="str">
            <v>霍利斯</v>
          </cell>
          <cell r="J479" t="str">
            <v>给予玩家debuff
获得xx卡牌（回合结束有debuff受到5点伤害
6回合叠加1次</v>
          </cell>
        </row>
        <row r="480">
          <cell r="A480">
            <v>3100802</v>
          </cell>
          <cell r="B480">
            <v>3</v>
          </cell>
          <cell r="I480" t="str">
            <v>阿普列尤斯</v>
          </cell>
          <cell r="J480" t="str">
            <v>攻势：小弟n回合后，造成999伤害
主将：受到伤害时会降低力量</v>
          </cell>
          <cell r="K480" t="str">
            <v>输出杀死主怪，群死小弟
奇门遁甲扛住小弟一回合</v>
          </cell>
        </row>
        <row r="481">
          <cell r="A481">
            <v>3100902</v>
          </cell>
          <cell r="B481">
            <v>3</v>
          </cell>
          <cell r="I481" t="str">
            <v>菲尔</v>
          </cell>
          <cell r="J481" t="str">
            <v>每打出一张牌，增加1点荆棘，回合结束恢复</v>
          </cell>
        </row>
        <row r="482">
          <cell r="A482">
            <v>3101002</v>
          </cell>
          <cell r="B482">
            <v>3</v>
          </cell>
          <cell r="I482" t="str">
            <v>凯旋骑士</v>
          </cell>
          <cell r="J482" t="str">
            <v>回合开始所有牌变为0费；
每打出1张技能牌，其他手牌费用+1
获得n层反伤；3/8回合暴击一下</v>
          </cell>
        </row>
        <row r="483">
          <cell r="A483">
            <v>3101102</v>
          </cell>
          <cell r="B483">
            <v>3</v>
          </cell>
          <cell r="I483" t="str">
            <v>塔拉玛背弃者</v>
          </cell>
          <cell r="J483" t="str">
            <v>偷取玩家所有金币，增加对应的最大生命
造成金币数量/10的伤害，(随金币增加)
攻击6次，自己血量百分比低伤害越高
奖励敛财</v>
          </cell>
          <cell r="K483" t="str">
            <v>把钱花光
减少力量</v>
          </cell>
        </row>
        <row r="484">
          <cell r="A484">
            <v>3101202</v>
          </cell>
          <cell r="B484">
            <v>3</v>
          </cell>
          <cell r="I484" t="str">
            <v>黑鸦骑士</v>
          </cell>
          <cell r="J484" t="str">
            <v>每次收到伤害，加1层封印；
第4回合引爆封印，清除所有层数，给予中毒
第n回合，中毒翻倍</v>
          </cell>
          <cell r="K484" t="str">
            <v>憋住输出
清buff</v>
          </cell>
        </row>
        <row r="485">
          <cell r="A485">
            <v>3200102</v>
          </cell>
          <cell r="B485">
            <v>3</v>
          </cell>
          <cell r="I485" t="str">
            <v>火眼国内大臣</v>
          </cell>
          <cell r="J485" t="str">
            <v>招怪 偷牌</v>
          </cell>
        </row>
        <row r="486">
          <cell r="A486">
            <v>3200202</v>
          </cell>
          <cell r="B486">
            <v>3</v>
          </cell>
          <cell r="I486" t="str">
            <v>汉森·怀特</v>
          </cell>
          <cell r="J486" t="str">
            <v>清buff 强化</v>
          </cell>
        </row>
        <row r="487">
          <cell r="A487">
            <v>3200302</v>
          </cell>
          <cell r="B487">
            <v>3</v>
          </cell>
          <cell r="I487" t="str">
            <v>花精灵</v>
          </cell>
          <cell r="J487" t="str">
            <v xml:space="preserve">招怪 </v>
          </cell>
          <cell r="K487" t="str">
            <v>保证一个小怪</v>
          </cell>
        </row>
        <row r="488">
          <cell r="A488">
            <v>3200402</v>
          </cell>
          <cell r="B488">
            <v>3</v>
          </cell>
          <cell r="I488" t="str">
            <v>哈维</v>
          </cell>
          <cell r="J488" t="str">
            <v xml:space="preserve">每出3张技能牌，将导致副将一回合不能抽牌
</v>
          </cell>
        </row>
        <row r="489">
          <cell r="A489">
            <v>3200502</v>
          </cell>
          <cell r="B489">
            <v>3</v>
          </cell>
          <cell r="I489" t="str">
            <v>荒焚</v>
          </cell>
          <cell r="J489" t="str">
            <v>寒冰：随机一张牌，不可出，保留
烈火：随机一张牌，消耗</v>
          </cell>
        </row>
        <row r="490">
          <cell r="A490">
            <v>3200602</v>
          </cell>
          <cell r="B490">
            <v>3</v>
          </cell>
          <cell r="I490" t="str">
            <v>欲念碎片</v>
          </cell>
          <cell r="J490" t="str">
            <v>回复+招怪
小弟不死，轮流嘲讽，无法选种主将为目标
小弟攻击越来越高</v>
          </cell>
          <cell r="K490" t="str">
            <v>群攻，杀一个小怪输出
剩一个时，狂秒主怪</v>
          </cell>
        </row>
        <row r="491">
          <cell r="A491">
            <v>3200702</v>
          </cell>
          <cell r="B491">
            <v>3</v>
          </cell>
          <cell r="I491" t="str">
            <v>粉碎者</v>
          </cell>
          <cell r="J491" t="str">
            <v>塞3张特殊牌给玩家
获得3层伤害减免，每层减免30%伤害
玩家打出1张牌解除1层效果</v>
          </cell>
          <cell r="K491" t="str">
            <v>限制牌多的人
尽量先过牌打出去，扛第3回合之后再输出</v>
          </cell>
        </row>
        <row r="492">
          <cell r="A492">
            <v>3200802</v>
          </cell>
          <cell r="B492">
            <v>3</v>
          </cell>
          <cell r="I492" t="str">
            <v>过热</v>
          </cell>
          <cell r="J492" t="str">
            <v>A怪死亡，将给玩家一张无法逃脱的牌
B怪死亡，会降主将5点力量
C怪死亡，会造成30点伤害</v>
          </cell>
          <cell r="K492" t="str">
            <v>尽量一起打死</v>
          </cell>
        </row>
        <row r="493">
          <cell r="A493">
            <v>3200902</v>
          </cell>
          <cell r="B493">
            <v>3</v>
          </cell>
          <cell r="I493" t="str">
            <v>黑摩尔大酋长</v>
          </cell>
          <cell r="J493" t="str">
            <v xml:space="preserve">答得好，减怪血，加怪攻击力
答不好，减怪攻击力，加怪血
不想答，直接战斗"					</v>
          </cell>
          <cell r="K493" t="str">
            <v>输出系选1
属性系选2
均衡系选3</v>
          </cell>
        </row>
        <row r="494">
          <cell r="A494">
            <v>3201002</v>
          </cell>
          <cell r="B494">
            <v>3</v>
          </cell>
          <cell r="I494" t="str">
            <v>史维娅先锋</v>
          </cell>
          <cell r="J494" t="str">
            <v>玩家每打出一张牌，提高1%攻击力；初始1
第3/7/11回合大额伤害
虚弱+回血拖延
招小怪1攻击吸取力量，小怪2攻击吸取敏捷</v>
          </cell>
          <cell r="K494" t="str">
            <v>杀小怪/dot</v>
          </cell>
        </row>
        <row r="495">
          <cell r="A495">
            <v>3201102</v>
          </cell>
          <cell r="B495">
            <v>3</v>
          </cell>
          <cell r="I495" t="str">
            <v>炼狱监工者</v>
          </cell>
          <cell r="J495" t="str">
            <v>记录玩家最大伤害，每消耗5张牌增加此值生命
召唤喽啰，喽啰1塞火矢；喽啰2塞混乱
主怪趁火攻击</v>
          </cell>
          <cell r="K495" t="str">
            <v>控制输出分布</v>
          </cell>
        </row>
        <row r="496">
          <cell r="A496">
            <v>3201202</v>
          </cell>
          <cell r="B496">
            <v>3</v>
          </cell>
          <cell r="I496" t="str">
            <v>独臂</v>
          </cell>
          <cell r="J496" t="str">
            <v>"塞2张特殊牌给玩家，打出1张牌解除1层效果"
获得2层火盾，每次受到伤害给予敌人2层着火
6回合循环一次</v>
          </cell>
          <cell r="K496" t="str">
            <v>扛着打
清符文打
清buff打</v>
          </cell>
        </row>
        <row r="497">
          <cell r="A497">
            <v>3300102</v>
          </cell>
          <cell r="B497">
            <v>3</v>
          </cell>
          <cell r="I497" t="str">
            <v>铁屑三世</v>
          </cell>
          <cell r="J497" t="str">
            <v>复活，高攻，塞牌</v>
          </cell>
        </row>
        <row r="498">
          <cell r="A498">
            <v>3300202</v>
          </cell>
          <cell r="B498">
            <v>3</v>
          </cell>
          <cell r="I498" t="str">
            <v>哈坎</v>
          </cell>
          <cell r="J498" t="str">
            <v>减牌，限出牌数</v>
          </cell>
        </row>
        <row r="499">
          <cell r="A499">
            <v>3300302</v>
          </cell>
          <cell r="B499">
            <v>3</v>
          </cell>
          <cell r="I499" t="str">
            <v>贾思敏分身</v>
          </cell>
          <cell r="J499" t="str">
            <v>高攻，进化</v>
          </cell>
        </row>
        <row r="500">
          <cell r="A500">
            <v>3300402</v>
          </cell>
          <cell r="B500">
            <v>3</v>
          </cell>
          <cell r="I500" t="str">
            <v>穆萨·贝利</v>
          </cell>
          <cell r="J500" t="str">
            <v>玩家每出一张牌受到1点伤害
玩家每摸一张牌回复5点生命
攻击顽疾</v>
          </cell>
          <cell r="K500" t="str">
            <v>克制过牌流</v>
          </cell>
        </row>
        <row r="501">
          <cell r="A501">
            <v>3300502</v>
          </cell>
          <cell r="B501">
            <v>3</v>
          </cell>
          <cell r="I501" t="str">
            <v>暴虐</v>
          </cell>
          <cell r="J501" t="str">
            <v>小怪1，第n回合，选择和一个副将同归于尽
主怪，召唤小怪2/ n回合后增加30%最大生命
每受到10点伤害，本回合加1点力量</v>
          </cell>
          <cell r="K501" t="str">
            <v>属性伤害</v>
          </cell>
        </row>
        <row r="502">
          <cell r="A502">
            <v>3300602</v>
          </cell>
          <cell r="B502">
            <v>3</v>
          </cell>
          <cell r="I502" t="str">
            <v>纳瓦拉</v>
          </cell>
          <cell r="J502" t="str">
            <v>杀死老婆平静状态，回满血获得20层坚防 群攻
杀死老公暴怒状态，攻击提高100%受伤100%</v>
          </cell>
          <cell r="K502" t="str">
            <v>一起打死</v>
          </cell>
        </row>
        <row r="503">
          <cell r="A503">
            <v>3300702</v>
          </cell>
          <cell r="B503">
            <v>3</v>
          </cell>
          <cell r="I503" t="str">
            <v>戴安娜</v>
          </cell>
          <cell r="J503" t="str">
            <v>玩家每打出一张能力牌，获得2点力量
某回合塞牌，火矢40030070
血量少时，第n回合，执行力量翻倍</v>
          </cell>
          <cell r="K503" t="str">
            <v>少用能力</v>
          </cell>
        </row>
        <row r="504">
          <cell r="A504">
            <v>3300802</v>
          </cell>
          <cell r="B504">
            <v>3</v>
          </cell>
          <cell r="I504" t="str">
            <v>恶灵李</v>
          </cell>
          <cell r="J504" t="str">
            <v>小怪死亡时，给主将获得一层无实体
小怪1五层封印，玩家获得格挡时解除1层，解除完主怪最大血量增加50%
小怪，每出一张牌，切换攻击形态
主怪，小怪没了后召唤小怪
临死挣扎，免死一次恢复玩家最大血量，获得玩家主将力量、敏捷属性</v>
          </cell>
          <cell r="K504" t="str">
            <v>先输出，实在不行搞死小怪
注意mega</v>
          </cell>
        </row>
        <row r="505">
          <cell r="A505">
            <v>3300902</v>
          </cell>
          <cell r="B505">
            <v>3</v>
          </cell>
          <cell r="I505" t="str">
            <v>卡文迪许</v>
          </cell>
          <cell r="J505" t="str">
            <v>攻击两次+2点力量成长
每回合打出第一张牌，会提升左右牌的能耗
一个回合模糊，无法选中，玩家只能强化自己</v>
          </cell>
        </row>
        <row r="506">
          <cell r="A506">
            <v>3301002</v>
          </cell>
          <cell r="B506">
            <v>3</v>
          </cell>
          <cell r="I506" t="str">
            <v>金水港会长</v>
          </cell>
          <cell r="J506" t="str">
            <v>玩家副将每死1次，增加10点力量；
随机目标3次；全脆弱易伤；主重刃；稳固嘲讽
小弟1，攻击血少目标+夜袭
小弟2，全体回血+亡语"友军生命+30%"</v>
          </cell>
          <cell r="K506" t="str">
            <v>保副将 or 硬抗输出</v>
          </cell>
        </row>
        <row r="507">
          <cell r="A507">
            <v>3301102</v>
          </cell>
          <cell r="B507">
            <v>3</v>
          </cell>
          <cell r="I507" t="str">
            <v>迪拉卡</v>
          </cell>
          <cell r="J507" t="str">
            <v>给予玩家debuff，回合结束获得手牌数伤痕
减手牌debuff / 减能量debuff
塞不能打出的牌</v>
          </cell>
          <cell r="K507" t="str">
            <v>尽量把牌打完，丢完，保留
拿暴雨梨花、腐化、</v>
          </cell>
        </row>
        <row r="508">
          <cell r="A508">
            <v>3301202</v>
          </cell>
          <cell r="B508">
            <v>3</v>
          </cell>
          <cell r="I508" t="str">
            <v>约翰</v>
          </cell>
          <cell r="J508" t="str">
            <v>ABC 3个怪
A 死后BC获得2回合穿透，给玩家加3debuff
B 给玩家5张符文，玩家每摸到1次加10%攻击力
C 加格挡，撞玩家</v>
          </cell>
          <cell r="K508" t="str">
            <v>检索牌丢，抽牌堆打掉，摸到打出，扛杀此怪</v>
          </cell>
        </row>
        <row r="509">
          <cell r="A509">
            <v>1100109</v>
          </cell>
          <cell r="B509">
            <v>1</v>
          </cell>
          <cell r="H509" t="str">
            <v/>
          </cell>
          <cell r="I509" t="str">
            <v>地精感染者</v>
          </cell>
          <cell r="J509" t="str">
            <v>力量增长</v>
          </cell>
          <cell r="K509" t="str">
            <v>扛1次输出，再分配格挡</v>
          </cell>
          <cell r="N509">
            <v>0</v>
          </cell>
          <cell r="O509">
            <v>1</v>
          </cell>
        </row>
        <row r="510">
          <cell r="A510">
            <v>1100209</v>
          </cell>
          <cell r="B510">
            <v>1</v>
          </cell>
          <cell r="H510" t="str">
            <v/>
          </cell>
          <cell r="I510" t="str">
            <v>黄色小林精</v>
          </cell>
          <cell r="K510" t="str">
            <v>先杀小的</v>
          </cell>
          <cell r="N510">
            <v>0</v>
          </cell>
          <cell r="O510">
            <v>1</v>
          </cell>
        </row>
        <row r="511">
          <cell r="A511">
            <v>1100309</v>
          </cell>
          <cell r="B511">
            <v>1</v>
          </cell>
          <cell r="H511" t="str">
            <v/>
          </cell>
          <cell r="I511" t="str">
            <v>远征军射手</v>
          </cell>
          <cell r="J511" t="str">
            <v>加格挡，涨力量</v>
          </cell>
          <cell r="K511" t="str">
            <v>造易伤/上虚弱</v>
          </cell>
          <cell r="N511">
            <v>1</v>
          </cell>
          <cell r="O511">
            <v>0</v>
          </cell>
        </row>
        <row r="512">
          <cell r="A512">
            <v>1100409</v>
          </cell>
          <cell r="B512">
            <v>1</v>
          </cell>
          <cell r="H512" t="str">
            <v/>
          </cell>
          <cell r="I512" t="str">
            <v>赤色钳工</v>
          </cell>
          <cell r="J512" t="str">
            <v>盔甲buff</v>
          </cell>
          <cell r="K512" t="str">
            <v>先打出盔甲，再放凉</v>
          </cell>
          <cell r="N512">
            <v>0</v>
          </cell>
          <cell r="O512">
            <v>0</v>
          </cell>
        </row>
        <row r="513">
          <cell r="A513">
            <v>1102109</v>
          </cell>
          <cell r="B513">
            <v>1</v>
          </cell>
          <cell r="H513" t="str">
            <v/>
          </cell>
          <cell r="I513" t="str">
            <v>地精感染者</v>
          </cell>
          <cell r="J513" t="str">
            <v>反伤，加格挡</v>
          </cell>
          <cell r="K513" t="str">
            <v>扛1次反伤</v>
          </cell>
          <cell r="N513">
            <v>0</v>
          </cell>
          <cell r="O513">
            <v>1</v>
          </cell>
        </row>
        <row r="514">
          <cell r="A514">
            <v>1102209</v>
          </cell>
          <cell r="B514">
            <v>1</v>
          </cell>
          <cell r="H514" t="str">
            <v/>
          </cell>
          <cell r="I514" t="str">
            <v>欲念碎片</v>
          </cell>
          <cell r="J514" t="str">
            <v>两张犹豫牌</v>
          </cell>
          <cell r="K514" t="str">
            <v>扛小攻击</v>
          </cell>
          <cell r="N514">
            <v>1</v>
          </cell>
          <cell r="O514">
            <v>0</v>
          </cell>
        </row>
        <row r="515">
          <cell r="A515">
            <v>1102709</v>
          </cell>
          <cell r="B515">
            <v>1</v>
          </cell>
          <cell r="H515" t="str">
            <v>紫色小林精</v>
          </cell>
          <cell r="I515" t="str">
            <v>粉色小林精</v>
          </cell>
          <cell r="J515" t="str">
            <v>攻击/虚弱/脆弱，轮流</v>
          </cell>
          <cell r="K515" t="str">
            <v>先杀上脆弱的</v>
          </cell>
          <cell r="N515">
            <v>0</v>
          </cell>
          <cell r="O515">
            <v>0</v>
          </cell>
        </row>
        <row r="516">
          <cell r="A516">
            <v>1102809</v>
          </cell>
          <cell r="B516">
            <v>1</v>
          </cell>
          <cell r="H516" t="str">
            <v/>
          </cell>
          <cell r="I516" t="str">
            <v>大叶灌木宗主</v>
          </cell>
          <cell r="J516" t="str">
            <v>大双击/虚弱/小双击/脆弱/</v>
          </cell>
          <cell r="K516" t="str">
            <v>先上盾顶攻击</v>
          </cell>
          <cell r="N516">
            <v>1</v>
          </cell>
          <cell r="O516">
            <v>0</v>
          </cell>
        </row>
        <row r="517">
          <cell r="A517">
            <v>1102909</v>
          </cell>
          <cell r="B517">
            <v>1</v>
          </cell>
          <cell r="H517" t="str">
            <v/>
          </cell>
          <cell r="I517" t="str">
            <v>斑狐哥</v>
          </cell>
          <cell r="J517" t="str">
            <v>直接造成伤害（后期备选）</v>
          </cell>
          <cell r="N517">
            <v>0</v>
          </cell>
          <cell r="O517">
            <v>0</v>
          </cell>
        </row>
        <row r="518">
          <cell r="A518">
            <v>1103009</v>
          </cell>
          <cell r="B518">
            <v>1</v>
          </cell>
          <cell r="H518" t="str">
            <v/>
          </cell>
          <cell r="I518" t="str">
            <v>恶灵游民</v>
          </cell>
          <cell r="J518" t="str">
            <v>攻击/小攻击加盾/回血加力量</v>
          </cell>
          <cell r="K518" t="str">
            <v>扛第1次攻击</v>
          </cell>
          <cell r="N518">
            <v>1</v>
          </cell>
          <cell r="O518">
            <v>1</v>
          </cell>
        </row>
        <row r="519">
          <cell r="A519">
            <v>1100509</v>
          </cell>
          <cell r="B519">
            <v>1</v>
          </cell>
          <cell r="H519" t="str">
            <v/>
          </cell>
          <cell r="I519" t="str">
            <v>大角犀</v>
          </cell>
          <cell r="J519" t="str">
            <v>分裂+虚弱</v>
          </cell>
          <cell r="K519" t="str">
            <v>分裂零界点输出</v>
          </cell>
          <cell r="N519">
            <v>0</v>
          </cell>
          <cell r="O519">
            <v>1</v>
          </cell>
        </row>
        <row r="520">
          <cell r="A520">
            <v>1100609</v>
          </cell>
          <cell r="B520">
            <v>1</v>
          </cell>
          <cell r="H520" t="str">
            <v/>
          </cell>
          <cell r="I520" t="str">
            <v>鬣犬</v>
          </cell>
          <cell r="J520" t="str">
            <v>缠身，不给打攻击牌</v>
          </cell>
          <cell r="N520">
            <v>0</v>
          </cell>
          <cell r="O520">
            <v>0</v>
          </cell>
        </row>
        <row r="521">
          <cell r="A521">
            <v>1100709</v>
          </cell>
          <cell r="B521">
            <v>1</v>
          </cell>
          <cell r="H521" t="str">
            <v/>
          </cell>
          <cell r="I521" t="str">
            <v>鬣犬</v>
          </cell>
          <cell r="J521" t="str">
            <v>虚弱</v>
          </cell>
          <cell r="N521">
            <v>0</v>
          </cell>
          <cell r="O521">
            <v>1</v>
          </cell>
        </row>
        <row r="522">
          <cell r="A522">
            <v>1100809</v>
          </cell>
          <cell r="B522">
            <v>1</v>
          </cell>
          <cell r="H522" t="str">
            <v/>
          </cell>
          <cell r="I522" t="str">
            <v>拾荒地精</v>
          </cell>
          <cell r="J522" t="str">
            <v>偷钱</v>
          </cell>
          <cell r="K522" t="str">
            <v>输出优先</v>
          </cell>
          <cell r="N522">
            <v>1</v>
          </cell>
          <cell r="O522">
            <v>0</v>
          </cell>
        </row>
        <row r="523">
          <cell r="A523">
            <v>1100909</v>
          </cell>
          <cell r="B523">
            <v>1</v>
          </cell>
          <cell r="H523" t="str">
            <v/>
          </cell>
          <cell r="I523" t="str">
            <v>火角犀</v>
          </cell>
          <cell r="J523" t="str">
            <v>死亡给易伤</v>
          </cell>
          <cell r="K523" t="str">
            <v>让两个怪一起死</v>
          </cell>
          <cell r="N523">
            <v>1</v>
          </cell>
          <cell r="O523">
            <v>1</v>
          </cell>
        </row>
        <row r="524">
          <cell r="A524">
            <v>1101009</v>
          </cell>
          <cell r="B524">
            <v>1</v>
          </cell>
          <cell r="H524" t="str">
            <v>挖掘地精</v>
          </cell>
          <cell r="I524" t="str">
            <v>挖掘地精</v>
          </cell>
          <cell r="J524" t="str">
            <v>相互加持(去掉3号怪）</v>
          </cell>
          <cell r="K524" t="str">
            <v>先杀加盾</v>
          </cell>
          <cell r="N524">
            <v>1</v>
          </cell>
          <cell r="O524">
            <v>0</v>
          </cell>
        </row>
        <row r="525">
          <cell r="A525">
            <v>1101109</v>
          </cell>
          <cell r="B525">
            <v>1</v>
          </cell>
          <cell r="H525" t="str">
            <v/>
          </cell>
          <cell r="I525" t="str">
            <v>红色鸢尾花灵</v>
          </cell>
          <cell r="J525" t="str">
            <v>分裂+塞牌</v>
          </cell>
          <cell r="K525" t="str">
            <v>分裂零界点输出</v>
          </cell>
          <cell r="N525">
            <v>0</v>
          </cell>
          <cell r="O525">
            <v>1</v>
          </cell>
        </row>
        <row r="526">
          <cell r="A526">
            <v>1101209</v>
          </cell>
          <cell r="B526">
            <v>1</v>
          </cell>
          <cell r="H526" t="str">
            <v>恶灵伙夫</v>
          </cell>
          <cell r="I526" t="str">
            <v>赤色钳工</v>
          </cell>
          <cell r="K526" t="str">
            <v>先打出盔甲，再放凉</v>
          </cell>
          <cell r="N526">
            <v>1</v>
          </cell>
          <cell r="O526">
            <v>0</v>
          </cell>
        </row>
        <row r="527">
          <cell r="A527">
            <v>1102309</v>
          </cell>
          <cell r="B527">
            <v>1</v>
          </cell>
          <cell r="H527" t="str">
            <v/>
          </cell>
          <cell r="I527" t="str">
            <v>黄色小林精</v>
          </cell>
          <cell r="J527" t="str">
            <v>反伤+迷你史</v>
          </cell>
          <cell r="K527" t="str">
            <v>先杀小的</v>
          </cell>
          <cell r="N527">
            <v>0</v>
          </cell>
          <cell r="O527">
            <v>1</v>
          </cell>
        </row>
        <row r="528">
          <cell r="A528">
            <v>1102409</v>
          </cell>
          <cell r="B528">
            <v>1</v>
          </cell>
          <cell r="H528" t="str">
            <v/>
          </cell>
          <cell r="I528" t="str">
            <v>欲念碎片</v>
          </cell>
          <cell r="J528" t="str">
            <v>塞牌+虱虫</v>
          </cell>
          <cell r="K528" t="str">
            <v>先打出盔甲，再放凉</v>
          </cell>
          <cell r="N528">
            <v>1</v>
          </cell>
          <cell r="O528">
            <v>0</v>
          </cell>
        </row>
        <row r="529">
          <cell r="A529">
            <v>1103109</v>
          </cell>
          <cell r="B529">
            <v>1</v>
          </cell>
          <cell r="H529" t="str">
            <v/>
          </cell>
          <cell r="I529" t="str">
            <v>恶灵伙夫</v>
          </cell>
          <cell r="J529" t="str">
            <v>A 5*1攻击，死亡给b回满血
B 10攻击，死亡给A加3力量</v>
          </cell>
          <cell r="K529" t="str">
            <v>一起打死</v>
          </cell>
          <cell r="N529">
            <v>1</v>
          </cell>
          <cell r="O529">
            <v>0</v>
          </cell>
        </row>
        <row r="530">
          <cell r="A530">
            <v>1103209</v>
          </cell>
          <cell r="B530">
            <v>1</v>
          </cell>
          <cell r="H530" t="str">
            <v/>
          </cell>
          <cell r="I530" t="str">
            <v>黑摩尔感染者</v>
          </cell>
          <cell r="J530" t="str">
            <v>攻击/增加反伤/持续回血2 /格挡</v>
          </cell>
          <cell r="K530" t="str">
            <v>上易伤打</v>
          </cell>
          <cell r="N530">
            <v>1</v>
          </cell>
          <cell r="O530">
            <v>0</v>
          </cell>
        </row>
        <row r="531">
          <cell r="A531">
            <v>1103309</v>
          </cell>
          <cell r="B531">
            <v>1</v>
          </cell>
          <cell r="H531" t="str">
            <v/>
          </cell>
          <cell r="I531" t="str">
            <v>染魔鬣犬</v>
          </cell>
          <cell r="J531" t="str">
            <v>波动：扛那下有没足够牌
护甲10/虚弱/未知/大撞击 30+</v>
          </cell>
          <cell r="N531">
            <v>0</v>
          </cell>
          <cell r="O531">
            <v>1</v>
          </cell>
        </row>
        <row r="532">
          <cell r="A532">
            <v>1103409</v>
          </cell>
          <cell r="B532">
            <v>1</v>
          </cell>
          <cell r="H532" t="str">
            <v/>
          </cell>
          <cell r="I532" t="str">
            <v>罗伊斯</v>
          </cell>
          <cell r="J532" t="str">
            <v>攻击4/施法连击/攻击*2/施法连击/攻击*3/xxx</v>
          </cell>
          <cell r="K532" t="str">
            <v>输出优先/降力量</v>
          </cell>
          <cell r="N532">
            <v>1</v>
          </cell>
          <cell r="O532">
            <v>1</v>
          </cell>
        </row>
        <row r="533">
          <cell r="A533">
            <v>1103909</v>
          </cell>
          <cell r="B533">
            <v>1</v>
          </cell>
          <cell r="H533" t="str">
            <v/>
          </cell>
          <cell r="I533" t="str">
            <v>冰角犀</v>
          </cell>
          <cell r="J533" t="str">
            <v>冻住：每回合随机一张牌，不可出，保留</v>
          </cell>
          <cell r="N533">
            <v>0</v>
          </cell>
          <cell r="O533">
            <v>1</v>
          </cell>
        </row>
        <row r="534">
          <cell r="A534">
            <v>1101309</v>
          </cell>
          <cell r="B534">
            <v>1</v>
          </cell>
          <cell r="H534" t="str">
            <v/>
          </cell>
          <cell r="I534" t="str">
            <v>地精感染者</v>
          </cell>
          <cell r="J534" t="str">
            <v>异教徒+流寇</v>
          </cell>
          <cell r="N534">
            <v>0</v>
          </cell>
          <cell r="O534">
            <v>1</v>
          </cell>
        </row>
        <row r="535">
          <cell r="A535">
            <v>1101409</v>
          </cell>
          <cell r="B535">
            <v>1</v>
          </cell>
          <cell r="H535" t="str">
            <v>地精感染者</v>
          </cell>
          <cell r="I535" t="str">
            <v>黄色小林精</v>
          </cell>
          <cell r="J535" t="str">
            <v>2迷你+异教徒</v>
          </cell>
          <cell r="N535">
            <v>0</v>
          </cell>
          <cell r="O535">
            <v>1</v>
          </cell>
        </row>
        <row r="536">
          <cell r="A536">
            <v>1101509</v>
          </cell>
          <cell r="B536">
            <v>1</v>
          </cell>
          <cell r="H536" t="str">
            <v/>
          </cell>
          <cell r="I536" t="str">
            <v>大角犀</v>
          </cell>
          <cell r="J536" t="str">
            <v>异教徒+尖刺</v>
          </cell>
          <cell r="N536">
            <v>0</v>
          </cell>
          <cell r="O536">
            <v>1</v>
          </cell>
        </row>
        <row r="537">
          <cell r="A537">
            <v>1101609</v>
          </cell>
          <cell r="B537">
            <v>1</v>
          </cell>
          <cell r="H537" t="str">
            <v/>
          </cell>
          <cell r="I537" t="str">
            <v>红色鸢尾花灵</v>
          </cell>
          <cell r="J537" t="str">
            <v>真菌兽+中酸</v>
          </cell>
          <cell r="N537">
            <v>1</v>
          </cell>
          <cell r="O537">
            <v>0</v>
          </cell>
        </row>
        <row r="538">
          <cell r="A538">
            <v>1101709</v>
          </cell>
          <cell r="B538">
            <v>1</v>
          </cell>
          <cell r="H538" t="str">
            <v/>
          </cell>
          <cell r="I538" t="str">
            <v>鬣犬</v>
          </cell>
          <cell r="J538" t="str">
            <v>奴隶贩子红+虱虫</v>
          </cell>
          <cell r="N538">
            <v>1</v>
          </cell>
          <cell r="O538">
            <v>0</v>
          </cell>
        </row>
        <row r="539">
          <cell r="A539">
            <v>1101809</v>
          </cell>
          <cell r="B539">
            <v>1</v>
          </cell>
          <cell r="H539" t="str">
            <v/>
          </cell>
          <cell r="I539" t="str">
            <v>鬣犬</v>
          </cell>
          <cell r="J539" t="str">
            <v>奴隶贩子蓝+尖刺</v>
          </cell>
          <cell r="N539">
            <v>1</v>
          </cell>
          <cell r="O539">
            <v>0</v>
          </cell>
        </row>
        <row r="540">
          <cell r="A540">
            <v>1101909</v>
          </cell>
          <cell r="B540">
            <v>1</v>
          </cell>
          <cell r="H540" t="str">
            <v/>
          </cell>
          <cell r="I540" t="str">
            <v>地精感染者</v>
          </cell>
          <cell r="J540" t="str">
            <v>异教徒+真菌</v>
          </cell>
          <cell r="N540">
            <v>0</v>
          </cell>
          <cell r="O540">
            <v>1</v>
          </cell>
        </row>
        <row r="541">
          <cell r="A541">
            <v>1102009</v>
          </cell>
          <cell r="B541">
            <v>1</v>
          </cell>
          <cell r="H541" t="str">
            <v>地精感染者</v>
          </cell>
          <cell r="I541" t="str">
            <v>赤色钳工</v>
          </cell>
          <cell r="J541" t="str">
            <v>异教徒+2虱虫</v>
          </cell>
          <cell r="N541">
            <v>0</v>
          </cell>
          <cell r="O541">
            <v>1</v>
          </cell>
        </row>
        <row r="542">
          <cell r="A542">
            <v>1102509</v>
          </cell>
          <cell r="B542">
            <v>1</v>
          </cell>
          <cell r="H542" t="str">
            <v/>
          </cell>
          <cell r="I542" t="str">
            <v>地精感染者</v>
          </cell>
          <cell r="J542" t="str">
            <v>异教徒*2</v>
          </cell>
          <cell r="N542">
            <v>0</v>
          </cell>
          <cell r="O542">
            <v>1</v>
          </cell>
        </row>
        <row r="543">
          <cell r="A543">
            <v>1102609</v>
          </cell>
          <cell r="B543">
            <v>1</v>
          </cell>
          <cell r="H543" t="str">
            <v/>
          </cell>
          <cell r="I543" t="str">
            <v>欲念碎片</v>
          </cell>
          <cell r="J543" t="str">
            <v>反伤+塞牌</v>
          </cell>
          <cell r="N543">
            <v>1</v>
          </cell>
          <cell r="O543">
            <v>0</v>
          </cell>
        </row>
        <row r="544">
          <cell r="A544">
            <v>1103509</v>
          </cell>
          <cell r="B544">
            <v>1</v>
          </cell>
          <cell r="H544" t="str">
            <v/>
          </cell>
          <cell r="I544" t="str">
            <v>地精感染者</v>
          </cell>
          <cell r="J544" t="str">
            <v>异教徒+亡语</v>
          </cell>
          <cell r="N544">
            <v>1</v>
          </cell>
          <cell r="O544">
            <v>0</v>
          </cell>
        </row>
        <row r="545">
          <cell r="A545">
            <v>1103609</v>
          </cell>
          <cell r="B545">
            <v>1</v>
          </cell>
          <cell r="H545" t="str">
            <v/>
          </cell>
          <cell r="I545" t="str">
            <v>火角犀</v>
          </cell>
          <cell r="J545" t="str">
            <v>回血2号+塞牌</v>
          </cell>
          <cell r="N545">
            <v>0</v>
          </cell>
          <cell r="O545">
            <v>0</v>
          </cell>
        </row>
        <row r="546">
          <cell r="A546">
            <v>1103709</v>
          </cell>
          <cell r="B546">
            <v>1</v>
          </cell>
          <cell r="H546" t="str">
            <v/>
          </cell>
          <cell r="I546" t="str">
            <v>染魔鬣犬</v>
          </cell>
          <cell r="J546" t="str">
            <v>撞击+加盾法师</v>
          </cell>
          <cell r="N546">
            <v>1</v>
          </cell>
          <cell r="O546">
            <v>0</v>
          </cell>
        </row>
        <row r="547">
          <cell r="A547">
            <v>1103809</v>
          </cell>
          <cell r="B547">
            <v>1</v>
          </cell>
          <cell r="H547" t="str">
            <v/>
          </cell>
          <cell r="I547" t="str">
            <v>罗伊斯</v>
          </cell>
          <cell r="J547" t="str">
            <v>连击+真菌</v>
          </cell>
          <cell r="N547">
            <v>1</v>
          </cell>
          <cell r="O547">
            <v>1</v>
          </cell>
        </row>
        <row r="548">
          <cell r="A548">
            <v>1200109</v>
          </cell>
          <cell r="B548">
            <v>1</v>
          </cell>
          <cell r="H548" t="str">
            <v/>
          </cell>
          <cell r="I548" t="str">
            <v>拉塞尔</v>
          </cell>
          <cell r="J548" t="str">
            <v>技能牌 眩晕</v>
          </cell>
          <cell r="N548">
            <v>1</v>
          </cell>
          <cell r="O548">
            <v>0</v>
          </cell>
        </row>
        <row r="549">
          <cell r="A549">
            <v>1200209</v>
          </cell>
          <cell r="B549">
            <v>1</v>
          </cell>
          <cell r="H549" t="str">
            <v/>
          </cell>
          <cell r="I549" t="str">
            <v>恶灵学士</v>
          </cell>
          <cell r="J549" t="str">
            <v>被混乱</v>
          </cell>
          <cell r="N549">
            <v>0</v>
          </cell>
          <cell r="O549">
            <v>1</v>
          </cell>
        </row>
        <row r="550">
          <cell r="A550">
            <v>1200309</v>
          </cell>
          <cell r="B550">
            <v>1</v>
          </cell>
          <cell r="H550" t="str">
            <v/>
          </cell>
          <cell r="I550" t="str">
            <v>拳击手</v>
          </cell>
          <cell r="J550" t="str">
            <v>软甲</v>
          </cell>
          <cell r="N550">
            <v>1</v>
          </cell>
          <cell r="O550">
            <v>1</v>
          </cell>
        </row>
        <row r="551">
          <cell r="A551">
            <v>1200409</v>
          </cell>
          <cell r="B551">
            <v>1</v>
          </cell>
          <cell r="H551" t="str">
            <v/>
          </cell>
          <cell r="I551" t="str">
            <v>淬火狂热祭司</v>
          </cell>
          <cell r="J551" t="str">
            <v>加顿、回血</v>
          </cell>
          <cell r="N551">
            <v>1</v>
          </cell>
          <cell r="O551">
            <v>0</v>
          </cell>
        </row>
        <row r="552">
          <cell r="A552">
            <v>1200509</v>
          </cell>
          <cell r="B552">
            <v>1</v>
          </cell>
          <cell r="H552" t="str">
            <v/>
          </cell>
          <cell r="I552" t="str">
            <v>铁屑感染者</v>
          </cell>
          <cell r="J552" t="str">
            <v>多层护甲</v>
          </cell>
          <cell r="N552">
            <v>0</v>
          </cell>
          <cell r="O552">
            <v>1</v>
          </cell>
        </row>
        <row r="553">
          <cell r="A553">
            <v>1200609</v>
          </cell>
          <cell r="B553">
            <v>1</v>
          </cell>
          <cell r="H553" t="str">
            <v>机械鬣犬</v>
          </cell>
          <cell r="I553" t="str">
            <v>机械鬣犬</v>
          </cell>
          <cell r="J553" t="str">
            <v>半血+连击 /变形</v>
          </cell>
          <cell r="K553" t="str">
            <v>打趴</v>
          </cell>
          <cell r="N553">
            <v>1</v>
          </cell>
          <cell r="O553">
            <v>0</v>
          </cell>
        </row>
        <row r="554">
          <cell r="A554">
            <v>1200709</v>
          </cell>
          <cell r="B554">
            <v>1</v>
          </cell>
          <cell r="H554" t="str">
            <v/>
          </cell>
          <cell r="I554" t="str">
            <v>灼热百夫长</v>
          </cell>
          <cell r="J554" t="str">
            <v>壁垒</v>
          </cell>
          <cell r="K554" t="str">
            <v>防/毒/融</v>
          </cell>
          <cell r="N554">
            <v>0</v>
          </cell>
          <cell r="O554">
            <v>0</v>
          </cell>
        </row>
        <row r="555">
          <cell r="A555">
            <v>1200809</v>
          </cell>
          <cell r="B555">
            <v>1</v>
          </cell>
          <cell r="H555" t="str">
            <v/>
          </cell>
          <cell r="I555" t="str">
            <v>枪炮师</v>
          </cell>
          <cell r="N555">
            <v>1</v>
          </cell>
          <cell r="O555">
            <v>0</v>
          </cell>
        </row>
        <row r="556">
          <cell r="A556">
            <v>1200909</v>
          </cell>
          <cell r="B556">
            <v>1</v>
          </cell>
          <cell r="H556" t="str">
            <v>地精感染者</v>
          </cell>
          <cell r="I556" t="str">
            <v>地精感染者</v>
          </cell>
          <cell r="N556">
            <v>0</v>
          </cell>
          <cell r="O556">
            <v>1</v>
          </cell>
        </row>
        <row r="557">
          <cell r="A557">
            <v>1201009</v>
          </cell>
          <cell r="B557">
            <v>1</v>
          </cell>
          <cell r="H557" t="str">
            <v/>
          </cell>
          <cell r="I557" t="str">
            <v>鬣犬</v>
          </cell>
          <cell r="N557">
            <v>0</v>
          </cell>
          <cell r="O557">
            <v>1</v>
          </cell>
        </row>
        <row r="558">
          <cell r="A558">
            <v>1201109</v>
          </cell>
          <cell r="B558">
            <v>1</v>
          </cell>
          <cell r="H558" t="str">
            <v/>
          </cell>
          <cell r="I558" t="str">
            <v>机械鬣犬</v>
          </cell>
          <cell r="N558">
            <v>0</v>
          </cell>
          <cell r="O558">
            <v>1</v>
          </cell>
        </row>
        <row r="559">
          <cell r="A559">
            <v>1201209</v>
          </cell>
          <cell r="B559">
            <v>1</v>
          </cell>
          <cell r="H559" t="str">
            <v/>
          </cell>
          <cell r="I559" t="str">
            <v>灼热百夫长</v>
          </cell>
          <cell r="J559" t="str">
            <v>壁垒</v>
          </cell>
          <cell r="N559">
            <v>1</v>
          </cell>
          <cell r="O559">
            <v>0</v>
          </cell>
        </row>
        <row r="560">
          <cell r="A560">
            <v>1201309</v>
          </cell>
          <cell r="B560">
            <v>1</v>
          </cell>
          <cell r="H560" t="str">
            <v/>
          </cell>
          <cell r="I560" t="str">
            <v>远征军射士</v>
          </cell>
          <cell r="J560" t="str">
            <v>吸血、卖血</v>
          </cell>
          <cell r="N560">
            <v>0</v>
          </cell>
          <cell r="O560">
            <v>1</v>
          </cell>
        </row>
        <row r="561">
          <cell r="A561">
            <v>1201409</v>
          </cell>
          <cell r="B561">
            <v>1</v>
          </cell>
          <cell r="H561" t="str">
            <v/>
          </cell>
          <cell r="I561" t="str">
            <v>铸造会统领</v>
          </cell>
          <cell r="J561" t="str">
            <v>吸取力量、敏捷</v>
          </cell>
          <cell r="N561">
            <v>1</v>
          </cell>
          <cell r="O561">
            <v>1</v>
          </cell>
        </row>
        <row r="562">
          <cell r="A562">
            <v>1201509</v>
          </cell>
          <cell r="B562">
            <v>1</v>
          </cell>
          <cell r="H562" t="str">
            <v/>
          </cell>
          <cell r="I562" t="str">
            <v>灼热百夫长</v>
          </cell>
          <cell r="J562" t="str">
            <v>异鸟+圆球守护者</v>
          </cell>
          <cell r="N562">
            <v>0</v>
          </cell>
          <cell r="O562">
            <v>1</v>
          </cell>
        </row>
        <row r="563">
          <cell r="A563">
            <v>1201609</v>
          </cell>
          <cell r="B563">
            <v>1</v>
          </cell>
          <cell r="H563" t="str">
            <v/>
          </cell>
          <cell r="I563" t="str">
            <v>铸造会统领</v>
          </cell>
          <cell r="J563" t="str">
            <v>吸取+哨卫</v>
          </cell>
          <cell r="N563">
            <v>1</v>
          </cell>
          <cell r="O563">
            <v>0</v>
          </cell>
        </row>
        <row r="564">
          <cell r="A564">
            <v>1201709</v>
          </cell>
          <cell r="B564">
            <v>1</v>
          </cell>
          <cell r="H564" t="str">
            <v/>
          </cell>
          <cell r="I564" t="str">
            <v>远征军射士</v>
          </cell>
          <cell r="J564" t="str">
            <v>嗜血+异教徒</v>
          </cell>
          <cell r="N564">
            <v>0</v>
          </cell>
          <cell r="O564">
            <v>1</v>
          </cell>
        </row>
        <row r="565">
          <cell r="A565">
            <v>1201809</v>
          </cell>
          <cell r="B565">
            <v>1</v>
          </cell>
          <cell r="H565" t="str">
            <v/>
          </cell>
          <cell r="I565" t="str">
            <v>铸造会骑士</v>
          </cell>
          <cell r="J565" t="str">
            <v>吸取+术士</v>
          </cell>
          <cell r="N565">
            <v>1</v>
          </cell>
          <cell r="O565">
            <v>1</v>
          </cell>
        </row>
        <row r="566">
          <cell r="A566">
            <v>1201909</v>
          </cell>
          <cell r="B566">
            <v>1</v>
          </cell>
          <cell r="H566" t="str">
            <v/>
          </cell>
          <cell r="I566" t="str">
            <v>机械工蜂</v>
          </cell>
          <cell r="J566" t="str">
            <v>每次最大受到10点伤害</v>
          </cell>
          <cell r="K566" t="str">
            <v>多端攻击
中毒流血火攻</v>
          </cell>
          <cell r="N566">
            <v>1</v>
          </cell>
          <cell r="O566">
            <v>0</v>
          </cell>
        </row>
        <row r="567">
          <cell r="A567">
            <v>1202009</v>
          </cell>
          <cell r="B567">
            <v>1</v>
          </cell>
          <cell r="H567" t="str">
            <v/>
          </cell>
          <cell r="I567" t="str">
            <v>瑞帕里流民</v>
          </cell>
          <cell r="J567" t="str">
            <v>初始未知意图：玩家每出一张牌，更新意图数值和状态
回合1攻击：记录玩家此回合最大攻击值更新为攻击数值
回合2格挡：记录玩家此汇合最大攻击值更新为格挡数值</v>
          </cell>
          <cell r="N567">
            <v>1</v>
          </cell>
          <cell r="O567">
            <v>0</v>
          </cell>
        </row>
        <row r="568">
          <cell r="A568">
            <v>1202109</v>
          </cell>
          <cell r="B568">
            <v>1</v>
          </cell>
          <cell r="H568" t="str">
            <v/>
          </cell>
          <cell r="I568" t="str">
            <v>鸢尾花灵</v>
          </cell>
          <cell r="J568" t="str">
            <v>A血厚，限制玩家出技能牌，1回合
B血薄，攻击高，死亡给队友加力量</v>
          </cell>
          <cell r="N568">
            <v>1</v>
          </cell>
          <cell r="O568">
            <v>0</v>
          </cell>
        </row>
        <row r="569">
          <cell r="A569">
            <v>1202209</v>
          </cell>
          <cell r="B569">
            <v>1</v>
          </cell>
          <cell r="H569" t="str">
            <v/>
          </cell>
          <cell r="I569" t="str">
            <v>恶灵拷打者</v>
          </cell>
          <cell r="J569" t="str">
            <v>每当你洗牌时，偷一张技能牌</v>
          </cell>
          <cell r="N569">
            <v>0</v>
          </cell>
          <cell r="O569">
            <v>1</v>
          </cell>
        </row>
        <row r="570">
          <cell r="A570">
            <v>1202309</v>
          </cell>
          <cell r="B570">
            <v>1</v>
          </cell>
          <cell r="H570" t="str">
            <v/>
          </cell>
          <cell r="I570" t="str">
            <v>淬火狂热祭司</v>
          </cell>
          <cell r="J570" t="str">
            <v>重甲+术士</v>
          </cell>
          <cell r="K570" t="str">
            <v>先砍奶妈</v>
          </cell>
          <cell r="N570">
            <v>0</v>
          </cell>
          <cell r="O570">
            <v>1</v>
          </cell>
        </row>
        <row r="571">
          <cell r="A571">
            <v>1202409</v>
          </cell>
          <cell r="B571">
            <v>1</v>
          </cell>
          <cell r="H571" t="str">
            <v/>
          </cell>
          <cell r="I571" t="str">
            <v>瑞帕里流民</v>
          </cell>
          <cell r="J571" t="str">
            <v>复制+反伤增长</v>
          </cell>
          <cell r="N571">
            <v>1</v>
          </cell>
          <cell r="O571">
            <v>0</v>
          </cell>
        </row>
        <row r="572">
          <cell r="A572">
            <v>1202509</v>
          </cell>
          <cell r="B572">
            <v>1</v>
          </cell>
          <cell r="H572" t="str">
            <v/>
          </cell>
          <cell r="I572" t="str">
            <v>鸢尾花灵</v>
          </cell>
          <cell r="J572" t="str">
            <v>加强限制buff</v>
          </cell>
          <cell r="K572" t="str">
            <v>A+B+B</v>
          </cell>
          <cell r="N572">
            <v>1</v>
          </cell>
          <cell r="O572">
            <v>0</v>
          </cell>
        </row>
        <row r="573">
          <cell r="A573">
            <v>1202609</v>
          </cell>
          <cell r="B573">
            <v>1</v>
          </cell>
          <cell r="H573" t="str">
            <v/>
          </cell>
          <cell r="I573" t="str">
            <v>罗伊斯</v>
          </cell>
          <cell r="J573" t="str">
            <v>嗜血+连击</v>
          </cell>
          <cell r="N573">
            <v>0</v>
          </cell>
          <cell r="O573">
            <v>1</v>
          </cell>
        </row>
        <row r="574">
          <cell r="A574">
            <v>1300109</v>
          </cell>
          <cell r="B574">
            <v>1</v>
          </cell>
          <cell r="H574" t="str">
            <v>恶灵舞者</v>
          </cell>
          <cell r="I574" t="str">
            <v>恶灵舞者</v>
          </cell>
          <cell r="J574" t="str">
            <v>复活</v>
          </cell>
          <cell r="N574">
            <v>1</v>
          </cell>
          <cell r="O574">
            <v>1</v>
          </cell>
        </row>
        <row r="575">
          <cell r="A575">
            <v>1300209</v>
          </cell>
          <cell r="B575">
            <v>1</v>
          </cell>
          <cell r="H575" t="str">
            <v/>
          </cell>
          <cell r="I575" t="str">
            <v>巨锤恶灵</v>
          </cell>
          <cell r="J575" t="str">
            <v>攻击、成长</v>
          </cell>
          <cell r="N575">
            <v>0</v>
          </cell>
          <cell r="O575">
            <v>1</v>
          </cell>
        </row>
        <row r="576">
          <cell r="A576">
            <v>1300309</v>
          </cell>
          <cell r="B576">
            <v>1</v>
          </cell>
          <cell r="H576" t="str">
            <v>铸造会骑士</v>
          </cell>
          <cell r="I576" t="str">
            <v>铸造会骑士</v>
          </cell>
          <cell r="J576" t="str">
            <v>自曝</v>
          </cell>
          <cell r="N576">
            <v>1</v>
          </cell>
          <cell r="O576">
            <v>0</v>
          </cell>
        </row>
        <row r="577">
          <cell r="A577">
            <v>1300409</v>
          </cell>
          <cell r="B577">
            <v>1</v>
          </cell>
          <cell r="H577" t="str">
            <v/>
          </cell>
          <cell r="I577" t="str">
            <v>吸血蝠王</v>
          </cell>
          <cell r="N577">
            <v>0</v>
          </cell>
          <cell r="O577">
            <v>1</v>
          </cell>
        </row>
        <row r="578">
          <cell r="A578">
            <v>1300509</v>
          </cell>
          <cell r="B578">
            <v>1</v>
          </cell>
          <cell r="H578" t="str">
            <v/>
          </cell>
          <cell r="I578" t="str">
            <v>“深思”使徒</v>
          </cell>
          <cell r="J578" t="str">
            <v>缠绕，回合结束20点伤害</v>
          </cell>
          <cell r="N578">
            <v>1</v>
          </cell>
          <cell r="O578">
            <v>0</v>
          </cell>
        </row>
        <row r="579">
          <cell r="A579">
            <v>1300609</v>
          </cell>
          <cell r="B579">
            <v>1</v>
          </cell>
          <cell r="H579" t="str">
            <v/>
          </cell>
          <cell r="I579" t="str">
            <v>灼热统领</v>
          </cell>
          <cell r="J579" t="str">
            <v>受击 切换技能</v>
          </cell>
          <cell r="N579">
            <v>1</v>
          </cell>
          <cell r="O579">
            <v>1</v>
          </cell>
        </row>
        <row r="580">
          <cell r="A580">
            <v>1300709</v>
          </cell>
          <cell r="B580">
            <v>1</v>
          </cell>
          <cell r="H580" t="str">
            <v>黄色小林精</v>
          </cell>
          <cell r="I580" t="str">
            <v>巨嘴蜥</v>
          </cell>
          <cell r="J580" t="str">
            <v>受伤时攻击会下降</v>
          </cell>
          <cell r="N580">
            <v>1</v>
          </cell>
          <cell r="O580">
            <v>0</v>
          </cell>
        </row>
        <row r="581">
          <cell r="A581">
            <v>1300809</v>
          </cell>
          <cell r="B581">
            <v>1</v>
          </cell>
          <cell r="H581" t="str">
            <v>黑摩尔感染者</v>
          </cell>
          <cell r="I581" t="str">
            <v>黑摩尔感染者</v>
          </cell>
          <cell r="N581">
            <v>0</v>
          </cell>
          <cell r="O581">
            <v>1</v>
          </cell>
        </row>
        <row r="582">
          <cell r="A582">
            <v>1300909</v>
          </cell>
          <cell r="B582">
            <v>1</v>
          </cell>
          <cell r="H582" t="str">
            <v>铸造会骑士</v>
          </cell>
          <cell r="I582" t="str">
            <v>铸造会统领</v>
          </cell>
          <cell r="J582" t="str">
            <v>反伤增长</v>
          </cell>
          <cell r="N582">
            <v>1</v>
          </cell>
          <cell r="O582">
            <v>1</v>
          </cell>
        </row>
        <row r="583">
          <cell r="A583">
            <v>1301009</v>
          </cell>
          <cell r="B583">
            <v>1</v>
          </cell>
          <cell r="H583" t="str">
            <v/>
          </cell>
          <cell r="I583" t="str">
            <v>巨锤恶灵</v>
          </cell>
          <cell r="N583">
            <v>1</v>
          </cell>
          <cell r="O583">
            <v>0</v>
          </cell>
        </row>
        <row r="584">
          <cell r="A584">
            <v>1301109</v>
          </cell>
          <cell r="B584">
            <v>1</v>
          </cell>
          <cell r="H584" t="str">
            <v/>
          </cell>
          <cell r="I584" t="str">
            <v>巨型工蜂</v>
          </cell>
          <cell r="J584" t="str">
            <v>第3、6回合复制自己</v>
          </cell>
          <cell r="N584">
            <v>0</v>
          </cell>
          <cell r="O584">
            <v>1</v>
          </cell>
        </row>
        <row r="585">
          <cell r="A585">
            <v>1301209</v>
          </cell>
          <cell r="B585">
            <v>1</v>
          </cell>
          <cell r="H585" t="str">
            <v/>
          </cell>
          <cell r="I585" t="str">
            <v>“深思”使徒</v>
          </cell>
          <cell r="J585" t="str">
            <v>每回合偷最贵的牌，变成普通牌</v>
          </cell>
          <cell r="N585">
            <v>0</v>
          </cell>
          <cell r="O585">
            <v>1</v>
          </cell>
        </row>
        <row r="586">
          <cell r="A586">
            <v>1301309</v>
          </cell>
          <cell r="B586">
            <v>1</v>
          </cell>
          <cell r="H586" t="str">
            <v/>
          </cell>
          <cell r="I586" t="str">
            <v>巨型工蜂</v>
          </cell>
          <cell r="J586" t="str">
            <v>加血加攻</v>
          </cell>
          <cell r="N586">
            <v>1</v>
          </cell>
          <cell r="O586">
            <v>0</v>
          </cell>
        </row>
        <row r="587">
          <cell r="A587">
            <v>1301409</v>
          </cell>
          <cell r="B587">
            <v>1</v>
          </cell>
          <cell r="H587" t="str">
            <v/>
          </cell>
          <cell r="I587" t="str">
            <v>恶灵战士</v>
          </cell>
          <cell r="J587" t="str">
            <v>加小黑效果</v>
          </cell>
          <cell r="N587">
            <v>0</v>
          </cell>
          <cell r="O587">
            <v>1</v>
          </cell>
        </row>
        <row r="588">
          <cell r="A588">
            <v>1301509</v>
          </cell>
          <cell r="B588">
            <v>1</v>
          </cell>
          <cell r="H588" t="str">
            <v/>
          </cell>
          <cell r="I588" t="str">
            <v>铸造会统领</v>
          </cell>
          <cell r="N588">
            <v>0</v>
          </cell>
          <cell r="O588">
            <v>1</v>
          </cell>
        </row>
        <row r="589">
          <cell r="A589">
            <v>1301609</v>
          </cell>
          <cell r="B589">
            <v>1</v>
          </cell>
          <cell r="H589" t="str">
            <v>鬣犬</v>
          </cell>
          <cell r="I589" t="str">
            <v>罗杰</v>
          </cell>
          <cell r="J589" t="str">
            <v>回合前1张牌失效</v>
          </cell>
          <cell r="K589" t="str">
            <v>丢0费牌</v>
          </cell>
          <cell r="N589">
            <v>1</v>
          </cell>
          <cell r="O589">
            <v>0</v>
          </cell>
        </row>
        <row r="590">
          <cell r="A590">
            <v>1301709</v>
          </cell>
          <cell r="B590">
            <v>1</v>
          </cell>
          <cell r="H590" t="str">
            <v/>
          </cell>
          <cell r="I590" t="str">
            <v>雾鳞先锋</v>
          </cell>
          <cell r="J590" t="str">
            <v>保留，直到占满手牌</v>
          </cell>
          <cell r="N590">
            <v>0</v>
          </cell>
          <cell r="O590">
            <v>1</v>
          </cell>
        </row>
        <row r="591">
          <cell r="A591">
            <v>1301809</v>
          </cell>
          <cell r="B591">
            <v>1</v>
          </cell>
          <cell r="H591" t="str">
            <v/>
          </cell>
          <cell r="I591" t="str">
            <v>火眼执法者</v>
          </cell>
          <cell r="J591" t="str">
            <v>25秒倒计时，强制结束回合</v>
          </cell>
          <cell r="K591" t="str">
            <v>快速出牌，出高攻击牌</v>
          </cell>
          <cell r="N591">
            <v>1</v>
          </cell>
          <cell r="O591">
            <v>0</v>
          </cell>
        </row>
        <row r="592">
          <cell r="A592">
            <v>1301909</v>
          </cell>
          <cell r="B592">
            <v>1</v>
          </cell>
          <cell r="H592" t="str">
            <v/>
          </cell>
          <cell r="I592" t="str">
            <v>黑摩尔狂暴者</v>
          </cell>
          <cell r="J592" t="str">
            <v>每次洗牌时，受到5点伤害（可叠加）</v>
          </cell>
          <cell r="N592">
            <v>1</v>
          </cell>
          <cell r="O592">
            <v>1</v>
          </cell>
        </row>
        <row r="593">
          <cell r="A593">
            <v>1302009</v>
          </cell>
          <cell r="B593">
            <v>1</v>
          </cell>
          <cell r="H593" t="str">
            <v/>
          </cell>
          <cell r="I593" t="str">
            <v>火眼执法官</v>
          </cell>
          <cell r="J593" t="str">
            <v>15时间更短</v>
          </cell>
          <cell r="N593">
            <v>1</v>
          </cell>
          <cell r="O593">
            <v>0</v>
          </cell>
        </row>
        <row r="594">
          <cell r="A594">
            <v>1302109</v>
          </cell>
          <cell r="B594">
            <v>1</v>
          </cell>
          <cell r="H594" t="str">
            <v>大叶灌木宗主</v>
          </cell>
          <cell r="I594" t="str">
            <v>罗杰</v>
          </cell>
          <cell r="N594">
            <v>0</v>
          </cell>
          <cell r="O594">
            <v>1</v>
          </cell>
        </row>
        <row r="595">
          <cell r="A595">
            <v>1302209</v>
          </cell>
          <cell r="B595">
            <v>1</v>
          </cell>
          <cell r="H595" t="str">
            <v>火角犀</v>
          </cell>
          <cell r="I595" t="str">
            <v>黑摩尔狂暴者</v>
          </cell>
          <cell r="N595">
            <v>1</v>
          </cell>
          <cell r="O595">
            <v>0</v>
          </cell>
        </row>
        <row r="596">
          <cell r="A596">
            <v>1302309</v>
          </cell>
          <cell r="B596">
            <v>1</v>
          </cell>
          <cell r="H596" t="str">
            <v/>
          </cell>
          <cell r="I596" t="str">
            <v>雾鳞先锋</v>
          </cell>
          <cell r="J596" t="str">
            <v>还会塞牌（塞粘液吧）</v>
          </cell>
          <cell r="N596">
            <v>1</v>
          </cell>
          <cell r="O596">
            <v>1</v>
          </cell>
        </row>
        <row r="597">
          <cell r="A597">
            <v>2100109</v>
          </cell>
          <cell r="B597">
            <v>2</v>
          </cell>
          <cell r="H597" t="str">
            <v/>
          </cell>
          <cell r="I597" t="str">
            <v>村民感染者</v>
          </cell>
          <cell r="J597" t="str">
            <v>技能牌加攻</v>
          </cell>
          <cell r="N597">
            <v>0</v>
          </cell>
          <cell r="O597">
            <v>1</v>
          </cell>
        </row>
        <row r="598">
          <cell r="A598">
            <v>2100209</v>
          </cell>
          <cell r="B598">
            <v>2</v>
          </cell>
          <cell r="H598" t="str">
            <v>黑摩尔先锋</v>
          </cell>
          <cell r="I598" t="str">
            <v>黑摩尔先锋</v>
          </cell>
          <cell r="J598" t="str">
            <v>塞牌</v>
          </cell>
          <cell r="N598">
            <v>0</v>
          </cell>
          <cell r="O598">
            <v>0</v>
          </cell>
        </row>
        <row r="599">
          <cell r="A599">
            <v>2100309</v>
          </cell>
          <cell r="B599">
            <v>2</v>
          </cell>
          <cell r="H599" t="str">
            <v/>
          </cell>
          <cell r="I599" t="str">
            <v>感染军士长</v>
          </cell>
          <cell r="J599" t="str">
            <v>睡觉打醒</v>
          </cell>
          <cell r="N599">
            <v>1</v>
          </cell>
          <cell r="O599">
            <v>0</v>
          </cell>
        </row>
        <row r="600">
          <cell r="A600">
            <v>2100409</v>
          </cell>
          <cell r="B600">
            <v>2</v>
          </cell>
          <cell r="H600" t="str">
            <v/>
          </cell>
          <cell r="I600" t="str">
            <v>灼热军士</v>
          </cell>
          <cell r="J600" t="str">
            <v>看起来厉害
前期虚轻松打很多血</v>
          </cell>
          <cell r="K600" t="str">
            <v>一起补刀</v>
          </cell>
          <cell r="N600">
            <v>1</v>
          </cell>
          <cell r="O600">
            <v>0</v>
          </cell>
        </row>
        <row r="601">
          <cell r="A601">
            <v>2100509</v>
          </cell>
          <cell r="B601">
            <v>2</v>
          </cell>
          <cell r="H601" t="str">
            <v/>
          </cell>
          <cell r="I601" t="str">
            <v>乔木领主</v>
          </cell>
          <cell r="J601" t="str">
            <v>消耗对自己造成伤害的牌</v>
          </cell>
          <cell r="K601" t="str">
            <v>招卡/毒/debuff爆发</v>
          </cell>
          <cell r="N601">
            <v>0</v>
          </cell>
          <cell r="O601">
            <v>1</v>
          </cell>
        </row>
        <row r="602">
          <cell r="A602">
            <v>2100609</v>
          </cell>
          <cell r="B602">
            <v>2</v>
          </cell>
          <cell r="H602" t="str">
            <v/>
          </cell>
          <cell r="I602" t="str">
            <v>铁屑贵族领主</v>
          </cell>
          <cell r="J602" t="str">
            <v>多摸1牌：摸一张牌受1点伤害
少摸1牌：摸一张牌回1点血</v>
          </cell>
          <cell r="N602">
            <v>1</v>
          </cell>
          <cell r="O602">
            <v>0</v>
          </cell>
        </row>
        <row r="603">
          <cell r="A603">
            <v>2100709</v>
          </cell>
          <cell r="B603">
            <v>2</v>
          </cell>
          <cell r="H603" t="str">
            <v/>
          </cell>
          <cell r="I603" t="str">
            <v>沼泽地精领主</v>
          </cell>
          <cell r="J603" t="str">
            <v>缠身 1回合不能出攻击牌
cd4回合</v>
          </cell>
          <cell r="K603" t="str">
            <v>格挡or能力</v>
          </cell>
          <cell r="N603">
            <v>0</v>
          </cell>
          <cell r="O603">
            <v>0</v>
          </cell>
        </row>
        <row r="604">
          <cell r="A604">
            <v>2100809</v>
          </cell>
          <cell r="B604">
            <v>2</v>
          </cell>
          <cell r="H604" t="str">
            <v/>
          </cell>
          <cell r="I604" t="str">
            <v>洞穴地精领主</v>
          </cell>
          <cell r="J604" t="str">
            <v>玩家每出一张牌受到敏捷降1
怪物先攻击，再给buff，限制n回合打死</v>
          </cell>
          <cell r="K604" t="str">
            <v>快打，少防
谋士随意容易</v>
          </cell>
          <cell r="N604">
            <v>1</v>
          </cell>
          <cell r="O604">
            <v>0</v>
          </cell>
        </row>
        <row r="605">
          <cell r="A605">
            <v>2100909</v>
          </cell>
          <cell r="B605">
            <v>2</v>
          </cell>
          <cell r="H605" t="str">
            <v/>
          </cell>
          <cell r="I605" t="str">
            <v>铁屑二世</v>
          </cell>
          <cell r="J605" t="str">
            <v>玩家所有技能牌变为0费切消耗
前期迷惑攻击，四五回合后，来个高爆耗血</v>
          </cell>
          <cell r="K605" t="str">
            <v>别一开始把防御牌打光
先杀小怪</v>
          </cell>
          <cell r="N605">
            <v>0</v>
          </cell>
          <cell r="O605">
            <v>0</v>
          </cell>
        </row>
        <row r="606">
          <cell r="A606">
            <v>2101009</v>
          </cell>
          <cell r="B606">
            <v>2</v>
          </cell>
          <cell r="H606" t="str">
            <v/>
          </cell>
          <cell r="I606" t="str">
            <v>维拉</v>
          </cell>
          <cell r="J606" t="str">
            <v>高输出/隐藏意图/低输出/上易伤/高输出</v>
          </cell>
          <cell r="K606" t="str">
            <v>看到被上状态了就防御</v>
          </cell>
          <cell r="N606">
            <v>1</v>
          </cell>
          <cell r="O606">
            <v>1</v>
          </cell>
        </row>
        <row r="607">
          <cell r="A607">
            <v>2101109</v>
          </cell>
          <cell r="B607">
            <v>2</v>
          </cell>
          <cell r="H607" t="str">
            <v/>
          </cell>
          <cell r="I607" t="str">
            <v>佣军首领</v>
          </cell>
          <cell r="J607" t="str">
            <v>受到攻击伤害减半，属性伤害加倍</v>
          </cell>
          <cell r="K607" t="str">
            <v>真实伤害/pot/大额伤害打死</v>
          </cell>
          <cell r="N607">
            <v>0</v>
          </cell>
          <cell r="O607">
            <v>0</v>
          </cell>
        </row>
        <row r="608">
          <cell r="A608">
            <v>2101209</v>
          </cell>
          <cell r="B608">
            <v>2</v>
          </cell>
          <cell r="H608" t="str">
            <v/>
          </cell>
          <cell r="I608" t="str">
            <v>通灵师</v>
          </cell>
          <cell r="J608" t="str">
            <v>根据玩家buff数量增加3伤害，正负都算
打1次，加debuff，再打一次</v>
          </cell>
          <cell r="K608" t="str">
            <v>硬刚，清buff，加免疫</v>
          </cell>
          <cell r="N608">
            <v>1</v>
          </cell>
          <cell r="O608">
            <v>0</v>
          </cell>
        </row>
        <row r="609">
          <cell r="A609">
            <v>2101309</v>
          </cell>
          <cell r="B609">
            <v>2</v>
          </cell>
          <cell r="I609">
            <v>0</v>
          </cell>
        </row>
        <row r="610">
          <cell r="A610">
            <v>2101409</v>
          </cell>
          <cell r="B610">
            <v>2</v>
          </cell>
          <cell r="I610">
            <v>0</v>
          </cell>
        </row>
        <row r="611">
          <cell r="A611">
            <v>2101509</v>
          </cell>
          <cell r="B611">
            <v>2</v>
          </cell>
          <cell r="I611">
            <v>0</v>
          </cell>
        </row>
        <row r="612">
          <cell r="A612">
            <v>2200109</v>
          </cell>
          <cell r="B612">
            <v>2</v>
          </cell>
          <cell r="H612" t="str">
            <v>战士地精</v>
          </cell>
          <cell r="I612" t="str">
            <v>战士地精</v>
          </cell>
          <cell r="J612" t="str">
            <v>3输出</v>
          </cell>
          <cell r="N612">
            <v>0</v>
          </cell>
          <cell r="O612">
            <v>1</v>
          </cell>
        </row>
        <row r="613">
          <cell r="A613">
            <v>2200209</v>
          </cell>
          <cell r="B613">
            <v>2</v>
          </cell>
          <cell r="H613" t="str">
            <v>恢复地精</v>
          </cell>
          <cell r="I613" t="str">
            <v>佣军巫师</v>
          </cell>
          <cell r="J613" t="str">
            <v>招怪</v>
          </cell>
          <cell r="N613">
            <v>1</v>
          </cell>
          <cell r="O613">
            <v>0</v>
          </cell>
        </row>
        <row r="614">
          <cell r="A614">
            <v>2200309</v>
          </cell>
          <cell r="B614">
            <v>2</v>
          </cell>
          <cell r="H614" t="str">
            <v/>
          </cell>
          <cell r="I614" t="str">
            <v>透特大祭司</v>
          </cell>
          <cell r="J614" t="str">
            <v>被打变弱</v>
          </cell>
          <cell r="N614">
            <v>0</v>
          </cell>
          <cell r="O614">
            <v>1</v>
          </cell>
        </row>
        <row r="615">
          <cell r="A615">
            <v>2200409</v>
          </cell>
          <cell r="B615">
            <v>2</v>
          </cell>
          <cell r="H615" t="str">
            <v/>
          </cell>
          <cell r="I615" t="str">
            <v>铁甲钢拳</v>
          </cell>
          <cell r="J615" t="str">
            <v>受到攻击共同承担</v>
          </cell>
          <cell r="N615">
            <v>1</v>
          </cell>
          <cell r="O615">
            <v>0</v>
          </cell>
        </row>
        <row r="616">
          <cell r="A616">
            <v>2200509</v>
          </cell>
          <cell r="B616">
            <v>2</v>
          </cell>
          <cell r="H616" t="str">
            <v>战士地精</v>
          </cell>
          <cell r="I616" t="str">
            <v>祝福地精</v>
          </cell>
          <cell r="J616" t="str">
            <v>回合结束获得护盾
回合结束回血
回合结束加力量</v>
          </cell>
          <cell r="N616">
            <v>0</v>
          </cell>
          <cell r="O616">
            <v>1</v>
          </cell>
        </row>
        <row r="617">
          <cell r="A617">
            <v>2200609</v>
          </cell>
          <cell r="B617">
            <v>2</v>
          </cell>
          <cell r="H617" t="str">
            <v/>
          </cell>
          <cell r="I617" t="str">
            <v>麦克伍德</v>
          </cell>
          <cell r="J617" t="str">
            <v>初始8，限制回合出牌数量，回合递减1</v>
          </cell>
          <cell r="K617" t="str">
            <v>选择快攻</v>
          </cell>
          <cell r="N617">
            <v>0</v>
          </cell>
          <cell r="O617">
            <v>1</v>
          </cell>
        </row>
        <row r="618">
          <cell r="A618">
            <v>2200709</v>
          </cell>
          <cell r="B618">
            <v>2</v>
          </cell>
          <cell r="H618" t="str">
            <v/>
          </cell>
          <cell r="I618" t="str">
            <v>灰烟法师</v>
          </cell>
          <cell r="J618" t="str">
            <v>保留&amp;不能打出，直到占满手牌</v>
          </cell>
          <cell r="K618" t="str">
            <v>硬输出/弃牌/消耗</v>
          </cell>
          <cell r="N618">
            <v>1</v>
          </cell>
          <cell r="O618">
            <v>0</v>
          </cell>
        </row>
        <row r="619">
          <cell r="A619">
            <v>2200809</v>
          </cell>
          <cell r="B619">
            <v>2</v>
          </cell>
          <cell r="H619" t="str">
            <v/>
          </cell>
          <cell r="I619" t="str">
            <v>恶灵行者</v>
          </cell>
          <cell r="J619" t="str">
            <v>玩家洗牌时，获得3点力量
限制8回合内打死</v>
          </cell>
          <cell r="K619" t="str">
            <v>克制无限流/苟流</v>
          </cell>
          <cell r="N619">
            <v>1</v>
          </cell>
          <cell r="O619">
            <v>0</v>
          </cell>
        </row>
        <row r="620">
          <cell r="A620">
            <v>2200909</v>
          </cell>
          <cell r="B620">
            <v>2</v>
          </cell>
          <cell r="H620" t="str">
            <v/>
          </cell>
          <cell r="I620" t="str">
            <v>铸铁城监察长</v>
          </cell>
          <cell r="J620" t="str">
            <v>挂20层夜袭，高输出，先搞副将
尽量控制五回合内打死才行</v>
          </cell>
          <cell r="K620" t="str">
            <v>在副将被打死前赶紧输出</v>
          </cell>
          <cell r="N620">
            <v>0</v>
          </cell>
          <cell r="O620">
            <v>0</v>
          </cell>
        </row>
        <row r="621">
          <cell r="A621">
            <v>2201009</v>
          </cell>
          <cell r="B621">
            <v>2</v>
          </cell>
          <cell r="H621" t="str">
            <v/>
          </cell>
          <cell r="I621" t="str">
            <v>淬火主教</v>
          </cell>
          <cell r="J621" t="str">
            <v>小怪给玩家塞 饮鸩止渴
主怪把玩家力量/敏捷/惊神，变为0</v>
          </cell>
          <cell r="K621" t="str">
            <v>从抽牌堆打出去/摸到再打出去/摸到前杀掉主怪</v>
          </cell>
          <cell r="N621">
            <v>0</v>
          </cell>
          <cell r="O621">
            <v>1</v>
          </cell>
        </row>
        <row r="622">
          <cell r="A622">
            <v>2201109</v>
          </cell>
          <cell r="B622">
            <v>2</v>
          </cell>
          <cell r="H622" t="str">
            <v/>
          </cell>
          <cell r="I622" t="str">
            <v>酒鬼李</v>
          </cell>
          <cell r="J622" t="str">
            <v>初始3层，玩家每消耗1张牌，层数-1，
为0时造成大量伤害</v>
          </cell>
          <cell r="K622" t="str">
            <v>不出消耗牌，或者扛一波</v>
          </cell>
          <cell r="N622">
            <v>1</v>
          </cell>
          <cell r="O622">
            <v>1</v>
          </cell>
        </row>
        <row r="623">
          <cell r="A623">
            <v>2201209</v>
          </cell>
          <cell r="B623">
            <v>2</v>
          </cell>
          <cell r="H623" t="str">
            <v>瑞帕里流民</v>
          </cell>
          <cell r="I623" t="str">
            <v>凯普</v>
          </cell>
          <cell r="J623" t="str">
            <v>小弟1光环，没死时提高友方5点伤害，5攻击
小弟2技能，群加10点格挡
主将首回合5次2点伤害</v>
          </cell>
          <cell r="K623" t="str">
            <v>首回合要杀死小弟1，或者扛住主将连击</v>
          </cell>
          <cell r="N623">
            <v>1</v>
          </cell>
          <cell r="O623">
            <v>0</v>
          </cell>
        </row>
        <row r="624">
          <cell r="A624">
            <v>2201309</v>
          </cell>
          <cell r="B624">
            <v>2</v>
          </cell>
          <cell r="I624">
            <v>0</v>
          </cell>
        </row>
        <row r="625">
          <cell r="A625">
            <v>2201409</v>
          </cell>
          <cell r="B625">
            <v>2</v>
          </cell>
          <cell r="I625">
            <v>0</v>
          </cell>
        </row>
        <row r="626">
          <cell r="A626">
            <v>2201509</v>
          </cell>
          <cell r="B626">
            <v>2</v>
          </cell>
          <cell r="I626">
            <v>0</v>
          </cell>
        </row>
        <row r="627">
          <cell r="A627">
            <v>2300109</v>
          </cell>
          <cell r="B627">
            <v>2</v>
          </cell>
          <cell r="H627" t="str">
            <v/>
          </cell>
          <cell r="I627" t="str">
            <v>冻土精灵</v>
          </cell>
          <cell r="J627" t="str">
            <v>连续戳，塞牌</v>
          </cell>
          <cell r="N627">
            <v>0</v>
          </cell>
          <cell r="O627">
            <v>1</v>
          </cell>
        </row>
        <row r="628">
          <cell r="A628">
            <v>2300209</v>
          </cell>
          <cell r="B628">
            <v>2</v>
          </cell>
          <cell r="H628" t="str">
            <v/>
          </cell>
          <cell r="I628" t="str">
            <v>恶灵骑士</v>
          </cell>
          <cell r="J628" t="str">
            <v>无实体</v>
          </cell>
          <cell r="N628">
            <v>0</v>
          </cell>
          <cell r="O628">
            <v>0</v>
          </cell>
        </row>
        <row r="629">
          <cell r="A629">
            <v>2300309</v>
          </cell>
          <cell r="B629">
            <v>2</v>
          </cell>
          <cell r="H629" t="str">
            <v/>
          </cell>
          <cell r="I629" t="str">
            <v>鬼面蛛</v>
          </cell>
          <cell r="J629" t="str">
            <v>招怪 高攻</v>
          </cell>
          <cell r="N629">
            <v>1</v>
          </cell>
          <cell r="O629">
            <v>0</v>
          </cell>
        </row>
        <row r="630">
          <cell r="A630">
            <v>2300409</v>
          </cell>
          <cell r="B630">
            <v>2</v>
          </cell>
          <cell r="H630" t="str">
            <v/>
          </cell>
          <cell r="I630" t="str">
            <v>火精灵</v>
          </cell>
          <cell r="J630" t="str">
            <v>受击时加1层，回合结束减一层，10层引爆1次50点伤害</v>
          </cell>
          <cell r="N630">
            <v>0</v>
          </cell>
          <cell r="O630">
            <v>1</v>
          </cell>
        </row>
        <row r="631">
          <cell r="A631">
            <v>2300509</v>
          </cell>
          <cell r="B631">
            <v>2</v>
          </cell>
          <cell r="H631" t="str">
            <v/>
          </cell>
          <cell r="I631" t="str">
            <v>库努尔精锐</v>
          </cell>
          <cell r="J631" t="str">
            <v>考验硬输出/胜勇：造成伤害增加力量</v>
          </cell>
          <cell r="K631" t="str">
            <v>免疫无效</v>
          </cell>
          <cell r="N631">
            <v>1</v>
          </cell>
          <cell r="O631">
            <v>0</v>
          </cell>
        </row>
        <row r="632">
          <cell r="A632">
            <v>2300609</v>
          </cell>
          <cell r="B632">
            <v>2</v>
          </cell>
          <cell r="H632" t="str">
            <v/>
          </cell>
          <cell r="I632" t="str">
            <v>红幽灵</v>
          </cell>
          <cell r="J632" t="str">
            <v>你上所有debuff都给你一份</v>
          </cell>
          <cell r="N632">
            <v>0</v>
          </cell>
          <cell r="O632">
            <v>1</v>
          </cell>
        </row>
        <row r="633">
          <cell r="A633">
            <v>2300709</v>
          </cell>
          <cell r="B633">
            <v>2</v>
          </cell>
          <cell r="H633" t="str">
            <v/>
          </cell>
          <cell r="I633" t="str">
            <v>彼得</v>
          </cell>
          <cell r="J633" t="str">
            <v>转移3点能量，到下回合</v>
          </cell>
          <cell r="K633" t="str">
            <v>这个怪偏弱</v>
          </cell>
          <cell r="N633">
            <v>1</v>
          </cell>
          <cell r="O633">
            <v>1</v>
          </cell>
        </row>
        <row r="634">
          <cell r="A634">
            <v>2300809</v>
          </cell>
          <cell r="B634">
            <v>2</v>
          </cell>
          <cell r="H634" t="str">
            <v/>
          </cell>
          <cell r="I634" t="str">
            <v>铁血军士长</v>
          </cell>
          <cell r="J634" t="str">
            <v>血量低于50%切换嗜血卡组
攻击后会获得伤害值回血，打下副将吸血</v>
          </cell>
          <cell r="N634">
            <v>1</v>
          </cell>
          <cell r="O634">
            <v>0</v>
          </cell>
        </row>
        <row r="635">
          <cell r="A635">
            <v>2300909</v>
          </cell>
          <cell r="B635">
            <v>2</v>
          </cell>
          <cell r="H635" t="str">
            <v/>
          </cell>
          <cell r="I635" t="str">
            <v>李埃文斯</v>
          </cell>
          <cell r="J635" t="str">
            <v>怪物首回合行动，把副将牌全部变为状态牌
展示副将五张牌，变状态牌，再飞进副将身上</v>
          </cell>
          <cell r="K635" t="str">
            <v>主将硬输出</v>
          </cell>
          <cell r="N635">
            <v>1</v>
          </cell>
          <cell r="O635">
            <v>0</v>
          </cell>
        </row>
        <row r="636">
          <cell r="A636">
            <v>2301009</v>
          </cell>
          <cell r="B636">
            <v>2</v>
          </cell>
          <cell r="H636" t="str">
            <v>大叶灌木宗主</v>
          </cell>
          <cell r="I636" t="str">
            <v>竹叶宗主</v>
          </cell>
          <cell r="J636" t="str">
            <v>小怪护卫主怪，主怪死了之后会自爆
第N回合杀掉小怪，获得力量及其生命</v>
          </cell>
          <cell r="K636" t="str">
            <v>优先杀小怪</v>
          </cell>
          <cell r="N636">
            <v>0</v>
          </cell>
          <cell r="O636">
            <v>1</v>
          </cell>
        </row>
        <row r="637">
          <cell r="A637">
            <v>2301109</v>
          </cell>
          <cell r="B637">
            <v>2</v>
          </cell>
          <cell r="H637" t="str">
            <v>铸造会骑士</v>
          </cell>
          <cell r="I637" t="str">
            <v>掌刑官</v>
          </cell>
          <cell r="J637" t="str">
            <v>大怪buff，场上每死一个角色，力量+3
小弟自爆，打怪主打4段攻击
大怪优先砍副将，副将死了也会加力量</v>
          </cell>
          <cell r="K637" t="str">
            <v>承受自爆，杀掉主将
承受主将攻击</v>
          </cell>
          <cell r="N637">
            <v>0</v>
          </cell>
          <cell r="O637">
            <v>1</v>
          </cell>
        </row>
        <row r="638">
          <cell r="A638">
            <v>2301209</v>
          </cell>
          <cell r="B638">
            <v>2</v>
          </cell>
          <cell r="H638" t="str">
            <v/>
          </cell>
          <cell r="I638" t="str">
            <v>行刑官</v>
          </cell>
          <cell r="J638" t="str">
            <v>玩家所有牌变成1费，包括副将
可以被混乱改掉</v>
          </cell>
          <cell r="N638">
            <v>1</v>
          </cell>
          <cell r="O638">
            <v>0</v>
          </cell>
        </row>
        <row r="639">
          <cell r="A639">
            <v>2301309</v>
          </cell>
          <cell r="B639">
            <v>2</v>
          </cell>
          <cell r="I639">
            <v>0</v>
          </cell>
        </row>
        <row r="640">
          <cell r="A640">
            <v>2301409</v>
          </cell>
          <cell r="B640">
            <v>2</v>
          </cell>
          <cell r="I640">
            <v>0</v>
          </cell>
        </row>
        <row r="641">
          <cell r="A641">
            <v>2301509</v>
          </cell>
          <cell r="B641">
            <v>2</v>
          </cell>
          <cell r="I641">
            <v>0</v>
          </cell>
        </row>
        <row r="642">
          <cell r="A642">
            <v>3100109</v>
          </cell>
          <cell r="B642">
            <v>3</v>
          </cell>
          <cell r="H642" t="str">
            <v/>
          </cell>
          <cell r="I642" t="str">
            <v>贪食</v>
          </cell>
          <cell r="J642" t="str">
            <v>分裂（3）</v>
          </cell>
          <cell r="N642">
            <v>0</v>
          </cell>
          <cell r="O642">
            <v>0</v>
          </cell>
        </row>
        <row r="643">
          <cell r="A643">
            <v>3100209</v>
          </cell>
          <cell r="B643">
            <v>3</v>
          </cell>
          <cell r="H643" t="str">
            <v/>
          </cell>
          <cell r="I643" t="str">
            <v>巨石怪</v>
          </cell>
          <cell r="J643" t="str">
            <v>变形（攻击形态/防御形态）</v>
          </cell>
          <cell r="K643" t="str">
            <v>荆棘去掉</v>
          </cell>
          <cell r="N643">
            <v>0</v>
          </cell>
          <cell r="O643">
            <v>0</v>
          </cell>
        </row>
        <row r="644">
          <cell r="A644">
            <v>3100309</v>
          </cell>
          <cell r="B644">
            <v>3</v>
          </cell>
          <cell r="H644" t="str">
            <v/>
          </cell>
          <cell r="I644" t="str">
            <v>少女芙兰卡</v>
          </cell>
          <cell r="J644" t="str">
            <v>轮回（强化/塞状态牌）</v>
          </cell>
          <cell r="N644">
            <v>1</v>
          </cell>
          <cell r="O644">
            <v>0</v>
          </cell>
        </row>
        <row r="645">
          <cell r="A645">
            <v>3100409</v>
          </cell>
          <cell r="B645">
            <v>3</v>
          </cell>
          <cell r="H645" t="str">
            <v/>
          </cell>
          <cell r="I645" t="str">
            <v>赤狼王</v>
          </cell>
          <cell r="J645" t="str">
            <v>第一回合获得buff
血越少，攻击次数越多</v>
          </cell>
          <cell r="K645" t="str">
            <v xml:space="preserve">苟住，再输出
</v>
          </cell>
          <cell r="N645">
            <v>1</v>
          </cell>
          <cell r="O645">
            <v>0</v>
          </cell>
        </row>
        <row r="646">
          <cell r="A646">
            <v>3100509</v>
          </cell>
          <cell r="B646">
            <v>3</v>
          </cell>
          <cell r="H646" t="str">
            <v/>
          </cell>
          <cell r="I646" t="str">
            <v>卡特</v>
          </cell>
          <cell r="J646" t="str">
            <v>一回合不能打出技能牌，三回合一次</v>
          </cell>
          <cell r="K646" t="str">
            <v>前期别浪，扛住第二波输出</v>
          </cell>
          <cell r="N646">
            <v>0</v>
          </cell>
          <cell r="O646">
            <v>0</v>
          </cell>
        </row>
        <row r="647">
          <cell r="A647">
            <v>3100609</v>
          </cell>
          <cell r="B647">
            <v>3</v>
          </cell>
          <cell r="H647" t="str">
            <v/>
          </cell>
          <cell r="I647" t="str">
            <v>水精灵</v>
          </cell>
          <cell r="J647" t="str">
            <v>拥有10层buff，每层额外奖励50金币，回合-1
壁垒叠盾，8回合爆发
（获得卡牌，用一次提高2金币）
（获得卡牌，造成金币数量/10的伤害）</v>
          </cell>
          <cell r="K647" t="str">
            <v>属性伤害/高额输出</v>
          </cell>
          <cell r="N647">
            <v>0</v>
          </cell>
          <cell r="O647">
            <v>0</v>
          </cell>
        </row>
        <row r="648">
          <cell r="A648">
            <v>3100709</v>
          </cell>
          <cell r="B648">
            <v>3</v>
          </cell>
          <cell r="H648" t="str">
            <v/>
          </cell>
          <cell r="I648" t="str">
            <v>霍利斯</v>
          </cell>
          <cell r="J648" t="str">
            <v>给予玩家debuff
获得xx卡牌（回合结束有debuff受到5点伤害
6回合叠加1次</v>
          </cell>
          <cell r="N648">
            <v>0</v>
          </cell>
          <cell r="O648">
            <v>0</v>
          </cell>
        </row>
        <row r="649">
          <cell r="A649">
            <v>3100809</v>
          </cell>
          <cell r="B649">
            <v>3</v>
          </cell>
          <cell r="H649" t="str">
            <v>“深思”使徒</v>
          </cell>
          <cell r="I649" t="str">
            <v>阿普列尤斯</v>
          </cell>
          <cell r="J649" t="str">
            <v>攻势：小弟n回合后，造成999伤害
主将：受到伤害时会降低力量</v>
          </cell>
          <cell r="K649" t="str">
            <v>输出杀死主怪，群死小弟
奇门遁甲扛住小弟一回合</v>
          </cell>
          <cell r="N649">
            <v>0</v>
          </cell>
          <cell r="O649">
            <v>0</v>
          </cell>
        </row>
        <row r="650">
          <cell r="A650">
            <v>3100909</v>
          </cell>
          <cell r="B650">
            <v>3</v>
          </cell>
          <cell r="H650" t="str">
            <v/>
          </cell>
          <cell r="I650" t="str">
            <v>菲尔</v>
          </cell>
          <cell r="J650" t="str">
            <v>每打出一张牌，增加1点荆棘，回合结束恢复</v>
          </cell>
          <cell r="N650">
            <v>1</v>
          </cell>
          <cell r="O650">
            <v>0</v>
          </cell>
        </row>
        <row r="651">
          <cell r="A651">
            <v>3101009</v>
          </cell>
          <cell r="B651">
            <v>3</v>
          </cell>
          <cell r="H651" t="str">
            <v/>
          </cell>
          <cell r="I651" t="str">
            <v>凯旋骑士</v>
          </cell>
          <cell r="J651" t="str">
            <v>回合开始所有牌变为0费；
每打出1张技能牌，其他手牌费用+1
获得n层反伤；3/8回合暴击一下</v>
          </cell>
          <cell r="N651">
            <v>0</v>
          </cell>
          <cell r="O651">
            <v>1</v>
          </cell>
        </row>
        <row r="652">
          <cell r="A652">
            <v>3101109</v>
          </cell>
          <cell r="B652">
            <v>3</v>
          </cell>
          <cell r="H652" t="str">
            <v/>
          </cell>
          <cell r="I652" t="str">
            <v>塔拉玛背弃者</v>
          </cell>
          <cell r="J652" t="str">
            <v>偷取玩家所有金币，增加对应的最大生命
造成金币数量/10的伤害，(随金币增加)
攻击6次，自己血量百分比低伤害越高
奖励敛财</v>
          </cell>
          <cell r="K652" t="str">
            <v>把钱花光
减少力量</v>
          </cell>
          <cell r="N652">
            <v>0</v>
          </cell>
          <cell r="O652">
            <v>1</v>
          </cell>
        </row>
        <row r="653">
          <cell r="A653">
            <v>3101209</v>
          </cell>
          <cell r="B653">
            <v>3</v>
          </cell>
          <cell r="H653" t="str">
            <v/>
          </cell>
          <cell r="I653" t="str">
            <v>黑鸦骑士</v>
          </cell>
          <cell r="J653" t="str">
            <v>每次收到伤害，加1层封印；
第4回合引爆封印，清除所有层数，给予中毒
第n回合，中毒翻倍</v>
          </cell>
          <cell r="K653" t="str">
            <v>憋住输出
清buff</v>
          </cell>
          <cell r="N653">
            <v>0</v>
          </cell>
          <cell r="O653">
            <v>1</v>
          </cell>
        </row>
        <row r="654">
          <cell r="A654">
            <v>3200109</v>
          </cell>
          <cell r="B654">
            <v>3</v>
          </cell>
          <cell r="H654" t="str">
            <v/>
          </cell>
          <cell r="I654" t="str">
            <v>火眼国内大臣</v>
          </cell>
          <cell r="J654" t="str">
            <v>招怪 偷牌</v>
          </cell>
          <cell r="N654">
            <v>0</v>
          </cell>
          <cell r="O654">
            <v>0</v>
          </cell>
        </row>
        <row r="655">
          <cell r="A655">
            <v>3200209</v>
          </cell>
          <cell r="B655">
            <v>3</v>
          </cell>
          <cell r="H655" t="str">
            <v/>
          </cell>
          <cell r="I655" t="str">
            <v>汉森·怀特</v>
          </cell>
          <cell r="J655" t="str">
            <v>清buff 强化</v>
          </cell>
          <cell r="N655">
            <v>1</v>
          </cell>
          <cell r="O655">
            <v>0</v>
          </cell>
        </row>
        <row r="656">
          <cell r="A656">
            <v>3200309</v>
          </cell>
          <cell r="B656">
            <v>3</v>
          </cell>
          <cell r="H656" t="str">
            <v/>
          </cell>
          <cell r="I656" t="str">
            <v>花精灵</v>
          </cell>
          <cell r="J656" t="str">
            <v xml:space="preserve">招怪 </v>
          </cell>
          <cell r="K656" t="str">
            <v>保证一个小怪</v>
          </cell>
          <cell r="N656">
            <v>0</v>
          </cell>
          <cell r="O656">
            <v>0</v>
          </cell>
        </row>
        <row r="657">
          <cell r="A657">
            <v>3200409</v>
          </cell>
          <cell r="B657">
            <v>3</v>
          </cell>
          <cell r="H657" t="str">
            <v/>
          </cell>
          <cell r="I657" t="str">
            <v>哈维</v>
          </cell>
          <cell r="J657" t="str">
            <v xml:space="preserve">每出3张技能牌，将导致副将一回合不能抽牌
</v>
          </cell>
          <cell r="N657">
            <v>0</v>
          </cell>
          <cell r="O657">
            <v>0</v>
          </cell>
        </row>
        <row r="658">
          <cell r="A658">
            <v>3200509</v>
          </cell>
          <cell r="B658">
            <v>3</v>
          </cell>
          <cell r="H658" t="str">
            <v/>
          </cell>
          <cell r="I658" t="str">
            <v>荒焚</v>
          </cell>
          <cell r="J658" t="str">
            <v>寒冰：随机一张牌，不可出，保留
烈火：随机一张牌，消耗</v>
          </cell>
          <cell r="N658">
            <v>1</v>
          </cell>
          <cell r="O658">
            <v>0</v>
          </cell>
        </row>
        <row r="659">
          <cell r="A659">
            <v>3200609</v>
          </cell>
          <cell r="B659">
            <v>3</v>
          </cell>
          <cell r="H659" t="str">
            <v>执迷</v>
          </cell>
          <cell r="I659" t="str">
            <v>欲念碎片</v>
          </cell>
          <cell r="J659" t="str">
            <v>回复+招怪
小弟不死，轮流嘲讽，无法选种主将为目标
小弟攻击越来越高</v>
          </cell>
          <cell r="K659" t="str">
            <v>群攻，杀一个小怪输出
剩一个时，狂秒主怪</v>
          </cell>
          <cell r="N659">
            <v>0</v>
          </cell>
          <cell r="O659">
            <v>0</v>
          </cell>
        </row>
        <row r="660">
          <cell r="A660">
            <v>3200709</v>
          </cell>
          <cell r="B660">
            <v>3</v>
          </cell>
          <cell r="H660" t="str">
            <v/>
          </cell>
          <cell r="I660" t="str">
            <v>粉碎者</v>
          </cell>
          <cell r="J660" t="str">
            <v>塞3张特殊牌给玩家
获得3层伤害减免，每层减免30%伤害
玩家打出1张牌解除1层效果</v>
          </cell>
          <cell r="K660" t="str">
            <v>限制牌多的人
尽量先过牌打出去，扛第3回合之后再输出</v>
          </cell>
          <cell r="N660">
            <v>0</v>
          </cell>
          <cell r="O660">
            <v>0</v>
          </cell>
        </row>
        <row r="661">
          <cell r="A661">
            <v>3200809</v>
          </cell>
          <cell r="B661">
            <v>3</v>
          </cell>
          <cell r="H661" t="str">
            <v>拉缸</v>
          </cell>
          <cell r="I661" t="str">
            <v>过热</v>
          </cell>
          <cell r="J661" t="str">
            <v>A怪死亡，将给玩家一张无法逃脱的牌
B怪死亡，会降主将5点力量
C怪死亡，会造成30点伤害</v>
          </cell>
          <cell r="K661" t="str">
            <v>尽量一起打死</v>
          </cell>
          <cell r="N661">
            <v>0</v>
          </cell>
          <cell r="O661">
            <v>0</v>
          </cell>
        </row>
        <row r="662">
          <cell r="A662">
            <v>3200909</v>
          </cell>
          <cell r="B662">
            <v>3</v>
          </cell>
          <cell r="H662" t="str">
            <v/>
          </cell>
          <cell r="I662" t="str">
            <v>黑摩尔大酋长</v>
          </cell>
          <cell r="J662" t="str">
            <v xml:space="preserve">答得好，减怪血，加怪攻击力
答不好，减怪攻击力，加怪血
不想答，直接战斗"					</v>
          </cell>
          <cell r="K662" t="str">
            <v>输出系选1
属性系选2
均衡系选3</v>
          </cell>
          <cell r="N662">
            <v>1</v>
          </cell>
          <cell r="O662">
            <v>0</v>
          </cell>
        </row>
        <row r="663">
          <cell r="A663">
            <v>3201009</v>
          </cell>
          <cell r="B663">
            <v>3</v>
          </cell>
          <cell r="H663" t="str">
            <v/>
          </cell>
          <cell r="I663" t="str">
            <v>史维娅先锋</v>
          </cell>
          <cell r="J663" t="str">
            <v>玩家每打出一张牌，提高1%攻击力；初始1
第3/7/11回合大额伤害
虚弱+回血拖延
招小怪1攻击吸取力量，小怪2攻击吸取敏捷</v>
          </cell>
          <cell r="K663" t="str">
            <v>杀小怪/dot</v>
          </cell>
          <cell r="N663">
            <v>0</v>
          </cell>
          <cell r="O663">
            <v>1</v>
          </cell>
        </row>
        <row r="664">
          <cell r="A664">
            <v>3201109</v>
          </cell>
          <cell r="B664">
            <v>3</v>
          </cell>
          <cell r="H664" t="str">
            <v/>
          </cell>
          <cell r="I664" t="str">
            <v>炼狱监工者</v>
          </cell>
          <cell r="J664" t="str">
            <v>记录玩家最大伤害，每消耗5张牌增加此值生命
召唤喽啰，喽啰1塞火矢；喽啰2塞混乱
主怪趁火攻击</v>
          </cell>
          <cell r="K664" t="str">
            <v>控制输出分布</v>
          </cell>
          <cell r="N664">
            <v>0</v>
          </cell>
          <cell r="O664">
            <v>1</v>
          </cell>
        </row>
        <row r="665">
          <cell r="A665">
            <v>3201209</v>
          </cell>
          <cell r="B665">
            <v>3</v>
          </cell>
          <cell r="H665" t="str">
            <v/>
          </cell>
          <cell r="I665" t="str">
            <v>独臂</v>
          </cell>
          <cell r="J665" t="str">
            <v>"塞2张特殊牌给玩家，打出1张牌解除1层效果"
获得2层火盾，每次受到伤害给予敌人2层着火
6回合循环一次</v>
          </cell>
          <cell r="K665" t="str">
            <v>扛着打
清符文打
清buff打</v>
          </cell>
          <cell r="N665">
            <v>0</v>
          </cell>
          <cell r="O665">
            <v>1</v>
          </cell>
        </row>
        <row r="666">
          <cell r="A666">
            <v>3300109</v>
          </cell>
          <cell r="B666">
            <v>3</v>
          </cell>
          <cell r="H666" t="str">
            <v/>
          </cell>
          <cell r="I666" t="str">
            <v>铁屑三世</v>
          </cell>
          <cell r="J666" t="str">
            <v>复活，高攻，塞牌</v>
          </cell>
          <cell r="N666">
            <v>0</v>
          </cell>
          <cell r="O666">
            <v>0</v>
          </cell>
        </row>
        <row r="667">
          <cell r="A667">
            <v>3300209</v>
          </cell>
          <cell r="B667">
            <v>3</v>
          </cell>
          <cell r="H667" t="str">
            <v/>
          </cell>
          <cell r="I667" t="str">
            <v>哈坎</v>
          </cell>
          <cell r="J667" t="str">
            <v>减牌，限出牌数</v>
          </cell>
          <cell r="N667">
            <v>0</v>
          </cell>
          <cell r="O667">
            <v>0</v>
          </cell>
        </row>
        <row r="668">
          <cell r="A668">
            <v>3300309</v>
          </cell>
          <cell r="B668">
            <v>3</v>
          </cell>
          <cell r="H668" t="str">
            <v/>
          </cell>
          <cell r="I668" t="str">
            <v>贾思敏分身</v>
          </cell>
          <cell r="J668" t="str">
            <v>高攻，进化</v>
          </cell>
          <cell r="N668">
            <v>1</v>
          </cell>
          <cell r="O668">
            <v>0</v>
          </cell>
        </row>
        <row r="669">
          <cell r="A669">
            <v>3300409</v>
          </cell>
          <cell r="B669">
            <v>3</v>
          </cell>
          <cell r="H669" t="str">
            <v/>
          </cell>
          <cell r="I669" t="str">
            <v>穆萨·贝利</v>
          </cell>
          <cell r="J669" t="str">
            <v>玩家每出一张牌受到1点伤害
玩家每摸一张牌回复5点生命
攻击顽疾</v>
          </cell>
          <cell r="K669" t="str">
            <v>克制过牌流</v>
          </cell>
          <cell r="N669">
            <v>1</v>
          </cell>
          <cell r="O669">
            <v>0</v>
          </cell>
        </row>
        <row r="670">
          <cell r="A670">
            <v>3300509</v>
          </cell>
          <cell r="B670">
            <v>3</v>
          </cell>
          <cell r="H670" t="str">
            <v/>
          </cell>
          <cell r="I670" t="str">
            <v>暴虐</v>
          </cell>
          <cell r="J670" t="str">
            <v>小怪1，第n回合，选择和一个副将同归于尽
主怪，召唤小怪2/ n回合后增加30%最大生命
每受到10点伤害，本回合加1点力量</v>
          </cell>
          <cell r="K670" t="str">
            <v>属性伤害</v>
          </cell>
          <cell r="N670">
            <v>0</v>
          </cell>
          <cell r="O670">
            <v>0</v>
          </cell>
        </row>
        <row r="671">
          <cell r="A671">
            <v>3300609</v>
          </cell>
          <cell r="B671">
            <v>3</v>
          </cell>
          <cell r="H671" t="str">
            <v/>
          </cell>
          <cell r="I671" t="str">
            <v>纳瓦拉</v>
          </cell>
          <cell r="J671" t="str">
            <v>杀死老婆平静状态，回满血获得20层坚防 群攻
杀死老公暴怒状态，攻击提高100%受伤100%</v>
          </cell>
          <cell r="K671" t="str">
            <v>一起打死</v>
          </cell>
          <cell r="N671">
            <v>1</v>
          </cell>
          <cell r="O671">
            <v>0</v>
          </cell>
        </row>
        <row r="672">
          <cell r="A672">
            <v>3300709</v>
          </cell>
          <cell r="B672">
            <v>3</v>
          </cell>
          <cell r="H672" t="str">
            <v/>
          </cell>
          <cell r="I672" t="str">
            <v>戴安娜</v>
          </cell>
          <cell r="J672" t="str">
            <v>玩家每打出一张能力牌，获得2点力量
某回合塞牌，火矢40030070
血量少时，第n回合，执行力量翻倍</v>
          </cell>
          <cell r="K672" t="str">
            <v>少用能力</v>
          </cell>
          <cell r="N672">
            <v>0</v>
          </cell>
          <cell r="O672">
            <v>0</v>
          </cell>
        </row>
        <row r="673">
          <cell r="A673">
            <v>3300809</v>
          </cell>
          <cell r="B673">
            <v>3</v>
          </cell>
          <cell r="H673" t="str">
            <v/>
          </cell>
          <cell r="I673" t="str">
            <v>恶灵李</v>
          </cell>
          <cell r="J673" t="str">
            <v>小怪死亡时，给主将获得一层无实体
小怪1五层封印，玩家获得格挡时解除1层，解除完主怪最大血量增加50%
小怪，每出一张牌，切换攻击形态
主怪，小怪没了后召唤小怪
临死挣扎，免死一次恢复玩家最大血量，获得玩家主将力量、敏捷属性</v>
          </cell>
          <cell r="K673" t="str">
            <v>先输出，实在不行搞死小怪
注意mega</v>
          </cell>
          <cell r="N673">
            <v>0</v>
          </cell>
          <cell r="O673">
            <v>0</v>
          </cell>
        </row>
        <row r="674">
          <cell r="A674">
            <v>3300909</v>
          </cell>
          <cell r="B674">
            <v>3</v>
          </cell>
          <cell r="H674" t="str">
            <v/>
          </cell>
          <cell r="I674" t="str">
            <v>卡文迪许</v>
          </cell>
          <cell r="J674" t="str">
            <v>攻击两次+2点力量成长
每回合打出第一张牌，会提升左右牌的能耗
一个回合模糊，无法选中，玩家只能强化自己</v>
          </cell>
          <cell r="N674">
            <v>0</v>
          </cell>
          <cell r="O674">
            <v>0</v>
          </cell>
        </row>
        <row r="675">
          <cell r="A675">
            <v>3301009</v>
          </cell>
          <cell r="B675">
            <v>3</v>
          </cell>
          <cell r="H675" t="str">
            <v>短锤侍从</v>
          </cell>
          <cell r="I675" t="str">
            <v>金水港会长</v>
          </cell>
          <cell r="J675" t="str">
            <v>玩家副将每死1次，增加10点力量；
随机目标3次；全脆弱易伤；主重刃；稳固嘲讽
小弟1，攻击血少目标+夜袭
小弟2，全体回血+亡语"友军生命+30%"</v>
          </cell>
          <cell r="K675" t="str">
            <v>保副将 or 硬抗输出</v>
          </cell>
          <cell r="N675">
            <v>0</v>
          </cell>
          <cell r="O675">
            <v>1</v>
          </cell>
        </row>
        <row r="676">
          <cell r="A676">
            <v>3301109</v>
          </cell>
          <cell r="B676">
            <v>3</v>
          </cell>
          <cell r="H676" t="str">
            <v/>
          </cell>
          <cell r="I676" t="str">
            <v>迪拉卡</v>
          </cell>
          <cell r="J676" t="str">
            <v>给予玩家debuff，回合结束获得手牌数伤痕
减手牌debuff / 减能量debuff
塞不能打出的牌</v>
          </cell>
          <cell r="K676" t="str">
            <v>尽量把牌打完，丢完，保留
拿暴雨梨花、腐化、</v>
          </cell>
          <cell r="N676">
            <v>0</v>
          </cell>
          <cell r="O676">
            <v>1</v>
          </cell>
        </row>
        <row r="677">
          <cell r="A677">
            <v>3301209</v>
          </cell>
          <cell r="B677">
            <v>3</v>
          </cell>
          <cell r="H677" t="str">
            <v>血使徒</v>
          </cell>
          <cell r="I677" t="str">
            <v>约翰</v>
          </cell>
          <cell r="J677" t="str">
            <v>ABC 3个怪
A 死后BC获得2回合穿透，给玩家加3debuff
B 给玩家5张符文，玩家每摸到1次加10%攻击力
C 加格挡，撞玩家</v>
          </cell>
          <cell r="K677" t="str">
            <v>检索牌丢，抽牌堆打掉，摸到打出，扛杀此怪</v>
          </cell>
          <cell r="N677">
            <v>0</v>
          </cell>
          <cell r="O677">
            <v>1</v>
          </cell>
        </row>
        <row r="678">
          <cell r="A678">
            <v>1051001</v>
          </cell>
          <cell r="B678">
            <v>1</v>
          </cell>
          <cell r="I678" t="str">
            <v>流民</v>
          </cell>
        </row>
        <row r="679">
          <cell r="A679">
            <v>1051002</v>
          </cell>
          <cell r="B679">
            <v>1</v>
          </cell>
          <cell r="I679" t="str">
            <v>远征军射手</v>
          </cell>
          <cell r="J679" t="str">
            <v>加格挡，涨力量</v>
          </cell>
        </row>
        <row r="680">
          <cell r="A680">
            <v>1051003</v>
          </cell>
          <cell r="B680">
            <v>2</v>
          </cell>
          <cell r="I680" t="str">
            <v>铁屑二世</v>
          </cell>
          <cell r="J680" t="str">
            <v>玩家所有技能牌变为0费切消耗
前期迷惑攻击，四五回合后，来个高爆耗血</v>
          </cell>
          <cell r="K680" t="str">
            <v>别一开始把防御牌打光
先杀小怪</v>
          </cell>
        </row>
        <row r="681">
          <cell r="A681">
            <v>1051004</v>
          </cell>
          <cell r="B681">
            <v>1</v>
          </cell>
          <cell r="I681" t="str">
            <v>远征军射士</v>
          </cell>
          <cell r="J681" t="str">
            <v>吸血、卖血</v>
          </cell>
        </row>
        <row r="682">
          <cell r="A682">
            <v>1051005</v>
          </cell>
          <cell r="B682">
            <v>2</v>
          </cell>
          <cell r="I682" t="str">
            <v>灼热侍从队长</v>
          </cell>
          <cell r="J682" t="str">
            <v>初始8，限制回合出牌数量，回合递减1</v>
          </cell>
          <cell r="K682" t="str">
            <v>选择快攻</v>
          </cell>
        </row>
        <row r="683">
          <cell r="A683">
            <v>1051006</v>
          </cell>
          <cell r="B683">
            <v>2</v>
          </cell>
          <cell r="I683" t="str">
            <v>火眼教习长</v>
          </cell>
          <cell r="J683" t="str">
            <v>回合开始所有牌变为0费；
每打出1张技能牌，其他手牌费用+1
获得n层反伤；3/8回合暴击一下</v>
          </cell>
        </row>
        <row r="684">
          <cell r="A684">
            <v>1051007</v>
          </cell>
          <cell r="B684">
            <v>3</v>
          </cell>
          <cell r="I684" t="str">
            <v>阿尔贝</v>
          </cell>
          <cell r="J684" t="str">
            <v>暂无设定</v>
          </cell>
        </row>
        <row r="685">
          <cell r="A685">
            <v>1051008</v>
          </cell>
          <cell r="B685">
            <v>1</v>
          </cell>
          <cell r="I685" t="str">
            <v>黑摩尔狂暴者</v>
          </cell>
          <cell r="J685" t="str">
            <v>每次洗牌时，受到5点伤害（可叠加）</v>
          </cell>
        </row>
        <row r="686">
          <cell r="A686">
            <v>1051009</v>
          </cell>
          <cell r="B686">
            <v>2</v>
          </cell>
          <cell r="I686" t="str">
            <v>村民感染者</v>
          </cell>
          <cell r="J686" t="str">
            <v>技能牌加攻</v>
          </cell>
        </row>
        <row r="687">
          <cell r="A687">
            <v>1051010</v>
          </cell>
          <cell r="B687">
            <v>3</v>
          </cell>
          <cell r="I687" t="str">
            <v>卡特</v>
          </cell>
          <cell r="J687" t="str">
            <v>一回合不能打出技能牌，三回合一次</v>
          </cell>
        </row>
        <row r="688">
          <cell r="A688">
            <v>1051011</v>
          </cell>
          <cell r="B688">
            <v>1</v>
          </cell>
          <cell r="I688" t="str">
            <v>瑞帕里流民</v>
          </cell>
        </row>
        <row r="689">
          <cell r="A689">
            <v>1051012</v>
          </cell>
          <cell r="B689">
            <v>2</v>
          </cell>
          <cell r="I689" t="str">
            <v>铁血军士长</v>
          </cell>
          <cell r="J689" t="str">
            <v>血量低于50%切换嗜血卡组
攻击后会获得伤害值回血，打下副将吸血</v>
          </cell>
        </row>
        <row r="690">
          <cell r="A690">
            <v>1051013</v>
          </cell>
          <cell r="B690">
            <v>3</v>
          </cell>
          <cell r="I690" t="str">
            <v>铁屑三世</v>
          </cell>
          <cell r="J690" t="str">
            <v>复活，高攻，塞牌</v>
          </cell>
        </row>
        <row r="691">
          <cell r="A691">
            <v>1032001</v>
          </cell>
          <cell r="B691">
            <v>1</v>
          </cell>
          <cell r="I691" t="str">
            <v>拾荒地精</v>
          </cell>
        </row>
        <row r="692">
          <cell r="A692">
            <v>1032002</v>
          </cell>
          <cell r="B692">
            <v>2</v>
          </cell>
          <cell r="I692" t="str">
            <v>斑狐哥</v>
          </cell>
        </row>
        <row r="693">
          <cell r="A693">
            <v>1032003</v>
          </cell>
          <cell r="B693">
            <v>1</v>
          </cell>
          <cell r="I693" t="str">
            <v>塔拉玛打手</v>
          </cell>
          <cell r="J693" t="str">
            <v>多</v>
          </cell>
        </row>
        <row r="694">
          <cell r="A694">
            <v>1032004</v>
          </cell>
          <cell r="B694">
            <v>1</v>
          </cell>
          <cell r="I694" t="str">
            <v>火眼铁卫</v>
          </cell>
        </row>
        <row r="695">
          <cell r="A695">
            <v>1032005</v>
          </cell>
          <cell r="B695">
            <v>2</v>
          </cell>
          <cell r="I695" t="str">
            <v>铸造会骑士</v>
          </cell>
          <cell r="J695" t="str">
            <v>单</v>
          </cell>
        </row>
        <row r="696">
          <cell r="A696">
            <v>1032006</v>
          </cell>
          <cell r="B696">
            <v>3</v>
          </cell>
          <cell r="I696" t="str">
            <v>弗兰卡</v>
          </cell>
        </row>
        <row r="697">
          <cell r="A697">
            <v>1032007</v>
          </cell>
          <cell r="B697">
            <v>1</v>
          </cell>
          <cell r="I697" t="str">
            <v>恶灵战士</v>
          </cell>
        </row>
        <row r="698">
          <cell r="A698">
            <v>1032008</v>
          </cell>
          <cell r="B698">
            <v>2</v>
          </cell>
          <cell r="I698" t="str">
            <v>淬火主教</v>
          </cell>
        </row>
        <row r="699">
          <cell r="A699">
            <v>1032009</v>
          </cell>
          <cell r="B699">
            <v>3</v>
          </cell>
          <cell r="I699" t="str">
            <v>纳瓦拉</v>
          </cell>
          <cell r="J699" t="str">
            <v>多</v>
          </cell>
        </row>
        <row r="700">
          <cell r="A700">
            <v>1032010</v>
          </cell>
          <cell r="B700">
            <v>1</v>
          </cell>
          <cell r="I700" t="str">
            <v>火眼执法者</v>
          </cell>
        </row>
        <row r="701">
          <cell r="A701">
            <v>1032011</v>
          </cell>
          <cell r="B701">
            <v>2</v>
          </cell>
          <cell r="I701" t="str">
            <v>行刑官</v>
          </cell>
        </row>
        <row r="702">
          <cell r="A702">
            <v>1032012</v>
          </cell>
          <cell r="B702">
            <v>3</v>
          </cell>
          <cell r="I702" t="str">
            <v>绮丽</v>
          </cell>
          <cell r="J702" t="str">
            <v>单</v>
          </cell>
        </row>
        <row r="703">
          <cell r="A703">
            <v>1031001</v>
          </cell>
          <cell r="B703">
            <v>1</v>
          </cell>
          <cell r="I703" t="str">
            <v>黄色林精</v>
          </cell>
          <cell r="K703" t="str">
            <v>1st 普通</v>
          </cell>
        </row>
        <row r="704">
          <cell r="A704">
            <v>1031002</v>
          </cell>
          <cell r="B704">
            <v>2</v>
          </cell>
          <cell r="I704" t="str">
            <v>库努尔精锐</v>
          </cell>
          <cell r="K704" t="str">
            <v>1st 精英</v>
          </cell>
        </row>
        <row r="705">
          <cell r="A705">
            <v>1031003</v>
          </cell>
          <cell r="B705">
            <v>1</v>
          </cell>
          <cell r="I705" t="str">
            <v>三个林精（人类)</v>
          </cell>
          <cell r="K705" t="str">
            <v>2nd 普通</v>
          </cell>
        </row>
        <row r="706">
          <cell r="A706">
            <v>1031004</v>
          </cell>
          <cell r="B706">
            <v>1</v>
          </cell>
          <cell r="I706" t="str">
            <v>灼热百夫长 （小蜘蛛或洞穴里的怪物）</v>
          </cell>
          <cell r="K706" t="str">
            <v>2nd 普通</v>
          </cell>
        </row>
        <row r="707">
          <cell r="A707">
            <v>1031005</v>
          </cell>
          <cell r="B707">
            <v>2</v>
          </cell>
          <cell r="I707" t="str">
            <v>迈克伍德（吸血蝠王）</v>
          </cell>
          <cell r="J707" t="str">
            <v>单</v>
          </cell>
          <cell r="K707" t="str">
            <v>2nd 精英</v>
          </cell>
        </row>
        <row r="708">
          <cell r="A708">
            <v>1031006</v>
          </cell>
          <cell r="B708">
            <v>3</v>
          </cell>
          <cell r="I708" t="str">
            <v>竹叶宗主（鬼面蛛母+小蜘蛛）</v>
          </cell>
          <cell r="J708" t="str">
            <v>多</v>
          </cell>
          <cell r="K708" t="str">
            <v>2nd 守关</v>
          </cell>
        </row>
        <row r="709">
          <cell r="A709">
            <v>1031007</v>
          </cell>
          <cell r="B709">
            <v>1</v>
          </cell>
          <cell r="I709" t="str">
            <v>吸血蝠王（野兽、感染者、恶灵、恶魇）</v>
          </cell>
          <cell r="K709" t="str">
            <v>3rd 普通</v>
          </cell>
        </row>
        <row r="710">
          <cell r="A710">
            <v>1031008</v>
          </cell>
          <cell r="B710">
            <v>2</v>
          </cell>
          <cell r="I710" t="str">
            <v>年轻李埃文斯（野兽、山林里会出现的）</v>
          </cell>
          <cell r="K710" t="str">
            <v>3rd 精英</v>
          </cell>
        </row>
        <row r="711">
          <cell r="A711">
            <v>1031009</v>
          </cell>
          <cell r="B711">
            <v>3</v>
          </cell>
          <cell r="I711" t="str">
            <v>铁屑三世（赤狼王）</v>
          </cell>
          <cell r="J711" t="str">
            <v>单</v>
          </cell>
          <cell r="K711" t="str">
            <v>3rd 守关</v>
          </cell>
        </row>
        <row r="712">
          <cell r="A712">
            <v>1031010</v>
          </cell>
          <cell r="B712">
            <v>1</v>
          </cell>
          <cell r="I712" t="str">
            <v>巨锤恶灵</v>
          </cell>
          <cell r="K712" t="str">
            <v>4th 支线</v>
          </cell>
        </row>
        <row r="713">
          <cell r="A713">
            <v>1031011</v>
          </cell>
          <cell r="B713">
            <v>1</v>
          </cell>
          <cell r="I713" t="str">
            <v>火眼执法官（黑摩尔斥候）</v>
          </cell>
          <cell r="J713" t="str">
            <v>单/多</v>
          </cell>
          <cell r="K713" t="str">
            <v>4th 普通</v>
          </cell>
        </row>
        <row r="714">
          <cell r="A714">
            <v>1031012</v>
          </cell>
          <cell r="B714">
            <v>2</v>
          </cell>
          <cell r="I714" t="str">
            <v>冻土精灵（黑摩尔女战士）</v>
          </cell>
          <cell r="J714" t="str">
            <v>单/多</v>
          </cell>
          <cell r="K714" t="str">
            <v>4th 精英</v>
          </cell>
        </row>
        <row r="715">
          <cell r="A715">
            <v>1031013</v>
          </cell>
          <cell r="B715">
            <v>3</v>
          </cell>
          <cell r="I715" t="str">
            <v>罗汉</v>
          </cell>
          <cell r="J715" t="str">
            <v>单</v>
          </cell>
          <cell r="K715" t="str">
            <v>4th 守关</v>
          </cell>
        </row>
        <row r="716">
          <cell r="A716">
            <v>1053001</v>
          </cell>
          <cell r="B716">
            <v>1</v>
          </cell>
          <cell r="I716" t="str">
            <v>钳工</v>
          </cell>
          <cell r="K716" t="str">
            <v>1st 普通</v>
          </cell>
        </row>
        <row r="717">
          <cell r="A717">
            <v>1053002</v>
          </cell>
          <cell r="B717">
            <v>2</v>
          </cell>
          <cell r="I717" t="str">
            <v>酒鬼李</v>
          </cell>
          <cell r="K717" t="str">
            <v>1st 精英</v>
          </cell>
        </row>
        <row r="718">
          <cell r="A718">
            <v>1053003</v>
          </cell>
          <cell r="B718">
            <v>1</v>
          </cell>
          <cell r="I718" t="str">
            <v>枪炮师</v>
          </cell>
          <cell r="K718" t="str">
            <v>1st 普通</v>
          </cell>
        </row>
        <row r="719">
          <cell r="A719">
            <v>1053004</v>
          </cell>
          <cell r="B719">
            <v>1</v>
          </cell>
          <cell r="I719" t="str">
            <v>伊芙琳</v>
          </cell>
          <cell r="K719" t="str">
            <v>2nd 普通</v>
          </cell>
        </row>
        <row r="720">
          <cell r="A720">
            <v>1053005</v>
          </cell>
          <cell r="B720">
            <v>1</v>
          </cell>
          <cell r="I720" t="str">
            <v>火眼国执法者</v>
          </cell>
          <cell r="K720" t="str">
            <v>2nd 普通</v>
          </cell>
        </row>
        <row r="721">
          <cell r="A721">
            <v>1053006</v>
          </cell>
          <cell r="B721">
            <v>3</v>
          </cell>
          <cell r="I721" t="str">
            <v>麦克伍德</v>
          </cell>
          <cell r="K721" t="str">
            <v>2nd boss</v>
          </cell>
        </row>
        <row r="722">
          <cell r="A722">
            <v>1053007</v>
          </cell>
          <cell r="B722">
            <v>1</v>
          </cell>
          <cell r="I722" t="str">
            <v>淬火狂热者</v>
          </cell>
          <cell r="K722" t="str">
            <v>3rd 普通</v>
          </cell>
        </row>
        <row r="723">
          <cell r="A723">
            <v>1053008</v>
          </cell>
          <cell r="B723">
            <v>2</v>
          </cell>
          <cell r="I723" t="str">
            <v>罗杰</v>
          </cell>
          <cell r="K723" t="str">
            <v>3rd 精英</v>
          </cell>
        </row>
        <row r="724">
          <cell r="A724">
            <v>1053009</v>
          </cell>
          <cell r="B724">
            <v>3</v>
          </cell>
          <cell r="I724" t="str">
            <v>火眼国内大臣</v>
          </cell>
          <cell r="K724" t="str">
            <v>3rd 守关</v>
          </cell>
        </row>
        <row r="725">
          <cell r="A725">
            <v>1053010</v>
          </cell>
          <cell r="B725">
            <v>1</v>
          </cell>
          <cell r="I725" t="str">
            <v>恶灵游民</v>
          </cell>
          <cell r="K725" t="str">
            <v>4th 普通</v>
          </cell>
        </row>
        <row r="726">
          <cell r="A726">
            <v>1053011</v>
          </cell>
          <cell r="B726">
            <v>3</v>
          </cell>
          <cell r="I726" t="str">
            <v>恶灵李</v>
          </cell>
          <cell r="K726" t="str">
            <v>4th 守关</v>
          </cell>
        </row>
        <row r="727">
          <cell r="A727">
            <v>1053012</v>
          </cell>
          <cell r="B727">
            <v>1</v>
          </cell>
          <cell r="I727" t="str">
            <v>瑞帕里流民</v>
          </cell>
          <cell r="K727" t="str">
            <v>4th 普通</v>
          </cell>
        </row>
        <row r="728">
          <cell r="A728">
            <v>1052001</v>
          </cell>
          <cell r="B728">
            <v>1</v>
          </cell>
          <cell r="I728" t="str">
            <v>灼热百夫长</v>
          </cell>
          <cell r="K728" t="str">
            <v>1st 普通</v>
          </cell>
        </row>
        <row r="729">
          <cell r="A729">
            <v>1052002</v>
          </cell>
          <cell r="B729">
            <v>1</v>
          </cell>
          <cell r="I729" t="str">
            <v>灼热军士</v>
          </cell>
          <cell r="K729" t="str">
            <v>1st 普通</v>
          </cell>
        </row>
        <row r="730">
          <cell r="A730">
            <v>1052003</v>
          </cell>
          <cell r="B730">
            <v>2</v>
          </cell>
          <cell r="I730" t="str">
            <v>贵族领主</v>
          </cell>
          <cell r="K730" t="str">
            <v>1st 精英</v>
          </cell>
        </row>
        <row r="731">
          <cell r="A731">
            <v>1052004</v>
          </cell>
          <cell r="B731">
            <v>1</v>
          </cell>
          <cell r="I731" t="str">
            <v>拳击手</v>
          </cell>
          <cell r="K731" t="str">
            <v>2nd 普通</v>
          </cell>
        </row>
        <row r="732">
          <cell r="A732">
            <v>1052005</v>
          </cell>
          <cell r="B732">
            <v>2</v>
          </cell>
          <cell r="I732" t="str">
            <v>红幽灵</v>
          </cell>
          <cell r="K732" t="str">
            <v>2nd 精英</v>
          </cell>
        </row>
        <row r="733">
          <cell r="A733">
            <v>1052006</v>
          </cell>
          <cell r="B733">
            <v>3</v>
          </cell>
          <cell r="I733" t="str">
            <v>罗汉</v>
          </cell>
          <cell r="K733" t="str">
            <v>2nd boss</v>
          </cell>
        </row>
        <row r="734">
          <cell r="A734">
            <v>1052007</v>
          </cell>
          <cell r="B734">
            <v>1</v>
          </cell>
          <cell r="I734" t="str">
            <v>铁屑感染者</v>
          </cell>
          <cell r="K734" t="str">
            <v>3rd 普通</v>
          </cell>
        </row>
        <row r="735">
          <cell r="A735">
            <v>1052008</v>
          </cell>
          <cell r="B735">
            <v>1</v>
          </cell>
          <cell r="I735" t="str">
            <v>黑摩尔感染者</v>
          </cell>
          <cell r="K735" t="str">
            <v>3rd 普通</v>
          </cell>
        </row>
        <row r="736">
          <cell r="A736">
            <v>1052009</v>
          </cell>
          <cell r="B736">
            <v>2</v>
          </cell>
          <cell r="I736" t="str">
            <v>感染者</v>
          </cell>
          <cell r="K736" t="str">
            <v>3rd 精英</v>
          </cell>
        </row>
        <row r="737">
          <cell r="A737">
            <v>1052010</v>
          </cell>
          <cell r="B737">
            <v>3</v>
          </cell>
          <cell r="I737" t="str">
            <v>巨石怪</v>
          </cell>
          <cell r="K737" t="str">
            <v>3rd 守关</v>
          </cell>
        </row>
        <row r="738">
          <cell r="A738">
            <v>1052011</v>
          </cell>
          <cell r="B738">
            <v>1</v>
          </cell>
          <cell r="I738" t="str">
            <v>乔木领主</v>
          </cell>
          <cell r="K738" t="str">
            <v>4th 普通</v>
          </cell>
        </row>
        <row r="739">
          <cell r="A739">
            <v>1052012</v>
          </cell>
          <cell r="B739">
            <v>2</v>
          </cell>
          <cell r="I739" t="str">
            <v>巨嘴鳄</v>
          </cell>
          <cell r="K739" t="str">
            <v>4th 精英</v>
          </cell>
        </row>
        <row r="740">
          <cell r="A740">
            <v>1052013</v>
          </cell>
          <cell r="B740">
            <v>3</v>
          </cell>
          <cell r="I740" t="str">
            <v>暴虐</v>
          </cell>
          <cell r="K740" t="str">
            <v>4th BOSS</v>
          </cell>
        </row>
        <row r="741">
          <cell r="A741">
            <v>1052014</v>
          </cell>
          <cell r="B741">
            <v>1</v>
          </cell>
          <cell r="I741" t="str">
            <v>鸢尾花精</v>
          </cell>
          <cell r="K741" t="str">
            <v>4th 普通</v>
          </cell>
        </row>
        <row r="742">
          <cell r="A742">
            <v>1042001</v>
          </cell>
          <cell r="B742">
            <v>1</v>
          </cell>
          <cell r="I742" t="str">
            <v>狼或狗</v>
          </cell>
          <cell r="K742" t="str">
            <v>1st 普通</v>
          </cell>
        </row>
        <row r="743">
          <cell r="A743">
            <v>1042002</v>
          </cell>
          <cell r="B743">
            <v>2</v>
          </cell>
          <cell r="I743" t="str">
            <v>罗杰</v>
          </cell>
          <cell r="K743" t="str">
            <v>1st 精英</v>
          </cell>
        </row>
        <row r="744">
          <cell r="A744">
            <v>1042003</v>
          </cell>
          <cell r="B744">
            <v>2</v>
          </cell>
          <cell r="I744" t="str">
            <v>人类</v>
          </cell>
          <cell r="K744" t="str">
            <v>1st 普通</v>
          </cell>
        </row>
        <row r="745">
          <cell r="A745">
            <v>1042004</v>
          </cell>
          <cell r="B745">
            <v>2</v>
          </cell>
          <cell r="I745" t="str">
            <v>半感染者</v>
          </cell>
          <cell r="K745" t="str">
            <v>2nd 精英</v>
          </cell>
        </row>
        <row r="746">
          <cell r="A746">
            <v>1042005</v>
          </cell>
          <cell r="B746">
            <v>3</v>
          </cell>
          <cell r="I746" t="str">
            <v>水精灵</v>
          </cell>
          <cell r="K746" t="str">
            <v>2nd 守关</v>
          </cell>
        </row>
        <row r="747">
          <cell r="A747">
            <v>1042006</v>
          </cell>
          <cell r="B747">
            <v>1</v>
          </cell>
          <cell r="I747" t="str">
            <v>感染地精</v>
          </cell>
          <cell r="K747" t="str">
            <v>3rd 普通</v>
          </cell>
        </row>
        <row r="748">
          <cell r="A748">
            <v>1042007</v>
          </cell>
          <cell r="B748">
            <v>2</v>
          </cell>
          <cell r="I748" t="str">
            <v>半感染者</v>
          </cell>
          <cell r="K748" t="str">
            <v>3rd 精英</v>
          </cell>
        </row>
        <row r="749">
          <cell r="A749">
            <v>1042008</v>
          </cell>
          <cell r="B749">
            <v>3</v>
          </cell>
          <cell r="I749" t="str">
            <v>花精灵</v>
          </cell>
          <cell r="K749" t="str">
            <v>3rd 守关</v>
          </cell>
        </row>
        <row r="750">
          <cell r="A750">
            <v>1042009</v>
          </cell>
          <cell r="B750">
            <v>1</v>
          </cell>
          <cell r="I750" t="str">
            <v>祭礼石刻院信徒</v>
          </cell>
          <cell r="K750" t="str">
            <v>4th 普通</v>
          </cell>
        </row>
        <row r="751">
          <cell r="A751">
            <v>1042010</v>
          </cell>
          <cell r="B751">
            <v>2</v>
          </cell>
          <cell r="I751" t="str">
            <v>冻土精灵</v>
          </cell>
          <cell r="K751" t="str">
            <v>4th 精英</v>
          </cell>
        </row>
        <row r="752">
          <cell r="A752">
            <v>1042011</v>
          </cell>
          <cell r="B752">
            <v>3</v>
          </cell>
          <cell r="I752" t="str">
            <v>查拉·卡文迪许</v>
          </cell>
          <cell r="K752" t="str">
            <v>4th 守关</v>
          </cell>
        </row>
        <row r="753">
          <cell r="A753">
            <v>1041001</v>
          </cell>
          <cell r="B753">
            <v>1</v>
          </cell>
          <cell r="I753" t="str">
            <v>人类流民</v>
          </cell>
          <cell r="K753" t="str">
            <v>1st普通</v>
          </cell>
        </row>
        <row r="754">
          <cell r="A754">
            <v>1041002</v>
          </cell>
          <cell r="B754">
            <v>1</v>
          </cell>
          <cell r="I754" t="str">
            <v>感染者</v>
          </cell>
          <cell r="K754" t="str">
            <v>1st普通</v>
          </cell>
        </row>
        <row r="755">
          <cell r="A755">
            <v>1041003</v>
          </cell>
          <cell r="B755">
            <v>2</v>
          </cell>
          <cell r="I755" t="str">
            <v>感染者</v>
          </cell>
          <cell r="K755" t="str">
            <v>1st精英</v>
          </cell>
        </row>
        <row r="756">
          <cell r="A756">
            <v>1041004</v>
          </cell>
          <cell r="B756">
            <v>1</v>
          </cell>
          <cell r="I756" t="str">
            <v>感染者/恶灵</v>
          </cell>
          <cell r="K756" t="str">
            <v>2nd普通</v>
          </cell>
        </row>
        <row r="757">
          <cell r="A757">
            <v>1041005</v>
          </cell>
          <cell r="B757">
            <v>2</v>
          </cell>
          <cell r="I757" t="str">
            <v>灰烟法师</v>
          </cell>
          <cell r="K757" t="str">
            <v>2nd精英</v>
          </cell>
        </row>
        <row r="758">
          <cell r="A758">
            <v>1041006</v>
          </cell>
          <cell r="B758">
            <v>2</v>
          </cell>
          <cell r="I758" t="str">
            <v>感染者/恶灵</v>
          </cell>
          <cell r="K758" t="str">
            <v>2nd精英</v>
          </cell>
        </row>
        <row r="759">
          <cell r="A759">
            <v>1041007</v>
          </cell>
          <cell r="B759">
            <v>3</v>
          </cell>
          <cell r="I759" t="str">
            <v>贪食</v>
          </cell>
          <cell r="K759" t="str">
            <v>2nd守关</v>
          </cell>
        </row>
        <row r="760">
          <cell r="A760">
            <v>1041008</v>
          </cell>
          <cell r="B760">
            <v>1</v>
          </cell>
          <cell r="K760" t="str">
            <v>3rd普通</v>
          </cell>
        </row>
        <row r="761">
          <cell r="A761">
            <v>1041009</v>
          </cell>
          <cell r="B761">
            <v>2</v>
          </cell>
          <cell r="K761" t="str">
            <v>3rd精英</v>
          </cell>
        </row>
        <row r="762">
          <cell r="A762">
            <v>1041010</v>
          </cell>
          <cell r="B762">
            <v>3</v>
          </cell>
          <cell r="I762" t="str">
            <v>哈坎/仇恨</v>
          </cell>
          <cell r="K762" t="str">
            <v>3rn守关</v>
          </cell>
        </row>
        <row r="763">
          <cell r="A763">
            <v>1041011</v>
          </cell>
          <cell r="B763">
            <v>1</v>
          </cell>
          <cell r="I763" t="str">
            <v>感染者/恶灵</v>
          </cell>
          <cell r="K763" t="str">
            <v>4th普通</v>
          </cell>
        </row>
        <row r="764">
          <cell r="A764">
            <v>1041012</v>
          </cell>
          <cell r="B764">
            <v>2</v>
          </cell>
          <cell r="I764" t="str">
            <v>感染者/恶灵</v>
          </cell>
          <cell r="K764" t="str">
            <v>4th精英</v>
          </cell>
        </row>
        <row r="765">
          <cell r="A765">
            <v>1041013</v>
          </cell>
          <cell r="B765">
            <v>3</v>
          </cell>
          <cell r="I765" t="str">
            <v>执迷</v>
          </cell>
          <cell r="K765" t="str">
            <v>4th守关</v>
          </cell>
        </row>
        <row r="766">
          <cell r="A766">
            <v>1043001</v>
          </cell>
          <cell r="B766">
            <v>1</v>
          </cell>
          <cell r="I766" t="str">
            <v>精灵/元素</v>
          </cell>
          <cell r="K766" t="str">
            <v>1st普通</v>
          </cell>
        </row>
        <row r="767">
          <cell r="A767">
            <v>1043002</v>
          </cell>
          <cell r="B767">
            <v>1</v>
          </cell>
          <cell r="I767" t="str">
            <v>野兽</v>
          </cell>
          <cell r="K767" t="str">
            <v>1st普通</v>
          </cell>
        </row>
        <row r="768">
          <cell r="A768">
            <v>1043003</v>
          </cell>
          <cell r="B768">
            <v>2</v>
          </cell>
          <cell r="I768" t="str">
            <v>感染者</v>
          </cell>
          <cell r="K768" t="str">
            <v>1st精英</v>
          </cell>
        </row>
        <row r="769">
          <cell r="A769">
            <v>1043004</v>
          </cell>
          <cell r="B769">
            <v>1</v>
          </cell>
          <cell r="I769" t="str">
            <v>恶灵</v>
          </cell>
          <cell r="K769" t="str">
            <v>2nd普通</v>
          </cell>
        </row>
        <row r="770">
          <cell r="A770">
            <v>1043005</v>
          </cell>
          <cell r="B770">
            <v>2</v>
          </cell>
          <cell r="I770" t="str">
            <v>库努尔类</v>
          </cell>
          <cell r="K770" t="str">
            <v>2nd精英</v>
          </cell>
        </row>
        <row r="771">
          <cell r="A771">
            <v>1043006</v>
          </cell>
          <cell r="B771">
            <v>2</v>
          </cell>
          <cell r="I771" t="str">
            <v>雾鳞大祭司</v>
          </cell>
          <cell r="J771" t="str">
            <v>单</v>
          </cell>
          <cell r="K771" t="str">
            <v>2nd守关</v>
          </cell>
        </row>
        <row r="772">
          <cell r="A772">
            <v>1043007</v>
          </cell>
          <cell r="B772">
            <v>1</v>
          </cell>
          <cell r="I772" t="str">
            <v>人类</v>
          </cell>
          <cell r="K772" t="str">
            <v>3rd普通</v>
          </cell>
        </row>
        <row r="773">
          <cell r="A773">
            <v>1043008</v>
          </cell>
          <cell r="B773">
            <v>2</v>
          </cell>
          <cell r="I773" t="str">
            <v>人类流氓(地痞头子+小混混)</v>
          </cell>
          <cell r="J773" t="str">
            <v>多</v>
          </cell>
          <cell r="K773" t="str">
            <v>3rd精英</v>
          </cell>
        </row>
        <row r="774">
          <cell r="A774">
            <v>1043009</v>
          </cell>
          <cell r="B774">
            <v>2</v>
          </cell>
          <cell r="I774" t="str">
            <v>人类</v>
          </cell>
          <cell r="K774" t="str">
            <v>3rd精英</v>
          </cell>
        </row>
        <row r="775">
          <cell r="A775">
            <v>1043010</v>
          </cell>
          <cell r="B775">
            <v>3</v>
          </cell>
          <cell r="I775" t="str">
            <v>阿普列尤斯</v>
          </cell>
          <cell r="K775" t="str">
            <v>3rd守关</v>
          </cell>
        </row>
        <row r="776">
          <cell r="A776">
            <v>1043011</v>
          </cell>
          <cell r="B776">
            <v>1</v>
          </cell>
          <cell r="I776" t="str">
            <v>“林志玲”(冥后使徒)</v>
          </cell>
          <cell r="K776" t="str">
            <v>4th普通</v>
          </cell>
        </row>
        <row r="777">
          <cell r="A777">
            <v>1043012</v>
          </cell>
          <cell r="B777">
            <v>2</v>
          </cell>
          <cell r="I777" t="str">
            <v>“林志玲”(冥后使徒)</v>
          </cell>
          <cell r="J777" t="str">
            <v>多</v>
          </cell>
          <cell r="K777" t="str">
            <v>4th精英</v>
          </cell>
        </row>
        <row r="778">
          <cell r="A778">
            <v>1043013</v>
          </cell>
          <cell r="B778">
            <v>3</v>
          </cell>
          <cell r="I778" t="str">
            <v>戴安娜</v>
          </cell>
          <cell r="J778" t="str">
            <v>单</v>
          </cell>
          <cell r="K778" t="str">
            <v>4th守关</v>
          </cell>
        </row>
        <row r="779">
          <cell r="A779">
            <v>1033001</v>
          </cell>
          <cell r="B779">
            <v>1</v>
          </cell>
          <cell r="I779" t="str">
            <v>瑞帕里流民</v>
          </cell>
          <cell r="K779" t="str">
            <v>1st 普通</v>
          </cell>
        </row>
        <row r="780">
          <cell r="A780">
            <v>1033002</v>
          </cell>
          <cell r="B780">
            <v>2</v>
          </cell>
          <cell r="I780" t="str">
            <v>罗伊斯</v>
          </cell>
          <cell r="K780" t="str">
            <v>1st 精英</v>
          </cell>
        </row>
        <row r="781">
          <cell r="A781">
            <v>1033003</v>
          </cell>
          <cell r="B781">
            <v>2</v>
          </cell>
          <cell r="I781" t="str">
            <v>管家</v>
          </cell>
          <cell r="K781" t="str">
            <v>1st 精英</v>
          </cell>
        </row>
        <row r="782">
          <cell r="A782">
            <v>1033004</v>
          </cell>
          <cell r="B782">
            <v>1</v>
          </cell>
          <cell r="I782" t="str">
            <v>感染者</v>
          </cell>
          <cell r="K782" t="str">
            <v>2nd 普通</v>
          </cell>
        </row>
        <row r="783">
          <cell r="A783">
            <v>1033005</v>
          </cell>
          <cell r="B783">
            <v>2</v>
          </cell>
          <cell r="I783" t="str">
            <v>格蕾丝</v>
          </cell>
          <cell r="K783" t="str">
            <v>2nd 精英</v>
          </cell>
        </row>
        <row r="784">
          <cell r="A784">
            <v>1033006</v>
          </cell>
          <cell r="B784">
            <v>3</v>
          </cell>
          <cell r="I784" t="str">
            <v>拉塞尔</v>
          </cell>
          <cell r="K784" t="str">
            <v>2nd boss</v>
          </cell>
        </row>
        <row r="785">
          <cell r="A785">
            <v>1033007</v>
          </cell>
          <cell r="B785">
            <v>1</v>
          </cell>
          <cell r="I785" t="str">
            <v>村民感染者</v>
          </cell>
          <cell r="K785" t="str">
            <v>3rd 普通</v>
          </cell>
        </row>
        <row r="786">
          <cell r="A786">
            <v>1033008</v>
          </cell>
          <cell r="B786">
            <v>2</v>
          </cell>
          <cell r="I786" t="str">
            <v>通灵师</v>
          </cell>
          <cell r="K786" t="str">
            <v>3rd 精英</v>
          </cell>
        </row>
        <row r="787">
          <cell r="A787">
            <v>1033009</v>
          </cell>
          <cell r="B787">
            <v>3</v>
          </cell>
          <cell r="I787" t="str">
            <v>汉森怀特</v>
          </cell>
          <cell r="K787" t="str">
            <v xml:space="preserve">3rd BOSS </v>
          </cell>
        </row>
        <row r="788">
          <cell r="A788">
            <v>1033010</v>
          </cell>
          <cell r="B788">
            <v>1</v>
          </cell>
          <cell r="I788" t="str">
            <v>恶灵</v>
          </cell>
          <cell r="K788" t="str">
            <v>4th 普通</v>
          </cell>
        </row>
        <row r="789">
          <cell r="A789">
            <v>1033011</v>
          </cell>
          <cell r="B789">
            <v>2</v>
          </cell>
          <cell r="I789" t="str">
            <v>人类</v>
          </cell>
          <cell r="K789" t="str">
            <v>4th 精英</v>
          </cell>
        </row>
        <row r="790">
          <cell r="A790">
            <v>1033012</v>
          </cell>
          <cell r="B790">
            <v>3</v>
          </cell>
          <cell r="I790" t="str">
            <v>贾思敏</v>
          </cell>
          <cell r="K790" t="str">
            <v>4th BOSS</v>
          </cell>
        </row>
        <row r="791">
          <cell r="A791">
            <v>1022001</v>
          </cell>
          <cell r="B791">
            <v>1</v>
          </cell>
          <cell r="I791" t="str">
            <v>黑摩尔战士</v>
          </cell>
          <cell r="K791" t="str">
            <v>1st普通</v>
          </cell>
        </row>
        <row r="792">
          <cell r="A792">
            <v>1022002</v>
          </cell>
          <cell r="B792">
            <v>1</v>
          </cell>
          <cell r="I792" t="str">
            <v>黑摩尔先锋</v>
          </cell>
          <cell r="K792" t="str">
            <v>1st普通</v>
          </cell>
        </row>
        <row r="793">
          <cell r="A793">
            <v>1022003</v>
          </cell>
          <cell r="B793">
            <v>2</v>
          </cell>
          <cell r="I793" t="str">
            <v>浩博</v>
          </cell>
          <cell r="K793" t="str">
            <v>1st精英</v>
          </cell>
        </row>
        <row r="794">
          <cell r="A794">
            <v>1022004</v>
          </cell>
          <cell r="B794">
            <v>1</v>
          </cell>
          <cell r="I794" t="str">
            <v>铁屑士兵</v>
          </cell>
          <cell r="K794" t="str">
            <v>2nd普通</v>
          </cell>
        </row>
        <row r="795">
          <cell r="A795">
            <v>1022005</v>
          </cell>
          <cell r="B795">
            <v>2</v>
          </cell>
          <cell r="I795" t="str">
            <v>独臂</v>
          </cell>
          <cell r="K795" t="str">
            <v>2nd精英</v>
          </cell>
        </row>
        <row r="796">
          <cell r="A796">
            <v>1022006</v>
          </cell>
          <cell r="B796">
            <v>2</v>
          </cell>
          <cell r="I796" t="str">
            <v>灰岩骑士长</v>
          </cell>
          <cell r="K796" t="str">
            <v>2nd精英</v>
          </cell>
        </row>
        <row r="797">
          <cell r="A797">
            <v>1022007</v>
          </cell>
          <cell r="B797">
            <v>1</v>
          </cell>
          <cell r="I797" t="str">
            <v>库努尔流亡者</v>
          </cell>
          <cell r="K797" t="str">
            <v>3rd普通</v>
          </cell>
        </row>
        <row r="798">
          <cell r="A798">
            <v>1022008</v>
          </cell>
          <cell r="B798">
            <v>2</v>
          </cell>
          <cell r="I798" t="str">
            <v>远征军掌旗</v>
          </cell>
          <cell r="K798" t="str">
            <v>3rd精英</v>
          </cell>
        </row>
        <row r="799">
          <cell r="A799">
            <v>1022009</v>
          </cell>
          <cell r="B799">
            <v>3</v>
          </cell>
          <cell r="I799" t="str">
            <v>独臂</v>
          </cell>
          <cell r="K799" t="str">
            <v>3rn守关</v>
          </cell>
        </row>
        <row r="800">
          <cell r="A800">
            <v>1022010</v>
          </cell>
          <cell r="B800">
            <v>1</v>
          </cell>
          <cell r="I800" t="str">
            <v>远征军射士</v>
          </cell>
          <cell r="K800" t="str">
            <v>4rn普通</v>
          </cell>
        </row>
        <row r="801">
          <cell r="A801">
            <v>1022011</v>
          </cell>
          <cell r="B801">
            <v>2</v>
          </cell>
          <cell r="I801" t="str">
            <v>黑摩尔先锋</v>
          </cell>
          <cell r="K801" t="str">
            <v>4th精英</v>
          </cell>
        </row>
        <row r="802">
          <cell r="A802">
            <v>1022012</v>
          </cell>
          <cell r="B802">
            <v>3</v>
          </cell>
          <cell r="I802" t="str">
            <v>迪拉卡</v>
          </cell>
          <cell r="K802" t="str">
            <v>4th守关</v>
          </cell>
        </row>
        <row r="803">
          <cell r="A803">
            <v>1022013</v>
          </cell>
          <cell r="B803">
            <v>1</v>
          </cell>
          <cell r="I803" t="str">
            <v>黑摩尔战士</v>
          </cell>
          <cell r="K803" t="str">
            <v>4th普通</v>
          </cell>
        </row>
        <row r="804">
          <cell r="A804">
            <v>1021001</v>
          </cell>
          <cell r="B804">
            <v>1</v>
          </cell>
          <cell r="I804" t="str">
            <v>灌木庄园主</v>
          </cell>
          <cell r="K804" t="str">
            <v>1st普通</v>
          </cell>
        </row>
        <row r="805">
          <cell r="A805">
            <v>1021002</v>
          </cell>
          <cell r="B805">
            <v>1</v>
          </cell>
          <cell r="I805" t="str">
            <v>铸造会骑士</v>
          </cell>
          <cell r="K805" t="str">
            <v>1st普通</v>
          </cell>
        </row>
        <row r="806">
          <cell r="A806">
            <v>1021003</v>
          </cell>
          <cell r="B806">
            <v>2</v>
          </cell>
          <cell r="I806" t="str">
            <v>黑鸦骑士</v>
          </cell>
          <cell r="K806" t="str">
            <v>1st精英</v>
          </cell>
        </row>
        <row r="807">
          <cell r="A807">
            <v>1021004</v>
          </cell>
          <cell r="B807">
            <v>1</v>
          </cell>
          <cell r="I807" t="str">
            <v>远征军射手</v>
          </cell>
          <cell r="K807" t="str">
            <v>2nd普通</v>
          </cell>
        </row>
        <row r="808">
          <cell r="A808">
            <v>1021005</v>
          </cell>
          <cell r="B808">
            <v>1</v>
          </cell>
          <cell r="I808" t="str">
            <v>感染者</v>
          </cell>
          <cell r="K808" t="str">
            <v>2nd普通</v>
          </cell>
        </row>
        <row r="809">
          <cell r="A809">
            <v>1021006</v>
          </cell>
          <cell r="B809">
            <v>2</v>
          </cell>
          <cell r="I809" t="str">
            <v>凯旋骑士</v>
          </cell>
          <cell r="K809" t="str">
            <v>2nd精英</v>
          </cell>
        </row>
        <row r="810">
          <cell r="A810">
            <v>1021007</v>
          </cell>
          <cell r="B810">
            <v>2</v>
          </cell>
          <cell r="I810" t="str">
            <v>丑面爵</v>
          </cell>
          <cell r="K810" t="str">
            <v>3rd精英</v>
          </cell>
        </row>
        <row r="811">
          <cell r="A811">
            <v>1021008</v>
          </cell>
          <cell r="B811">
            <v>1</v>
          </cell>
          <cell r="I811" t="str">
            <v>瑞帕里流民</v>
          </cell>
          <cell r="K811" t="str">
            <v>3rd普通</v>
          </cell>
        </row>
        <row r="812">
          <cell r="A812">
            <v>1021009</v>
          </cell>
          <cell r="B812">
            <v>1</v>
          </cell>
          <cell r="I812" t="str">
            <v>远征军射手</v>
          </cell>
          <cell r="K812" t="str">
            <v>3rd普通</v>
          </cell>
        </row>
        <row r="813">
          <cell r="A813">
            <v>1021010</v>
          </cell>
          <cell r="B813">
            <v>3</v>
          </cell>
          <cell r="I813" t="str">
            <v>炼狱监工者</v>
          </cell>
          <cell r="K813" t="str">
            <v>3rn守关</v>
          </cell>
        </row>
        <row r="814">
          <cell r="A814">
            <v>1021011</v>
          </cell>
          <cell r="B814">
            <v>1</v>
          </cell>
          <cell r="I814" t="str">
            <v>远征军射手</v>
          </cell>
          <cell r="K814" t="str">
            <v>4th普通</v>
          </cell>
        </row>
        <row r="815">
          <cell r="A815">
            <v>1021012</v>
          </cell>
          <cell r="B815">
            <v>1</v>
          </cell>
          <cell r="I815" t="str">
            <v>远征军射手</v>
          </cell>
          <cell r="K815" t="str">
            <v>4th普通</v>
          </cell>
        </row>
        <row r="816">
          <cell r="A816">
            <v>1021013</v>
          </cell>
          <cell r="B816">
            <v>2</v>
          </cell>
          <cell r="I816" t="str">
            <v>恶傀儡</v>
          </cell>
          <cell r="K816" t="str">
            <v>4th精英</v>
          </cell>
        </row>
        <row r="817">
          <cell r="A817">
            <v>1021014</v>
          </cell>
          <cell r="B817">
            <v>3</v>
          </cell>
          <cell r="I817" t="str">
            <v>约翰</v>
          </cell>
          <cell r="K817" t="str">
            <v>4th收官</v>
          </cell>
        </row>
        <row r="818">
          <cell r="A818">
            <v>1023001</v>
          </cell>
          <cell r="B818">
            <v>1</v>
          </cell>
          <cell r="I818" t="str">
            <v>罗伊斯</v>
          </cell>
          <cell r="K818" t="str">
            <v>1st普通</v>
          </cell>
        </row>
        <row r="819">
          <cell r="A819">
            <v>1023002</v>
          </cell>
          <cell r="B819">
            <v>1</v>
          </cell>
          <cell r="I819" t="str">
            <v>黑摩尔战士</v>
          </cell>
          <cell r="K819" t="str">
            <v>1st普通</v>
          </cell>
        </row>
        <row r="820">
          <cell r="A820">
            <v>1023003</v>
          </cell>
          <cell r="B820">
            <v>1</v>
          </cell>
          <cell r="I820" t="str">
            <v>火眼士兵</v>
          </cell>
          <cell r="K820" t="str">
            <v>1st普通</v>
          </cell>
        </row>
        <row r="821">
          <cell r="A821">
            <v>1023004</v>
          </cell>
          <cell r="B821">
            <v>2</v>
          </cell>
          <cell r="I821" t="str">
            <v>杨森</v>
          </cell>
          <cell r="K821" t="str">
            <v>1st精英</v>
          </cell>
        </row>
        <row r="822">
          <cell r="A822">
            <v>1023005</v>
          </cell>
          <cell r="B822">
            <v>1</v>
          </cell>
          <cell r="I822" t="str">
            <v>烈焰之赐士兵</v>
          </cell>
          <cell r="K822" t="str">
            <v>2nd普通</v>
          </cell>
        </row>
        <row r="823">
          <cell r="A823">
            <v>1023006</v>
          </cell>
          <cell r="B823">
            <v>2</v>
          </cell>
          <cell r="I823" t="str">
            <v>杨森</v>
          </cell>
          <cell r="K823" t="str">
            <v>2nd精英</v>
          </cell>
        </row>
        <row r="824">
          <cell r="A824">
            <v>1023007</v>
          </cell>
          <cell r="B824">
            <v>2</v>
          </cell>
          <cell r="I824" t="str">
            <v>霍利斯</v>
          </cell>
          <cell r="K824" t="str">
            <v>2nd精英</v>
          </cell>
        </row>
        <row r="825">
          <cell r="A825">
            <v>1023008</v>
          </cell>
          <cell r="B825">
            <v>1</v>
          </cell>
          <cell r="I825" t="str">
            <v>火眼执法者</v>
          </cell>
          <cell r="K825" t="str">
            <v>3rd普通</v>
          </cell>
        </row>
        <row r="826">
          <cell r="A826">
            <v>1023009</v>
          </cell>
          <cell r="B826">
            <v>2</v>
          </cell>
          <cell r="I826" t="str">
            <v>西格妮</v>
          </cell>
          <cell r="K826" t="str">
            <v>3rd精英</v>
          </cell>
        </row>
        <row r="827">
          <cell r="A827">
            <v>1023010</v>
          </cell>
          <cell r="B827">
            <v>3</v>
          </cell>
          <cell r="I827" t="str">
            <v>铸造会骑士</v>
          </cell>
          <cell r="K827" t="str">
            <v>3rd守关</v>
          </cell>
        </row>
        <row r="828">
          <cell r="A828">
            <v>1023011</v>
          </cell>
          <cell r="B828">
            <v>1</v>
          </cell>
          <cell r="I828" t="str">
            <v>铁屑士兵</v>
          </cell>
          <cell r="K828" t="str">
            <v>4th普通</v>
          </cell>
        </row>
        <row r="829">
          <cell r="A829">
            <v>1023012</v>
          </cell>
          <cell r="B829">
            <v>1</v>
          </cell>
          <cell r="I829" t="str">
            <v>瑞帕里流民</v>
          </cell>
          <cell r="K829" t="str">
            <v>4th普通</v>
          </cell>
        </row>
        <row r="830">
          <cell r="A830">
            <v>1023013</v>
          </cell>
          <cell r="B830">
            <v>3</v>
          </cell>
          <cell r="I830" t="str">
            <v>穆萨贝利</v>
          </cell>
          <cell r="K830" t="str">
            <v>4th守关</v>
          </cell>
        </row>
      </sheetData>
      <sheetData sheetId="1"/>
      <sheetData sheetId="2">
        <row r="1">
          <cell r="A1" t="str">
            <v>怪物组ID</v>
          </cell>
          <cell r="C1" t="str">
            <v>剧本1</v>
          </cell>
          <cell r="D1" t="str">
            <v>剧本2</v>
          </cell>
          <cell r="E1" t="str">
            <v>剧本3</v>
          </cell>
          <cell r="F1" t="str">
            <v>剧本4</v>
          </cell>
          <cell r="K1" t="str">
            <v>1关</v>
          </cell>
          <cell r="L1" t="str">
            <v>2关</v>
          </cell>
          <cell r="M1" t="str">
            <v>3关</v>
          </cell>
          <cell r="N1" t="str">
            <v>1关</v>
          </cell>
          <cell r="O1" t="str">
            <v>2关</v>
          </cell>
          <cell r="P1" t="str">
            <v>3关</v>
          </cell>
          <cell r="Q1" t="str">
            <v>1关</v>
          </cell>
          <cell r="R1" t="str">
            <v>2关</v>
          </cell>
          <cell r="S1" t="str">
            <v>3关</v>
          </cell>
          <cell r="T1" t="str">
            <v>1关</v>
          </cell>
          <cell r="U1" t="str">
            <v>2关</v>
          </cell>
          <cell r="V1" t="str">
            <v>3关</v>
          </cell>
        </row>
        <row r="2">
          <cell r="A2">
            <v>11001</v>
          </cell>
          <cell r="C2">
            <v>1</v>
          </cell>
          <cell r="F2">
            <v>1</v>
          </cell>
          <cell r="K2">
            <v>1</v>
          </cell>
          <cell r="L2">
            <v>1</v>
          </cell>
          <cell r="T2">
            <v>1</v>
          </cell>
        </row>
        <row r="3">
          <cell r="A3">
            <v>11002</v>
          </cell>
          <cell r="D3">
            <v>1</v>
          </cell>
          <cell r="F3">
            <v>1</v>
          </cell>
          <cell r="N3">
            <v>1</v>
          </cell>
          <cell r="U3">
            <v>1</v>
          </cell>
        </row>
        <row r="4">
          <cell r="A4">
            <v>11003</v>
          </cell>
          <cell r="D4">
            <v>1</v>
          </cell>
          <cell r="E4">
            <v>1</v>
          </cell>
          <cell r="P4">
            <v>1</v>
          </cell>
          <cell r="Q4">
            <v>1</v>
          </cell>
          <cell r="R4">
            <v>1</v>
          </cell>
        </row>
        <row r="5">
          <cell r="A5">
            <v>11004</v>
          </cell>
          <cell r="C5">
            <v>1</v>
          </cell>
          <cell r="K5">
            <v>1</v>
          </cell>
          <cell r="M5">
            <v>1</v>
          </cell>
        </row>
        <row r="6">
          <cell r="A6">
            <v>11021</v>
          </cell>
          <cell r="D6">
            <v>1</v>
          </cell>
          <cell r="F6">
            <v>1</v>
          </cell>
          <cell r="O6">
            <v>1</v>
          </cell>
          <cell r="P6">
            <v>1</v>
          </cell>
          <cell r="U6">
            <v>1</v>
          </cell>
          <cell r="V6">
            <v>1</v>
          </cell>
        </row>
        <row r="7">
          <cell r="A7">
            <v>11022</v>
          </cell>
          <cell r="C7">
            <v>1</v>
          </cell>
          <cell r="E7">
            <v>1</v>
          </cell>
          <cell r="M7">
            <v>1</v>
          </cell>
          <cell r="S7">
            <v>1</v>
          </cell>
        </row>
        <row r="8">
          <cell r="A8">
            <v>11027</v>
          </cell>
          <cell r="D8">
            <v>1</v>
          </cell>
          <cell r="N8">
            <v>1</v>
          </cell>
          <cell r="O8">
            <v>1</v>
          </cell>
        </row>
        <row r="9">
          <cell r="A9">
            <v>11028</v>
          </cell>
          <cell r="C9">
            <v>1</v>
          </cell>
          <cell r="E9">
            <v>1</v>
          </cell>
          <cell r="L9">
            <v>1</v>
          </cell>
          <cell r="R9">
            <v>1</v>
          </cell>
        </row>
        <row r="10">
          <cell r="A10">
            <v>11029</v>
          </cell>
        </row>
        <row r="11">
          <cell r="A11">
            <v>11030</v>
          </cell>
          <cell r="E11">
            <v>1</v>
          </cell>
          <cell r="F11">
            <v>1</v>
          </cell>
          <cell r="Q11">
            <v>1</v>
          </cell>
          <cell r="S11">
            <v>1</v>
          </cell>
          <cell r="T11">
            <v>1</v>
          </cell>
          <cell r="V11">
            <v>1</v>
          </cell>
        </row>
        <row r="12">
          <cell r="A12">
            <v>11005</v>
          </cell>
          <cell r="D12">
            <v>1</v>
          </cell>
          <cell r="F12">
            <v>1</v>
          </cell>
          <cell r="N12">
            <v>1</v>
          </cell>
          <cell r="P12">
            <v>1</v>
          </cell>
          <cell r="T12">
            <v>1</v>
          </cell>
          <cell r="U12">
            <v>1</v>
          </cell>
        </row>
        <row r="13">
          <cell r="A13">
            <v>11006</v>
          </cell>
          <cell r="C13">
            <v>1</v>
          </cell>
          <cell r="D13">
            <v>1</v>
          </cell>
          <cell r="L13">
            <v>1</v>
          </cell>
          <cell r="M13">
            <v>1</v>
          </cell>
          <cell r="O13">
            <v>1</v>
          </cell>
        </row>
        <row r="14">
          <cell r="A14">
            <v>11007</v>
          </cell>
          <cell r="C14">
            <v>1</v>
          </cell>
          <cell r="F14">
            <v>1</v>
          </cell>
          <cell r="K14">
            <v>1</v>
          </cell>
          <cell r="T14">
            <v>1</v>
          </cell>
          <cell r="V14">
            <v>1</v>
          </cell>
        </row>
        <row r="15">
          <cell r="A15">
            <v>11008</v>
          </cell>
          <cell r="D15">
            <v>1</v>
          </cell>
          <cell r="E15">
            <v>1</v>
          </cell>
          <cell r="O15">
            <v>1</v>
          </cell>
          <cell r="Q15">
            <v>1</v>
          </cell>
          <cell r="S15">
            <v>1</v>
          </cell>
        </row>
        <row r="16">
          <cell r="A16">
            <v>11009</v>
          </cell>
          <cell r="E16">
            <v>1</v>
          </cell>
          <cell r="F16">
            <v>1</v>
          </cell>
          <cell r="R16">
            <v>1</v>
          </cell>
          <cell r="S16">
            <v>1</v>
          </cell>
          <cell r="U16">
            <v>1</v>
          </cell>
        </row>
        <row r="17">
          <cell r="A17">
            <v>11010</v>
          </cell>
          <cell r="C17">
            <v>1</v>
          </cell>
          <cell r="E17">
            <v>1</v>
          </cell>
          <cell r="K17">
            <v>1</v>
          </cell>
          <cell r="M17">
            <v>1</v>
          </cell>
          <cell r="Q17">
            <v>1</v>
          </cell>
        </row>
        <row r="18">
          <cell r="A18">
            <v>11011</v>
          </cell>
          <cell r="D18">
            <v>1</v>
          </cell>
          <cell r="F18">
            <v>1</v>
          </cell>
          <cell r="N18">
            <v>1</v>
          </cell>
          <cell r="P18">
            <v>1</v>
          </cell>
          <cell r="T18">
            <v>1</v>
          </cell>
          <cell r="V18">
            <v>1</v>
          </cell>
        </row>
        <row r="19">
          <cell r="A19">
            <v>11012</v>
          </cell>
          <cell r="D19">
            <v>1</v>
          </cell>
          <cell r="E19">
            <v>1</v>
          </cell>
          <cell r="N19">
            <v>1</v>
          </cell>
          <cell r="O19">
            <v>1</v>
          </cell>
          <cell r="Q19">
            <v>1</v>
          </cell>
        </row>
        <row r="20">
          <cell r="A20">
            <v>11023</v>
          </cell>
          <cell r="C20">
            <v>1</v>
          </cell>
          <cell r="D20">
            <v>1</v>
          </cell>
          <cell r="F20">
            <v>1</v>
          </cell>
          <cell r="L20">
            <v>1</v>
          </cell>
          <cell r="P20">
            <v>1</v>
          </cell>
          <cell r="T20">
            <v>1</v>
          </cell>
        </row>
        <row r="21">
          <cell r="A21">
            <v>11024</v>
          </cell>
          <cell r="C21">
            <v>1</v>
          </cell>
          <cell r="E21">
            <v>1</v>
          </cell>
          <cell r="M21">
            <v>1</v>
          </cell>
          <cell r="R21">
            <v>1</v>
          </cell>
        </row>
        <row r="22">
          <cell r="A22">
            <v>11031</v>
          </cell>
          <cell r="C22">
            <v>1</v>
          </cell>
          <cell r="E22">
            <v>1</v>
          </cell>
          <cell r="L22">
            <v>1</v>
          </cell>
          <cell r="R22">
            <v>1</v>
          </cell>
          <cell r="S22">
            <v>1</v>
          </cell>
        </row>
        <row r="23">
          <cell r="A23">
            <v>11032</v>
          </cell>
          <cell r="D23">
            <v>1</v>
          </cell>
          <cell r="E23">
            <v>1</v>
          </cell>
          <cell r="N23">
            <v>1</v>
          </cell>
          <cell r="Q23">
            <v>1</v>
          </cell>
        </row>
        <row r="24">
          <cell r="A24">
            <v>11033</v>
          </cell>
          <cell r="C24">
            <v>1</v>
          </cell>
          <cell r="D24">
            <v>1</v>
          </cell>
          <cell r="F24">
            <v>1</v>
          </cell>
          <cell r="K24">
            <v>1</v>
          </cell>
          <cell r="M24">
            <v>1</v>
          </cell>
          <cell r="O24">
            <v>1</v>
          </cell>
          <cell r="P24">
            <v>1</v>
          </cell>
          <cell r="U24">
            <v>1</v>
          </cell>
        </row>
        <row r="25">
          <cell r="A25">
            <v>11034</v>
          </cell>
          <cell r="E25">
            <v>1</v>
          </cell>
          <cell r="F25">
            <v>1</v>
          </cell>
          <cell r="R25">
            <v>1</v>
          </cell>
          <cell r="S25">
            <v>1</v>
          </cell>
          <cell r="U25">
            <v>1</v>
          </cell>
          <cell r="V25">
            <v>1</v>
          </cell>
        </row>
        <row r="26">
          <cell r="A26">
            <v>11039</v>
          </cell>
          <cell r="C26">
            <v>1</v>
          </cell>
          <cell r="F26">
            <v>1</v>
          </cell>
          <cell r="K26">
            <v>1</v>
          </cell>
          <cell r="L26">
            <v>1</v>
          </cell>
          <cell r="V26">
            <v>1</v>
          </cell>
        </row>
        <row r="27">
          <cell r="A27">
            <v>11013</v>
          </cell>
          <cell r="C27">
            <v>1</v>
          </cell>
          <cell r="F27">
            <v>1</v>
          </cell>
          <cell r="L27">
            <v>1</v>
          </cell>
          <cell r="T27">
            <v>1</v>
          </cell>
        </row>
        <row r="28">
          <cell r="A28">
            <v>11014</v>
          </cell>
          <cell r="D28">
            <v>1</v>
          </cell>
          <cell r="F28">
            <v>1</v>
          </cell>
          <cell r="N28">
            <v>1</v>
          </cell>
          <cell r="U28">
            <v>1</v>
          </cell>
        </row>
        <row r="29">
          <cell r="A29">
            <v>11015</v>
          </cell>
          <cell r="D29">
            <v>1</v>
          </cell>
          <cell r="F29">
            <v>1</v>
          </cell>
          <cell r="O29">
            <v>1</v>
          </cell>
          <cell r="V29">
            <v>1</v>
          </cell>
        </row>
        <row r="30">
          <cell r="A30">
            <v>11016</v>
          </cell>
          <cell r="D30">
            <v>1</v>
          </cell>
          <cell r="E30">
            <v>1</v>
          </cell>
          <cell r="P30">
            <v>1</v>
          </cell>
          <cell r="Q30">
            <v>1</v>
          </cell>
        </row>
        <row r="31">
          <cell r="A31">
            <v>11017</v>
          </cell>
          <cell r="C31">
            <v>1</v>
          </cell>
          <cell r="E31">
            <v>1</v>
          </cell>
          <cell r="K31">
            <v>1</v>
          </cell>
          <cell r="R31">
            <v>1</v>
          </cell>
        </row>
        <row r="32">
          <cell r="A32">
            <v>11018</v>
          </cell>
          <cell r="D32">
            <v>1</v>
          </cell>
          <cell r="E32">
            <v>1</v>
          </cell>
          <cell r="N32">
            <v>1</v>
          </cell>
          <cell r="O32">
            <v>1</v>
          </cell>
          <cell r="S32">
            <v>1</v>
          </cell>
        </row>
        <row r="33">
          <cell r="A33">
            <v>11019</v>
          </cell>
          <cell r="C33">
            <v>1</v>
          </cell>
          <cell r="F33">
            <v>1</v>
          </cell>
          <cell r="M33">
            <v>1</v>
          </cell>
          <cell r="T33">
            <v>1</v>
          </cell>
        </row>
        <row r="34">
          <cell r="A34">
            <v>11020</v>
          </cell>
          <cell r="C34">
            <v>1</v>
          </cell>
          <cell r="F34">
            <v>1</v>
          </cell>
          <cell r="L34">
            <v>1</v>
          </cell>
          <cell r="T34">
            <v>1</v>
          </cell>
          <cell r="U34">
            <v>1</v>
          </cell>
        </row>
        <row r="35">
          <cell r="A35">
            <v>11025</v>
          </cell>
          <cell r="C35">
            <v>1</v>
          </cell>
          <cell r="F35">
            <v>1</v>
          </cell>
          <cell r="K35">
            <v>1</v>
          </cell>
          <cell r="M35">
            <v>1</v>
          </cell>
          <cell r="V35">
            <v>1</v>
          </cell>
        </row>
        <row r="36">
          <cell r="A36">
            <v>11026</v>
          </cell>
          <cell r="D36">
            <v>1</v>
          </cell>
          <cell r="E36">
            <v>1</v>
          </cell>
          <cell r="O36">
            <v>1</v>
          </cell>
          <cell r="P36">
            <v>1</v>
          </cell>
          <cell r="Q36">
            <v>1</v>
          </cell>
        </row>
        <row r="37">
          <cell r="A37">
            <v>11035</v>
          </cell>
          <cell r="C37">
            <v>1</v>
          </cell>
          <cell r="E37">
            <v>1</v>
          </cell>
          <cell r="L37">
            <v>1</v>
          </cell>
          <cell r="R37">
            <v>1</v>
          </cell>
        </row>
        <row r="38">
          <cell r="A38">
            <v>11036</v>
          </cell>
          <cell r="C38">
            <v>1</v>
          </cell>
          <cell r="D38">
            <v>1</v>
          </cell>
          <cell r="K38">
            <v>1</v>
          </cell>
          <cell r="M38">
            <v>1</v>
          </cell>
          <cell r="P38">
            <v>1</v>
          </cell>
        </row>
        <row r="39">
          <cell r="A39">
            <v>11037</v>
          </cell>
          <cell r="D39">
            <v>1</v>
          </cell>
          <cell r="E39">
            <v>1</v>
          </cell>
          <cell r="N39">
            <v>1</v>
          </cell>
          <cell r="R39">
            <v>1</v>
          </cell>
          <cell r="S39">
            <v>1</v>
          </cell>
        </row>
        <row r="40">
          <cell r="A40">
            <v>11038</v>
          </cell>
          <cell r="E40">
            <v>1</v>
          </cell>
          <cell r="F40">
            <v>1</v>
          </cell>
          <cell r="Q40">
            <v>1</v>
          </cell>
          <cell r="S40">
            <v>1</v>
          </cell>
          <cell r="U40">
            <v>1</v>
          </cell>
          <cell r="V40">
            <v>1</v>
          </cell>
        </row>
        <row r="41">
          <cell r="A41">
            <v>12001</v>
          </cell>
          <cell r="D41">
            <v>1</v>
          </cell>
          <cell r="E41">
            <v>1</v>
          </cell>
          <cell r="N41">
            <v>1</v>
          </cell>
          <cell r="Q41">
            <v>1</v>
          </cell>
          <cell r="R41">
            <v>1</v>
          </cell>
        </row>
        <row r="42">
          <cell r="A42">
            <v>12002</v>
          </cell>
          <cell r="C42">
            <v>1</v>
          </cell>
          <cell r="D42">
            <v>1</v>
          </cell>
          <cell r="F42">
            <v>1</v>
          </cell>
          <cell r="K42">
            <v>1</v>
          </cell>
          <cell r="M42">
            <v>1</v>
          </cell>
          <cell r="O42">
            <v>1</v>
          </cell>
          <cell r="T42">
            <v>1</v>
          </cell>
          <cell r="U42">
            <v>1</v>
          </cell>
        </row>
        <row r="43">
          <cell r="A43">
            <v>12003</v>
          </cell>
          <cell r="E43">
            <v>1</v>
          </cell>
          <cell r="F43">
            <v>1</v>
          </cell>
          <cell r="Q43">
            <v>1</v>
          </cell>
          <cell r="S43">
            <v>1</v>
          </cell>
          <cell r="U43">
            <v>1</v>
          </cell>
        </row>
        <row r="44">
          <cell r="A44">
            <v>12004</v>
          </cell>
          <cell r="C44">
            <v>1</v>
          </cell>
          <cell r="E44">
            <v>1</v>
          </cell>
          <cell r="K44">
            <v>1</v>
          </cell>
          <cell r="Q44">
            <v>1</v>
          </cell>
          <cell r="R44">
            <v>1</v>
          </cell>
        </row>
        <row r="45">
          <cell r="A45">
            <v>12005</v>
          </cell>
          <cell r="D45">
            <v>1</v>
          </cell>
          <cell r="F45">
            <v>1</v>
          </cell>
          <cell r="O45">
            <v>1</v>
          </cell>
          <cell r="P45">
            <v>1</v>
          </cell>
          <cell r="T45">
            <v>1</v>
          </cell>
          <cell r="V45">
            <v>1</v>
          </cell>
        </row>
        <row r="46">
          <cell r="A46">
            <v>12006</v>
          </cell>
          <cell r="C46">
            <v>1</v>
          </cell>
          <cell r="E46">
            <v>1</v>
          </cell>
          <cell r="K46">
            <v>1</v>
          </cell>
          <cell r="L46">
            <v>1</v>
          </cell>
          <cell r="S46">
            <v>1</v>
          </cell>
        </row>
        <row r="47">
          <cell r="A47">
            <v>12007</v>
          </cell>
          <cell r="D47">
            <v>1</v>
          </cell>
          <cell r="N47">
            <v>1</v>
          </cell>
          <cell r="P47">
            <v>1</v>
          </cell>
        </row>
        <row r="48">
          <cell r="A48">
            <v>12008</v>
          </cell>
          <cell r="C48">
            <v>1</v>
          </cell>
          <cell r="E48">
            <v>1</v>
          </cell>
          <cell r="L48">
            <v>1</v>
          </cell>
          <cell r="R48">
            <v>1</v>
          </cell>
          <cell r="S48">
            <v>1</v>
          </cell>
        </row>
        <row r="49">
          <cell r="A49">
            <v>12009</v>
          </cell>
          <cell r="C49">
            <v>1</v>
          </cell>
          <cell r="F49">
            <v>1</v>
          </cell>
          <cell r="M49">
            <v>1</v>
          </cell>
          <cell r="V49">
            <v>1</v>
          </cell>
        </row>
        <row r="50">
          <cell r="A50">
            <v>12010</v>
          </cell>
          <cell r="D50">
            <v>1</v>
          </cell>
          <cell r="F50">
            <v>1</v>
          </cell>
          <cell r="N50">
            <v>1</v>
          </cell>
          <cell r="P50">
            <v>1</v>
          </cell>
          <cell r="T50">
            <v>1</v>
          </cell>
          <cell r="U50">
            <v>1</v>
          </cell>
        </row>
        <row r="51">
          <cell r="A51">
            <v>12011</v>
          </cell>
          <cell r="C51">
            <v>1</v>
          </cell>
          <cell r="D51">
            <v>1</v>
          </cell>
          <cell r="F51">
            <v>1</v>
          </cell>
          <cell r="L51">
            <v>1</v>
          </cell>
          <cell r="P51">
            <v>1</v>
          </cell>
          <cell r="T51">
            <v>1</v>
          </cell>
          <cell r="V51">
            <v>1</v>
          </cell>
        </row>
        <row r="52">
          <cell r="A52">
            <v>12012</v>
          </cell>
          <cell r="D52">
            <v>1</v>
          </cell>
          <cell r="E52">
            <v>1</v>
          </cell>
          <cell r="O52">
            <v>1</v>
          </cell>
          <cell r="R52">
            <v>1</v>
          </cell>
          <cell r="S52">
            <v>1</v>
          </cell>
        </row>
        <row r="53">
          <cell r="A53">
            <v>12013</v>
          </cell>
          <cell r="C53">
            <v>1</v>
          </cell>
          <cell r="D53">
            <v>1</v>
          </cell>
          <cell r="F53">
            <v>1</v>
          </cell>
          <cell r="L53">
            <v>1</v>
          </cell>
          <cell r="O53">
            <v>1</v>
          </cell>
          <cell r="U53">
            <v>1</v>
          </cell>
        </row>
        <row r="54">
          <cell r="A54">
            <v>12014</v>
          </cell>
          <cell r="C54">
            <v>1</v>
          </cell>
          <cell r="E54">
            <v>1</v>
          </cell>
          <cell r="F54">
            <v>1</v>
          </cell>
          <cell r="M54">
            <v>1</v>
          </cell>
          <cell r="Q54">
            <v>1</v>
          </cell>
          <cell r="S54">
            <v>1</v>
          </cell>
          <cell r="V54">
            <v>1</v>
          </cell>
        </row>
        <row r="55">
          <cell r="A55">
            <v>12015</v>
          </cell>
          <cell r="D55">
            <v>1</v>
          </cell>
          <cell r="F55">
            <v>1</v>
          </cell>
          <cell r="N55">
            <v>1</v>
          </cell>
          <cell r="P55">
            <v>1</v>
          </cell>
          <cell r="T55">
            <v>1</v>
          </cell>
          <cell r="U55">
            <v>1</v>
          </cell>
        </row>
        <row r="56">
          <cell r="A56">
            <v>12016</v>
          </cell>
          <cell r="C56">
            <v>1</v>
          </cell>
          <cell r="E56">
            <v>1</v>
          </cell>
          <cell r="M56">
            <v>1</v>
          </cell>
          <cell r="Q56">
            <v>1</v>
          </cell>
        </row>
        <row r="57">
          <cell r="A57">
            <v>12017</v>
          </cell>
          <cell r="C57">
            <v>1</v>
          </cell>
          <cell r="D57">
            <v>1</v>
          </cell>
          <cell r="F57">
            <v>1</v>
          </cell>
          <cell r="K57">
            <v>1</v>
          </cell>
          <cell r="N57">
            <v>1</v>
          </cell>
          <cell r="O57">
            <v>1</v>
          </cell>
          <cell r="V57">
            <v>1</v>
          </cell>
        </row>
        <row r="58">
          <cell r="A58">
            <v>12018</v>
          </cell>
          <cell r="E58">
            <v>1</v>
          </cell>
          <cell r="F58">
            <v>1</v>
          </cell>
          <cell r="R58">
            <v>1</v>
          </cell>
          <cell r="S58">
            <v>1</v>
          </cell>
          <cell r="U58">
            <v>1</v>
          </cell>
        </row>
        <row r="59">
          <cell r="A59">
            <v>12019</v>
          </cell>
          <cell r="C59">
            <v>1</v>
          </cell>
          <cell r="E59">
            <v>1</v>
          </cell>
          <cell r="K59">
            <v>1</v>
          </cell>
          <cell r="M59">
            <v>1</v>
          </cell>
          <cell r="R59">
            <v>1</v>
          </cell>
        </row>
        <row r="60">
          <cell r="A60">
            <v>12020</v>
          </cell>
          <cell r="D60">
            <v>1</v>
          </cell>
          <cell r="E60">
            <v>1</v>
          </cell>
          <cell r="P60">
            <v>1</v>
          </cell>
          <cell r="Q60">
            <v>1</v>
          </cell>
        </row>
        <row r="61">
          <cell r="A61">
            <v>12021</v>
          </cell>
          <cell r="C61">
            <v>1</v>
          </cell>
          <cell r="E61">
            <v>1</v>
          </cell>
          <cell r="K61">
            <v>1</v>
          </cell>
          <cell r="L61">
            <v>1</v>
          </cell>
          <cell r="R61">
            <v>1</v>
          </cell>
        </row>
        <row r="62">
          <cell r="A62">
            <v>12022</v>
          </cell>
          <cell r="D62">
            <v>1</v>
          </cell>
          <cell r="F62">
            <v>1</v>
          </cell>
          <cell r="N62">
            <v>1</v>
          </cell>
          <cell r="O62">
            <v>1</v>
          </cell>
          <cell r="T62">
            <v>1</v>
          </cell>
          <cell r="V62">
            <v>1</v>
          </cell>
        </row>
        <row r="63">
          <cell r="A63">
            <v>12023</v>
          </cell>
          <cell r="C63">
            <v>1</v>
          </cell>
          <cell r="F63">
            <v>1</v>
          </cell>
          <cell r="L63">
            <v>1</v>
          </cell>
          <cell r="T63">
            <v>1</v>
          </cell>
        </row>
        <row r="64">
          <cell r="A64">
            <v>12024</v>
          </cell>
          <cell r="D64">
            <v>1</v>
          </cell>
          <cell r="E64">
            <v>1</v>
          </cell>
          <cell r="N64">
            <v>1</v>
          </cell>
          <cell r="P64">
            <v>1</v>
          </cell>
          <cell r="S64">
            <v>1</v>
          </cell>
        </row>
        <row r="65">
          <cell r="A65">
            <v>12025</v>
          </cell>
          <cell r="C65">
            <v>1</v>
          </cell>
          <cell r="E65">
            <v>1</v>
          </cell>
          <cell r="L65">
            <v>1</v>
          </cell>
          <cell r="M65">
            <v>1</v>
          </cell>
          <cell r="Q65">
            <v>1</v>
          </cell>
        </row>
        <row r="66">
          <cell r="A66">
            <v>12026</v>
          </cell>
          <cell r="C66">
            <v>1</v>
          </cell>
          <cell r="D66">
            <v>1</v>
          </cell>
          <cell r="F66">
            <v>1</v>
          </cell>
          <cell r="K66">
            <v>1</v>
          </cell>
          <cell r="M66">
            <v>1</v>
          </cell>
          <cell r="O66">
            <v>1</v>
          </cell>
          <cell r="U66">
            <v>1</v>
          </cell>
          <cell r="V66">
            <v>1</v>
          </cell>
        </row>
        <row r="67">
          <cell r="A67">
            <v>13001</v>
          </cell>
          <cell r="C67">
            <v>1</v>
          </cell>
          <cell r="E67">
            <v>1</v>
          </cell>
          <cell r="F67">
            <v>1</v>
          </cell>
          <cell r="K67">
            <v>1</v>
          </cell>
          <cell r="Q67">
            <v>1</v>
          </cell>
          <cell r="T67">
            <v>1</v>
          </cell>
        </row>
        <row r="68">
          <cell r="A68">
            <v>13002</v>
          </cell>
          <cell r="D68">
            <v>1</v>
          </cell>
          <cell r="F68">
            <v>1</v>
          </cell>
          <cell r="N68">
            <v>1</v>
          </cell>
          <cell r="V68">
            <v>1</v>
          </cell>
        </row>
        <row r="69">
          <cell r="A69">
            <v>13003</v>
          </cell>
          <cell r="D69">
            <v>1</v>
          </cell>
          <cell r="E69">
            <v>1</v>
          </cell>
          <cell r="O69">
            <v>1</v>
          </cell>
          <cell r="R69">
            <v>1</v>
          </cell>
        </row>
        <row r="70">
          <cell r="A70">
            <v>13004</v>
          </cell>
          <cell r="C70">
            <v>1</v>
          </cell>
          <cell r="D70">
            <v>1</v>
          </cell>
          <cell r="F70">
            <v>1</v>
          </cell>
          <cell r="K70">
            <v>1</v>
          </cell>
          <cell r="O70">
            <v>1</v>
          </cell>
          <cell r="P70">
            <v>1</v>
          </cell>
          <cell r="U70">
            <v>1</v>
          </cell>
          <cell r="V70">
            <v>1</v>
          </cell>
        </row>
        <row r="71">
          <cell r="A71">
            <v>13005</v>
          </cell>
          <cell r="C71">
            <v>1</v>
          </cell>
          <cell r="E71">
            <v>1</v>
          </cell>
          <cell r="L71">
            <v>1</v>
          </cell>
          <cell r="M71">
            <v>1</v>
          </cell>
          <cell r="S71">
            <v>1</v>
          </cell>
        </row>
        <row r="72">
          <cell r="A72">
            <v>13006</v>
          </cell>
          <cell r="E72">
            <v>1</v>
          </cell>
          <cell r="F72">
            <v>1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>
            <v>1</v>
          </cell>
        </row>
        <row r="73">
          <cell r="A73">
            <v>13007</v>
          </cell>
          <cell r="D73">
            <v>1</v>
          </cell>
          <cell r="E73">
            <v>1</v>
          </cell>
          <cell r="N73">
            <v>1</v>
          </cell>
          <cell r="O73">
            <v>1</v>
          </cell>
          <cell r="P73">
            <v>1</v>
          </cell>
          <cell r="R73">
            <v>1</v>
          </cell>
        </row>
        <row r="74">
          <cell r="A74">
            <v>13008</v>
          </cell>
          <cell r="C74">
            <v>1</v>
          </cell>
          <cell r="D74">
            <v>1</v>
          </cell>
          <cell r="F74">
            <v>1</v>
          </cell>
          <cell r="K74">
            <v>1</v>
          </cell>
          <cell r="O74">
            <v>1</v>
          </cell>
          <cell r="T74">
            <v>1</v>
          </cell>
        </row>
        <row r="75">
          <cell r="A75">
            <v>13009</v>
          </cell>
          <cell r="C75">
            <v>1</v>
          </cell>
          <cell r="E75">
            <v>1</v>
          </cell>
          <cell r="F75">
            <v>1</v>
          </cell>
          <cell r="L75">
            <v>1</v>
          </cell>
          <cell r="Q75">
            <v>1</v>
          </cell>
          <cell r="S75">
            <v>1</v>
          </cell>
          <cell r="U75">
            <v>1</v>
          </cell>
          <cell r="V75">
            <v>1</v>
          </cell>
        </row>
        <row r="76">
          <cell r="A76">
            <v>13010</v>
          </cell>
          <cell r="D76">
            <v>1</v>
          </cell>
          <cell r="E76">
            <v>1</v>
          </cell>
          <cell r="N76">
            <v>1</v>
          </cell>
          <cell r="R76">
            <v>1</v>
          </cell>
          <cell r="S76">
            <v>1</v>
          </cell>
        </row>
        <row r="77">
          <cell r="A77">
            <v>13011</v>
          </cell>
          <cell r="C77">
            <v>1</v>
          </cell>
          <cell r="D77">
            <v>1</v>
          </cell>
          <cell r="F77">
            <v>1</v>
          </cell>
          <cell r="L77">
            <v>1</v>
          </cell>
          <cell r="P77">
            <v>1</v>
          </cell>
          <cell r="U77">
            <v>1</v>
          </cell>
        </row>
        <row r="78">
          <cell r="A78">
            <v>13012</v>
          </cell>
          <cell r="C78">
            <v>1</v>
          </cell>
          <cell r="D78">
            <v>1</v>
          </cell>
          <cell r="F78">
            <v>1</v>
          </cell>
          <cell r="L78">
            <v>1</v>
          </cell>
          <cell r="M78">
            <v>1</v>
          </cell>
          <cell r="N78">
            <v>1</v>
          </cell>
          <cell r="T78">
            <v>1</v>
          </cell>
          <cell r="V78">
            <v>1</v>
          </cell>
        </row>
        <row r="79">
          <cell r="A79">
            <v>13013</v>
          </cell>
          <cell r="C79">
            <v>1</v>
          </cell>
          <cell r="E79">
            <v>1</v>
          </cell>
          <cell r="L79">
            <v>1</v>
          </cell>
          <cell r="M79">
            <v>1</v>
          </cell>
          <cell r="Q79">
            <v>1</v>
          </cell>
        </row>
        <row r="80">
          <cell r="A80">
            <v>13014</v>
          </cell>
          <cell r="D80">
            <v>1</v>
          </cell>
          <cell r="F80">
            <v>1</v>
          </cell>
          <cell r="N80">
            <v>1</v>
          </cell>
          <cell r="P80">
            <v>1</v>
          </cell>
          <cell r="U80">
            <v>1</v>
          </cell>
          <cell r="V80">
            <v>1</v>
          </cell>
        </row>
        <row r="81">
          <cell r="A81">
            <v>13015</v>
          </cell>
          <cell r="C81">
            <v>1</v>
          </cell>
          <cell r="D81">
            <v>1</v>
          </cell>
          <cell r="F81">
            <v>1</v>
          </cell>
          <cell r="K81">
            <v>1</v>
          </cell>
          <cell r="O81">
            <v>1</v>
          </cell>
          <cell r="P81">
            <v>1</v>
          </cell>
          <cell r="T81">
            <v>1</v>
          </cell>
        </row>
        <row r="82">
          <cell r="A82">
            <v>13016</v>
          </cell>
          <cell r="C82">
            <v>1</v>
          </cell>
          <cell r="E82">
            <v>1</v>
          </cell>
          <cell r="M82">
            <v>1</v>
          </cell>
          <cell r="S82">
            <v>1</v>
          </cell>
        </row>
        <row r="83">
          <cell r="A83">
            <v>13017</v>
          </cell>
          <cell r="C83">
            <v>1</v>
          </cell>
          <cell r="D83">
            <v>1</v>
          </cell>
          <cell r="F83">
            <v>1</v>
          </cell>
          <cell r="K83">
            <v>1</v>
          </cell>
          <cell r="L83">
            <v>1</v>
          </cell>
          <cell r="O83">
            <v>1</v>
          </cell>
          <cell r="T83">
            <v>1</v>
          </cell>
          <cell r="V83">
            <v>1</v>
          </cell>
        </row>
        <row r="84">
          <cell r="A84">
            <v>13018</v>
          </cell>
          <cell r="D84">
            <v>1</v>
          </cell>
          <cell r="E84">
            <v>1</v>
          </cell>
          <cell r="N84">
            <v>1</v>
          </cell>
          <cell r="P84">
            <v>1</v>
          </cell>
          <cell r="Q84">
            <v>1</v>
          </cell>
          <cell r="S84">
            <v>1</v>
          </cell>
        </row>
        <row r="85">
          <cell r="A85">
            <v>13019</v>
          </cell>
          <cell r="C85">
            <v>1</v>
          </cell>
          <cell r="E85">
            <v>1</v>
          </cell>
          <cell r="F85">
            <v>1</v>
          </cell>
          <cell r="K85">
            <v>1</v>
          </cell>
          <cell r="M85">
            <v>1</v>
          </cell>
          <cell r="Q85">
            <v>1</v>
          </cell>
          <cell r="R85">
            <v>1</v>
          </cell>
          <cell r="U85">
            <v>1</v>
          </cell>
        </row>
        <row r="86">
          <cell r="A86">
            <v>13020</v>
          </cell>
          <cell r="D86">
            <v>1</v>
          </cell>
          <cell r="E86">
            <v>1</v>
          </cell>
          <cell r="N86">
            <v>1</v>
          </cell>
          <cell r="O86">
            <v>1</v>
          </cell>
          <cell r="R86">
            <v>1</v>
          </cell>
        </row>
        <row r="87">
          <cell r="A87">
            <v>13021</v>
          </cell>
          <cell r="C87">
            <v>1</v>
          </cell>
          <cell r="F87">
            <v>1</v>
          </cell>
          <cell r="K87">
            <v>1</v>
          </cell>
          <cell r="M87">
            <v>1</v>
          </cell>
          <cell r="T87">
            <v>1</v>
          </cell>
          <cell r="V87">
            <v>1</v>
          </cell>
        </row>
        <row r="88">
          <cell r="A88">
            <v>13022</v>
          </cell>
          <cell r="D88">
            <v>1</v>
          </cell>
          <cell r="E88">
            <v>1</v>
          </cell>
          <cell r="P88">
            <v>1</v>
          </cell>
          <cell r="R88">
            <v>1</v>
          </cell>
          <cell r="S88">
            <v>1</v>
          </cell>
        </row>
        <row r="89">
          <cell r="A89">
            <v>13023</v>
          </cell>
          <cell r="C89">
            <v>1</v>
          </cell>
          <cell r="E89">
            <v>1</v>
          </cell>
          <cell r="F89">
            <v>1</v>
          </cell>
          <cell r="L89">
            <v>1</v>
          </cell>
          <cell r="M89">
            <v>1</v>
          </cell>
          <cell r="Q89">
            <v>1</v>
          </cell>
          <cell r="U89">
            <v>1</v>
          </cell>
        </row>
        <row r="90">
          <cell r="A90">
            <v>21001</v>
          </cell>
          <cell r="C90">
            <v>1</v>
          </cell>
          <cell r="F90">
            <v>1</v>
          </cell>
          <cell r="L90">
            <v>1</v>
          </cell>
          <cell r="M90">
            <v>1</v>
          </cell>
          <cell r="T90">
            <v>1</v>
          </cell>
          <cell r="U90">
            <v>1</v>
          </cell>
        </row>
        <row r="91">
          <cell r="A91">
            <v>21002</v>
          </cell>
          <cell r="D91">
            <v>1</v>
          </cell>
          <cell r="N91">
            <v>1</v>
          </cell>
          <cell r="P91">
            <v>1</v>
          </cell>
        </row>
        <row r="92">
          <cell r="A92">
            <v>21003</v>
          </cell>
          <cell r="E92">
            <v>1</v>
          </cell>
          <cell r="Q92">
            <v>1</v>
          </cell>
          <cell r="R92">
            <v>1</v>
          </cell>
        </row>
        <row r="93">
          <cell r="A93">
            <v>21004</v>
          </cell>
          <cell r="D93">
            <v>1</v>
          </cell>
          <cell r="E93">
            <v>1</v>
          </cell>
          <cell r="N93">
            <v>1</v>
          </cell>
          <cell r="O93">
            <v>1</v>
          </cell>
          <cell r="S93">
            <v>1</v>
          </cell>
        </row>
        <row r="94">
          <cell r="A94">
            <v>21005</v>
          </cell>
          <cell r="C94">
            <v>1</v>
          </cell>
          <cell r="F94">
            <v>1</v>
          </cell>
          <cell r="K94">
            <v>1</v>
          </cell>
          <cell r="M94">
            <v>1</v>
          </cell>
          <cell r="U94">
            <v>1</v>
          </cell>
          <cell r="V94">
            <v>1</v>
          </cell>
        </row>
        <row r="95">
          <cell r="A95">
            <v>21006</v>
          </cell>
          <cell r="D95">
            <v>1</v>
          </cell>
          <cell r="E95">
            <v>1</v>
          </cell>
          <cell r="O95">
            <v>1</v>
          </cell>
          <cell r="P95">
            <v>1</v>
          </cell>
          <cell r="R95">
            <v>1</v>
          </cell>
        </row>
        <row r="96">
          <cell r="A96">
            <v>21007</v>
          </cell>
          <cell r="C96">
            <v>1</v>
          </cell>
          <cell r="L96">
            <v>1</v>
          </cell>
          <cell r="T96">
            <v>1</v>
          </cell>
          <cell r="V96">
            <v>1</v>
          </cell>
        </row>
        <row r="97">
          <cell r="A97">
            <v>21008</v>
          </cell>
          <cell r="D97">
            <v>1</v>
          </cell>
          <cell r="E97">
            <v>1</v>
          </cell>
          <cell r="N97">
            <v>1</v>
          </cell>
          <cell r="Q97">
            <v>1</v>
          </cell>
          <cell r="S97">
            <v>1</v>
          </cell>
        </row>
        <row r="98">
          <cell r="A98">
            <v>21009</v>
          </cell>
          <cell r="C98">
            <v>1</v>
          </cell>
          <cell r="D98">
            <v>1</v>
          </cell>
          <cell r="K98">
            <v>1</v>
          </cell>
          <cell r="L98">
            <v>1</v>
          </cell>
          <cell r="P98">
            <v>1</v>
          </cell>
        </row>
        <row r="99">
          <cell r="A99">
            <v>21010</v>
          </cell>
          <cell r="E99">
            <v>1</v>
          </cell>
          <cell r="F99">
            <v>1</v>
          </cell>
          <cell r="Q99">
            <v>1</v>
          </cell>
          <cell r="R99">
            <v>1</v>
          </cell>
          <cell r="V99">
            <v>1</v>
          </cell>
        </row>
        <row r="100">
          <cell r="A100">
            <v>21011</v>
          </cell>
          <cell r="C100">
            <v>1</v>
          </cell>
          <cell r="D100">
            <v>1</v>
          </cell>
          <cell r="K100">
            <v>1</v>
          </cell>
          <cell r="O100">
            <v>1</v>
          </cell>
          <cell r="T100">
            <v>1</v>
          </cell>
        </row>
        <row r="101">
          <cell r="A101">
            <v>21012</v>
          </cell>
          <cell r="C101">
            <v>1</v>
          </cell>
          <cell r="E101">
            <v>1</v>
          </cell>
          <cell r="M101">
            <v>1</v>
          </cell>
          <cell r="S101">
            <v>1</v>
          </cell>
          <cell r="U101">
            <v>1</v>
          </cell>
        </row>
        <row r="102">
          <cell r="A102">
            <v>21013</v>
          </cell>
          <cell r="F102">
            <v>1</v>
          </cell>
        </row>
        <row r="103">
          <cell r="A103">
            <v>21014</v>
          </cell>
          <cell r="F103">
            <v>1</v>
          </cell>
        </row>
        <row r="104">
          <cell r="A104">
            <v>21015</v>
          </cell>
          <cell r="F104">
            <v>1</v>
          </cell>
        </row>
        <row r="105">
          <cell r="A105">
            <v>22001</v>
          </cell>
          <cell r="D105">
            <v>1</v>
          </cell>
          <cell r="F105">
            <v>1</v>
          </cell>
          <cell r="N105">
            <v>1</v>
          </cell>
          <cell r="P105">
            <v>1</v>
          </cell>
          <cell r="T105">
            <v>1</v>
          </cell>
          <cell r="V105">
            <v>1</v>
          </cell>
        </row>
        <row r="106">
          <cell r="A106">
            <v>22002</v>
          </cell>
          <cell r="E106">
            <v>1</v>
          </cell>
          <cell r="Q106">
            <v>1</v>
          </cell>
          <cell r="R106">
            <v>1</v>
          </cell>
        </row>
        <row r="107">
          <cell r="A107">
            <v>22003</v>
          </cell>
          <cell r="C107">
            <v>1</v>
          </cell>
          <cell r="F107">
            <v>1</v>
          </cell>
          <cell r="K107">
            <v>1</v>
          </cell>
          <cell r="M107">
            <v>1</v>
          </cell>
          <cell r="U107">
            <v>1</v>
          </cell>
        </row>
        <row r="108">
          <cell r="A108">
            <v>22004</v>
          </cell>
          <cell r="D108">
            <v>1</v>
          </cell>
          <cell r="E108">
            <v>1</v>
          </cell>
          <cell r="O108">
            <v>1</v>
          </cell>
          <cell r="S108">
            <v>1</v>
          </cell>
        </row>
        <row r="109">
          <cell r="A109">
            <v>22005</v>
          </cell>
          <cell r="C109">
            <v>1</v>
          </cell>
          <cell r="D109">
            <v>1</v>
          </cell>
          <cell r="F109">
            <v>1</v>
          </cell>
          <cell r="L109">
            <v>1</v>
          </cell>
          <cell r="M109">
            <v>1</v>
          </cell>
          <cell r="P109">
            <v>1</v>
          </cell>
          <cell r="V109">
            <v>1</v>
          </cell>
        </row>
        <row r="110">
          <cell r="A110">
            <v>22006</v>
          </cell>
          <cell r="D110">
            <v>1</v>
          </cell>
          <cell r="F110">
            <v>1</v>
          </cell>
          <cell r="N110">
            <v>1</v>
          </cell>
          <cell r="O110">
            <v>1</v>
          </cell>
          <cell r="T110">
            <v>1</v>
          </cell>
        </row>
        <row r="111">
          <cell r="A111">
            <v>22007</v>
          </cell>
          <cell r="C111">
            <v>1</v>
          </cell>
          <cell r="E111">
            <v>1</v>
          </cell>
          <cell r="M111">
            <v>1</v>
          </cell>
          <cell r="Q111">
            <v>1</v>
          </cell>
        </row>
        <row r="112">
          <cell r="A112">
            <v>22008</v>
          </cell>
          <cell r="C112">
            <v>1</v>
          </cell>
          <cell r="E112">
            <v>1</v>
          </cell>
          <cell r="K112">
            <v>1</v>
          </cell>
          <cell r="R112">
            <v>1</v>
          </cell>
          <cell r="S112">
            <v>1</v>
          </cell>
        </row>
        <row r="113">
          <cell r="A113">
            <v>22009</v>
          </cell>
          <cell r="C113">
            <v>1</v>
          </cell>
          <cell r="D113">
            <v>1</v>
          </cell>
          <cell r="K113">
            <v>1</v>
          </cell>
          <cell r="L113">
            <v>1</v>
          </cell>
          <cell r="N113">
            <v>1</v>
          </cell>
        </row>
        <row r="114">
          <cell r="A114">
            <v>22010</v>
          </cell>
          <cell r="D114">
            <v>1</v>
          </cell>
          <cell r="F114">
            <v>1</v>
          </cell>
          <cell r="O114">
            <v>1</v>
          </cell>
          <cell r="P114">
            <v>1</v>
          </cell>
          <cell r="T114">
            <v>1</v>
          </cell>
          <cell r="U114">
            <v>1</v>
          </cell>
        </row>
        <row r="115">
          <cell r="A115">
            <v>22011</v>
          </cell>
          <cell r="E115">
            <v>1</v>
          </cell>
          <cell r="F115">
            <v>1</v>
          </cell>
          <cell r="Q115">
            <v>1</v>
          </cell>
          <cell r="S115">
            <v>1</v>
          </cell>
          <cell r="U115">
            <v>1</v>
          </cell>
          <cell r="V115">
            <v>1</v>
          </cell>
        </row>
        <row r="116">
          <cell r="A116">
            <v>22012</v>
          </cell>
          <cell r="C116">
            <v>1</v>
          </cell>
          <cell r="E116">
            <v>1</v>
          </cell>
          <cell r="L116">
            <v>1</v>
          </cell>
          <cell r="R116">
            <v>1</v>
          </cell>
        </row>
        <row r="117">
          <cell r="A117">
            <v>22013</v>
          </cell>
          <cell r="F117">
            <v>1</v>
          </cell>
        </row>
        <row r="118">
          <cell r="A118">
            <v>22014</v>
          </cell>
          <cell r="F118">
            <v>1</v>
          </cell>
        </row>
        <row r="119">
          <cell r="A119">
            <v>22015</v>
          </cell>
          <cell r="F119">
            <v>1</v>
          </cell>
        </row>
        <row r="120">
          <cell r="A120">
            <v>23001</v>
          </cell>
          <cell r="D120">
            <v>1</v>
          </cell>
          <cell r="F120">
            <v>1</v>
          </cell>
          <cell r="N120">
            <v>1</v>
          </cell>
          <cell r="P120">
            <v>1</v>
          </cell>
          <cell r="U120">
            <v>1</v>
          </cell>
        </row>
        <row r="121">
          <cell r="A121">
            <v>23002</v>
          </cell>
          <cell r="C121">
            <v>1</v>
          </cell>
          <cell r="D121">
            <v>1</v>
          </cell>
          <cell r="M121">
            <v>1</v>
          </cell>
          <cell r="O121">
            <v>1</v>
          </cell>
        </row>
        <row r="122">
          <cell r="A122">
            <v>23003</v>
          </cell>
          <cell r="E122">
            <v>1</v>
          </cell>
          <cell r="Q122">
            <v>1</v>
          </cell>
          <cell r="S122">
            <v>1</v>
          </cell>
        </row>
        <row r="123">
          <cell r="A123">
            <v>23004</v>
          </cell>
          <cell r="C123">
            <v>1</v>
          </cell>
          <cell r="D123">
            <v>1</v>
          </cell>
          <cell r="F123">
            <v>1</v>
          </cell>
          <cell r="L123">
            <v>1</v>
          </cell>
          <cell r="M123">
            <v>1</v>
          </cell>
          <cell r="P123">
            <v>1</v>
          </cell>
          <cell r="T123">
            <v>1</v>
          </cell>
        </row>
        <row r="124">
          <cell r="A124">
            <v>23005</v>
          </cell>
          <cell r="C124">
            <v>1</v>
          </cell>
          <cell r="E124">
            <v>1</v>
          </cell>
          <cell r="K124">
            <v>1</v>
          </cell>
          <cell r="R124">
            <v>1</v>
          </cell>
          <cell r="S124">
            <v>1</v>
          </cell>
        </row>
        <row r="125">
          <cell r="A125">
            <v>23006</v>
          </cell>
          <cell r="D125">
            <v>1</v>
          </cell>
          <cell r="F125">
            <v>1</v>
          </cell>
          <cell r="N125">
            <v>1</v>
          </cell>
          <cell r="O125">
            <v>1</v>
          </cell>
          <cell r="T125">
            <v>1</v>
          </cell>
          <cell r="V125">
            <v>1</v>
          </cell>
        </row>
        <row r="126">
          <cell r="A126">
            <v>23007</v>
          </cell>
          <cell r="E126">
            <v>1</v>
          </cell>
          <cell r="F126">
            <v>1</v>
          </cell>
          <cell r="Q126">
            <v>1</v>
          </cell>
          <cell r="U126">
            <v>1</v>
          </cell>
        </row>
        <row r="127">
          <cell r="A127">
            <v>23008</v>
          </cell>
          <cell r="C127">
            <v>1</v>
          </cell>
          <cell r="E127">
            <v>1</v>
          </cell>
          <cell r="K127">
            <v>1</v>
          </cell>
          <cell r="L127">
            <v>1</v>
          </cell>
          <cell r="R127">
            <v>1</v>
          </cell>
        </row>
        <row r="128">
          <cell r="A128">
            <v>23009</v>
          </cell>
          <cell r="D128">
            <v>1</v>
          </cell>
          <cell r="E128">
            <v>1</v>
          </cell>
          <cell r="O128">
            <v>1</v>
          </cell>
          <cell r="Q128">
            <v>1</v>
          </cell>
          <cell r="R128">
            <v>1</v>
          </cell>
        </row>
        <row r="129">
          <cell r="A129">
            <v>23010</v>
          </cell>
          <cell r="D129">
            <v>1</v>
          </cell>
          <cell r="F129">
            <v>1</v>
          </cell>
          <cell r="N129">
            <v>1</v>
          </cell>
          <cell r="P129">
            <v>1</v>
          </cell>
          <cell r="T129">
            <v>1</v>
          </cell>
          <cell r="V129">
            <v>1</v>
          </cell>
        </row>
        <row r="130">
          <cell r="A130">
            <v>23011</v>
          </cell>
          <cell r="C130">
            <v>1</v>
          </cell>
          <cell r="F130">
            <v>1</v>
          </cell>
          <cell r="L130">
            <v>1</v>
          </cell>
          <cell r="M130">
            <v>1</v>
          </cell>
          <cell r="U130">
            <v>1</v>
          </cell>
          <cell r="V130">
            <v>1</v>
          </cell>
        </row>
        <row r="131">
          <cell r="A131">
            <v>23012</v>
          </cell>
          <cell r="C131">
            <v>1</v>
          </cell>
          <cell r="E131">
            <v>1</v>
          </cell>
          <cell r="K131">
            <v>1</v>
          </cell>
          <cell r="S131">
            <v>1</v>
          </cell>
        </row>
        <row r="132">
          <cell r="A132">
            <v>22013</v>
          </cell>
          <cell r="F132">
            <v>1</v>
          </cell>
        </row>
        <row r="133">
          <cell r="A133">
            <v>22014</v>
          </cell>
          <cell r="F133">
            <v>1</v>
          </cell>
        </row>
        <row r="134">
          <cell r="A134">
            <v>22015</v>
          </cell>
          <cell r="F134">
            <v>1</v>
          </cell>
        </row>
        <row r="135">
          <cell r="A135">
            <v>31001</v>
          </cell>
          <cell r="C135">
            <v>1</v>
          </cell>
          <cell r="M135">
            <v>1</v>
          </cell>
        </row>
        <row r="136">
          <cell r="A136">
            <v>31002</v>
          </cell>
          <cell r="D136">
            <v>1</v>
          </cell>
          <cell r="N136">
            <v>1</v>
          </cell>
        </row>
        <row r="137">
          <cell r="A137">
            <v>31003</v>
          </cell>
          <cell r="E137">
            <v>1</v>
          </cell>
          <cell r="Q137">
            <v>1</v>
          </cell>
        </row>
        <row r="138">
          <cell r="A138">
            <v>31004</v>
          </cell>
          <cell r="E138">
            <v>1</v>
          </cell>
          <cell r="R138">
            <v>1</v>
          </cell>
        </row>
        <row r="139">
          <cell r="A139">
            <v>31005</v>
          </cell>
          <cell r="D139">
            <v>1</v>
          </cell>
          <cell r="O139">
            <v>1</v>
          </cell>
        </row>
        <row r="140">
          <cell r="A140">
            <v>31006</v>
          </cell>
          <cell r="C140">
            <v>1</v>
          </cell>
          <cell r="K140">
            <v>1</v>
          </cell>
        </row>
        <row r="141">
          <cell r="A141">
            <v>31007</v>
          </cell>
          <cell r="D141">
            <v>1</v>
          </cell>
          <cell r="P141">
            <v>1</v>
          </cell>
        </row>
        <row r="142">
          <cell r="A142">
            <v>31008</v>
          </cell>
          <cell r="C142">
            <v>1</v>
          </cell>
          <cell r="L142">
            <v>1</v>
          </cell>
        </row>
        <row r="143">
          <cell r="A143">
            <v>31009</v>
          </cell>
          <cell r="E143">
            <v>1</v>
          </cell>
          <cell r="S143">
            <v>1</v>
          </cell>
        </row>
        <row r="144">
          <cell r="A144">
            <v>31010</v>
          </cell>
          <cell r="F144">
            <v>1</v>
          </cell>
          <cell r="T144">
            <v>1</v>
          </cell>
        </row>
        <row r="145">
          <cell r="A145">
            <v>31011</v>
          </cell>
          <cell r="F145">
            <v>1</v>
          </cell>
          <cell r="U145">
            <v>1</v>
          </cell>
        </row>
        <row r="146">
          <cell r="A146">
            <v>31012</v>
          </cell>
          <cell r="F146">
            <v>1</v>
          </cell>
          <cell r="V146">
            <v>1</v>
          </cell>
        </row>
        <row r="147">
          <cell r="A147">
            <v>32001</v>
          </cell>
          <cell r="D147">
            <v>1</v>
          </cell>
          <cell r="O147">
            <v>1</v>
          </cell>
        </row>
        <row r="148">
          <cell r="A148">
            <v>32002</v>
          </cell>
          <cell r="E148">
            <v>1</v>
          </cell>
          <cell r="Q148">
            <v>1</v>
          </cell>
        </row>
        <row r="149">
          <cell r="A149">
            <v>32003</v>
          </cell>
          <cell r="C149">
            <v>1</v>
          </cell>
          <cell r="L149">
            <v>1</v>
          </cell>
        </row>
        <row r="150">
          <cell r="A150">
            <v>32004</v>
          </cell>
          <cell r="D150">
            <v>1</v>
          </cell>
          <cell r="P150">
            <v>1</v>
          </cell>
        </row>
        <row r="151">
          <cell r="A151">
            <v>32005</v>
          </cell>
          <cell r="E151">
            <v>1</v>
          </cell>
          <cell r="R151">
            <v>1</v>
          </cell>
        </row>
        <row r="152">
          <cell r="A152">
            <v>32006</v>
          </cell>
          <cell r="C152">
            <v>1</v>
          </cell>
          <cell r="K152">
            <v>1</v>
          </cell>
        </row>
        <row r="153">
          <cell r="A153">
            <v>32007</v>
          </cell>
          <cell r="D153">
            <v>1</v>
          </cell>
          <cell r="N153">
            <v>1</v>
          </cell>
        </row>
        <row r="154">
          <cell r="A154">
            <v>32008</v>
          </cell>
          <cell r="C154">
            <v>1</v>
          </cell>
          <cell r="M154">
            <v>1</v>
          </cell>
        </row>
        <row r="155">
          <cell r="A155">
            <v>32009</v>
          </cell>
          <cell r="E155">
            <v>1</v>
          </cell>
          <cell r="S155">
            <v>1</v>
          </cell>
        </row>
        <row r="156">
          <cell r="A156">
            <v>32010</v>
          </cell>
          <cell r="F156">
            <v>1</v>
          </cell>
          <cell r="T156">
            <v>1</v>
          </cell>
        </row>
        <row r="157">
          <cell r="A157">
            <v>32011</v>
          </cell>
          <cell r="F157">
            <v>1</v>
          </cell>
          <cell r="U157">
            <v>1</v>
          </cell>
        </row>
        <row r="158">
          <cell r="A158">
            <v>32012</v>
          </cell>
          <cell r="F158">
            <v>1</v>
          </cell>
          <cell r="V158">
            <v>1</v>
          </cell>
        </row>
        <row r="159">
          <cell r="A159">
            <v>33001</v>
          </cell>
          <cell r="D159">
            <v>1</v>
          </cell>
          <cell r="P159">
            <v>1</v>
          </cell>
        </row>
        <row r="160">
          <cell r="A160">
            <v>33002</v>
          </cell>
          <cell r="C160">
            <v>1</v>
          </cell>
          <cell r="M160">
            <v>1</v>
          </cell>
        </row>
        <row r="161">
          <cell r="A161">
            <v>33003</v>
          </cell>
          <cell r="E161">
            <v>1</v>
          </cell>
          <cell r="S161">
            <v>1</v>
          </cell>
        </row>
        <row r="162">
          <cell r="A162">
            <v>33004</v>
          </cell>
          <cell r="E162">
            <v>1</v>
          </cell>
          <cell r="Q162">
            <v>1</v>
          </cell>
        </row>
        <row r="163">
          <cell r="A163">
            <v>33005</v>
          </cell>
          <cell r="D163">
            <v>1</v>
          </cell>
          <cell r="O163">
            <v>1</v>
          </cell>
        </row>
        <row r="164">
          <cell r="A164">
            <v>33006</v>
          </cell>
          <cell r="E164">
            <v>1</v>
          </cell>
          <cell r="R164">
            <v>1</v>
          </cell>
        </row>
        <row r="165">
          <cell r="A165">
            <v>33007</v>
          </cell>
          <cell r="C165">
            <v>1</v>
          </cell>
          <cell r="L165">
            <v>1</v>
          </cell>
        </row>
        <row r="166">
          <cell r="A166">
            <v>33008</v>
          </cell>
          <cell r="D166">
            <v>1</v>
          </cell>
          <cell r="N166">
            <v>1</v>
          </cell>
        </row>
        <row r="167">
          <cell r="A167">
            <v>33009</v>
          </cell>
          <cell r="C167">
            <v>1</v>
          </cell>
          <cell r="K167">
            <v>1</v>
          </cell>
        </row>
        <row r="168">
          <cell r="A168">
            <v>33010</v>
          </cell>
          <cell r="F168">
            <v>1</v>
          </cell>
          <cell r="T168">
            <v>1</v>
          </cell>
        </row>
        <row r="169">
          <cell r="A169">
            <v>33011</v>
          </cell>
          <cell r="F169">
            <v>1</v>
          </cell>
          <cell r="U169">
            <v>1</v>
          </cell>
        </row>
        <row r="170">
          <cell r="A170">
            <v>33012</v>
          </cell>
          <cell r="F170">
            <v>1</v>
          </cell>
          <cell r="V170">
            <v>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2"/>
  <sheetViews>
    <sheetView tabSelected="1" zoomScaleNormal="100" workbookViewId="0">
      <pane ySplit="1" topLeftCell="A55" activePane="bottomLeft" state="frozen"/>
      <selection pane="bottomLeft" activeCell="J76" sqref="J76"/>
    </sheetView>
  </sheetViews>
  <sheetFormatPr defaultColWidth="11" defaultRowHeight="18"/>
  <cols>
    <col min="1" max="1" width="11" style="19"/>
    <col min="2" max="2" width="11" style="53"/>
    <col min="3" max="5" width="11" style="19"/>
    <col min="6" max="6" width="11" style="57"/>
    <col min="7" max="7" width="11" style="23"/>
    <col min="8" max="8" width="10.625" style="19" customWidth="1"/>
    <col min="9" max="9" width="11.5" style="19" customWidth="1"/>
    <col min="10" max="10" width="10.625" style="19" customWidth="1"/>
    <col min="11" max="11" width="75.875" style="19" customWidth="1"/>
    <col min="12" max="16384" width="11" style="19"/>
  </cols>
  <sheetData>
    <row r="1" spans="1:17" ht="75" customHeight="1">
      <c r="A1" s="46" t="s">
        <v>18</v>
      </c>
      <c r="B1" t="s">
        <v>297</v>
      </c>
      <c r="C1" s="46" t="s">
        <v>19</v>
      </c>
      <c r="D1" s="46" t="s">
        <v>0</v>
      </c>
      <c r="E1" s="47" t="s">
        <v>4</v>
      </c>
      <c r="F1" s="47" t="s">
        <v>1</v>
      </c>
      <c r="G1" s="49" t="s">
        <v>5</v>
      </c>
      <c r="H1" s="47" t="s">
        <v>2</v>
      </c>
      <c r="I1" s="48" t="s">
        <v>20</v>
      </c>
      <c r="J1" s="46" t="s">
        <v>3</v>
      </c>
      <c r="K1" s="46" t="s">
        <v>12</v>
      </c>
      <c r="L1" s="46"/>
      <c r="M1" s="46"/>
      <c r="N1" s="46"/>
      <c r="O1" s="46"/>
      <c r="Q1" s="20"/>
    </row>
    <row r="2" spans="1:17" customFormat="1">
      <c r="A2" s="61">
        <v>1</v>
      </c>
      <c r="B2" s="61">
        <v>1</v>
      </c>
      <c r="C2" s="61">
        <v>99996</v>
      </c>
      <c r="D2" s="61">
        <v>0</v>
      </c>
      <c r="E2" s="62">
        <v>1</v>
      </c>
      <c r="F2" s="62">
        <v>-1</v>
      </c>
      <c r="G2" s="62">
        <v>1</v>
      </c>
      <c r="H2" s="62">
        <v>1</v>
      </c>
      <c r="I2" s="62">
        <v>2020</v>
      </c>
      <c r="J2" s="61">
        <f t="shared" ref="J2:J19" si="0">J74/10</f>
        <v>2</v>
      </c>
      <c r="K2" s="61" t="s">
        <v>240</v>
      </c>
      <c r="L2" s="74" t="s">
        <v>22</v>
      </c>
      <c r="M2" s="75" t="s">
        <v>237</v>
      </c>
    </row>
    <row r="3" spans="1:17" customFormat="1">
      <c r="A3" s="61">
        <v>1</v>
      </c>
      <c r="B3" s="61">
        <v>1</v>
      </c>
      <c r="C3" s="61">
        <v>99995</v>
      </c>
      <c r="D3" s="61">
        <v>0</v>
      </c>
      <c r="E3" s="62">
        <v>1</v>
      </c>
      <c r="F3" s="62">
        <v>-1</v>
      </c>
      <c r="G3" s="62">
        <v>3</v>
      </c>
      <c r="H3" s="62">
        <v>1</v>
      </c>
      <c r="I3" s="62">
        <v>2020</v>
      </c>
      <c r="J3" s="61">
        <f t="shared" si="0"/>
        <v>40</v>
      </c>
      <c r="K3" s="61" t="s">
        <v>241</v>
      </c>
      <c r="L3" s="74"/>
      <c r="M3" s="75"/>
    </row>
    <row r="4" spans="1:17" customFormat="1">
      <c r="A4" s="61">
        <v>1</v>
      </c>
      <c r="B4" s="61">
        <v>1</v>
      </c>
      <c r="C4" s="61">
        <v>99994</v>
      </c>
      <c r="D4" s="61">
        <v>0</v>
      </c>
      <c r="E4" s="62">
        <v>1</v>
      </c>
      <c r="F4" s="62">
        <v>-1</v>
      </c>
      <c r="G4" s="62">
        <v>5</v>
      </c>
      <c r="H4" s="62">
        <v>1</v>
      </c>
      <c r="I4" s="62">
        <v>2020</v>
      </c>
      <c r="J4" s="61">
        <f t="shared" si="0"/>
        <v>400</v>
      </c>
      <c r="K4" s="61" t="s">
        <v>242</v>
      </c>
      <c r="L4" s="74"/>
      <c r="M4" s="75"/>
    </row>
    <row r="5" spans="1:17" customFormat="1">
      <c r="A5" s="61">
        <v>1</v>
      </c>
      <c r="B5" s="61">
        <v>1</v>
      </c>
      <c r="C5" s="61">
        <v>99993</v>
      </c>
      <c r="D5" s="61">
        <v>0</v>
      </c>
      <c r="E5" s="62">
        <v>1</v>
      </c>
      <c r="F5" s="62">
        <v>-1</v>
      </c>
      <c r="G5" s="62">
        <v>1</v>
      </c>
      <c r="H5" s="62">
        <v>2</v>
      </c>
      <c r="I5" s="62">
        <v>2020</v>
      </c>
      <c r="J5" s="61">
        <f t="shared" si="0"/>
        <v>1</v>
      </c>
      <c r="K5" s="61" t="s">
        <v>243</v>
      </c>
      <c r="L5" s="74"/>
      <c r="M5" s="75"/>
    </row>
    <row r="6" spans="1:17" customFormat="1">
      <c r="A6" s="61">
        <v>1</v>
      </c>
      <c r="B6" s="61">
        <v>1</v>
      </c>
      <c r="C6" s="61">
        <v>99992</v>
      </c>
      <c r="D6" s="61">
        <v>0</v>
      </c>
      <c r="E6" s="62">
        <v>1</v>
      </c>
      <c r="F6" s="62">
        <v>-1</v>
      </c>
      <c r="G6" s="62">
        <v>3</v>
      </c>
      <c r="H6" s="62">
        <v>2</v>
      </c>
      <c r="I6" s="62">
        <v>2020</v>
      </c>
      <c r="J6" s="61">
        <f t="shared" si="0"/>
        <v>20</v>
      </c>
      <c r="K6" s="61" t="s">
        <v>244</v>
      </c>
      <c r="L6" s="74"/>
      <c r="M6" s="75"/>
    </row>
    <row r="7" spans="1:17" customFormat="1">
      <c r="A7" s="61">
        <v>1</v>
      </c>
      <c r="B7" s="61">
        <v>1</v>
      </c>
      <c r="C7" s="61">
        <v>99991</v>
      </c>
      <c r="D7" s="61">
        <v>0</v>
      </c>
      <c r="E7" s="62">
        <v>1</v>
      </c>
      <c r="F7" s="62">
        <v>-1</v>
      </c>
      <c r="G7" s="62">
        <v>4</v>
      </c>
      <c r="H7" s="62">
        <v>2</v>
      </c>
      <c r="I7" s="62">
        <v>2020</v>
      </c>
      <c r="J7" s="61">
        <f t="shared" si="0"/>
        <v>100</v>
      </c>
      <c r="K7" s="61" t="s">
        <v>245</v>
      </c>
      <c r="L7" s="74"/>
      <c r="M7" s="75"/>
    </row>
    <row r="8" spans="1:17" customFormat="1">
      <c r="A8" s="61">
        <v>1</v>
      </c>
      <c r="B8" s="61">
        <v>1</v>
      </c>
      <c r="C8" s="61">
        <v>99990</v>
      </c>
      <c r="D8" s="61">
        <v>0</v>
      </c>
      <c r="E8" s="62">
        <v>1</v>
      </c>
      <c r="F8" s="62">
        <v>-1</v>
      </c>
      <c r="G8" s="62">
        <v>1</v>
      </c>
      <c r="H8" s="62">
        <v>3</v>
      </c>
      <c r="I8" s="62">
        <v>2020</v>
      </c>
      <c r="J8" s="61">
        <f t="shared" si="0"/>
        <v>2</v>
      </c>
      <c r="K8" s="61" t="s">
        <v>246</v>
      </c>
      <c r="L8" s="74"/>
      <c r="M8" s="75"/>
    </row>
    <row r="9" spans="1:17" customFormat="1">
      <c r="A9" s="61">
        <v>1</v>
      </c>
      <c r="B9" s="61">
        <v>1</v>
      </c>
      <c r="C9" s="61">
        <v>99989</v>
      </c>
      <c r="D9" s="61">
        <v>0</v>
      </c>
      <c r="E9" s="62">
        <v>1</v>
      </c>
      <c r="F9" s="62">
        <v>-1</v>
      </c>
      <c r="G9" s="62">
        <v>3</v>
      </c>
      <c r="H9" s="62">
        <v>3</v>
      </c>
      <c r="I9" s="62">
        <v>2020</v>
      </c>
      <c r="J9" s="61">
        <f t="shared" si="0"/>
        <v>20</v>
      </c>
      <c r="K9" s="61" t="s">
        <v>247</v>
      </c>
      <c r="L9" s="74"/>
      <c r="M9" s="75"/>
    </row>
    <row r="10" spans="1:17" customFormat="1">
      <c r="A10" s="61">
        <v>1</v>
      </c>
      <c r="B10" s="61">
        <v>1</v>
      </c>
      <c r="C10" s="61">
        <v>99988</v>
      </c>
      <c r="D10" s="61">
        <v>0</v>
      </c>
      <c r="E10" s="62">
        <v>1</v>
      </c>
      <c r="F10" s="62">
        <v>-1</v>
      </c>
      <c r="G10" s="62">
        <v>4</v>
      </c>
      <c r="H10" s="62">
        <v>3</v>
      </c>
      <c r="I10" s="62">
        <v>2020</v>
      </c>
      <c r="J10" s="61">
        <f t="shared" si="0"/>
        <v>100</v>
      </c>
      <c r="K10" s="61" t="s">
        <v>254</v>
      </c>
      <c r="L10" s="74"/>
      <c r="M10" s="75"/>
    </row>
    <row r="11" spans="1:17" customFormat="1">
      <c r="A11" s="61">
        <v>2</v>
      </c>
      <c r="B11" s="61">
        <v>1</v>
      </c>
      <c r="C11" s="61">
        <v>99987</v>
      </c>
      <c r="D11" s="61">
        <v>0</v>
      </c>
      <c r="E11" s="62">
        <v>1</v>
      </c>
      <c r="F11" s="62">
        <v>-1</v>
      </c>
      <c r="G11" s="62">
        <v>1</v>
      </c>
      <c r="H11" s="62">
        <v>1</v>
      </c>
      <c r="I11" s="62">
        <v>2020</v>
      </c>
      <c r="J11" s="61">
        <f t="shared" si="0"/>
        <v>1</v>
      </c>
      <c r="K11" s="61" t="s">
        <v>253</v>
      </c>
      <c r="L11" s="74" t="s">
        <v>23</v>
      </c>
      <c r="M11" s="75"/>
    </row>
    <row r="12" spans="1:17" customFormat="1">
      <c r="A12" s="61">
        <v>2</v>
      </c>
      <c r="B12" s="61">
        <v>1</v>
      </c>
      <c r="C12" s="61">
        <v>99986</v>
      </c>
      <c r="D12" s="61">
        <v>0</v>
      </c>
      <c r="E12" s="62">
        <v>1</v>
      </c>
      <c r="F12" s="62">
        <v>-1</v>
      </c>
      <c r="G12" s="62">
        <v>7</v>
      </c>
      <c r="H12" s="62">
        <v>1</v>
      </c>
      <c r="I12" s="62">
        <v>2020</v>
      </c>
      <c r="J12" s="61">
        <f t="shared" si="0"/>
        <v>1</v>
      </c>
      <c r="K12" s="61" t="s">
        <v>248</v>
      </c>
      <c r="L12" s="74"/>
      <c r="M12" s="75"/>
    </row>
    <row r="13" spans="1:17" customFormat="1">
      <c r="A13" s="61">
        <v>2</v>
      </c>
      <c r="B13" s="61">
        <v>1</v>
      </c>
      <c r="C13" s="61">
        <v>99985</v>
      </c>
      <c r="D13" s="61">
        <v>0</v>
      </c>
      <c r="E13" s="62">
        <v>1</v>
      </c>
      <c r="F13" s="62">
        <v>-1</v>
      </c>
      <c r="G13" s="62">
        <v>1</v>
      </c>
      <c r="H13" s="62">
        <v>2</v>
      </c>
      <c r="I13" s="62">
        <v>2020</v>
      </c>
      <c r="J13" s="61">
        <f t="shared" si="0"/>
        <v>1</v>
      </c>
      <c r="K13" s="61" t="s">
        <v>249</v>
      </c>
      <c r="L13" s="74"/>
      <c r="M13" s="75"/>
    </row>
    <row r="14" spans="1:17" customFormat="1">
      <c r="A14" s="61">
        <v>2</v>
      </c>
      <c r="B14" s="61">
        <v>1</v>
      </c>
      <c r="C14" s="61">
        <v>99984</v>
      </c>
      <c r="D14" s="61">
        <v>0</v>
      </c>
      <c r="E14" s="62">
        <v>1</v>
      </c>
      <c r="F14" s="62">
        <v>-1</v>
      </c>
      <c r="G14" s="62">
        <v>4</v>
      </c>
      <c r="H14" s="62">
        <v>2</v>
      </c>
      <c r="I14" s="62">
        <v>2020</v>
      </c>
      <c r="J14" s="61">
        <f t="shared" si="0"/>
        <v>10</v>
      </c>
      <c r="K14" s="61" t="s">
        <v>249</v>
      </c>
      <c r="L14" s="74"/>
      <c r="M14" s="75"/>
    </row>
    <row r="15" spans="1:17" customFormat="1">
      <c r="A15" s="61">
        <v>2</v>
      </c>
      <c r="B15" s="61">
        <v>1</v>
      </c>
      <c r="C15" s="61">
        <v>99983</v>
      </c>
      <c r="D15" s="61">
        <v>0</v>
      </c>
      <c r="E15" s="62">
        <v>1</v>
      </c>
      <c r="F15" s="62">
        <v>-1</v>
      </c>
      <c r="G15" s="62">
        <v>1</v>
      </c>
      <c r="H15" s="62">
        <v>3</v>
      </c>
      <c r="I15" s="62">
        <v>2020</v>
      </c>
      <c r="J15" s="61">
        <f t="shared" si="0"/>
        <v>1</v>
      </c>
      <c r="K15" s="61" t="s">
        <v>250</v>
      </c>
      <c r="L15" s="74"/>
      <c r="M15" s="75"/>
    </row>
    <row r="16" spans="1:17" customFormat="1">
      <c r="A16" s="61">
        <v>2</v>
      </c>
      <c r="B16" s="61">
        <v>1</v>
      </c>
      <c r="C16" s="61">
        <v>99982</v>
      </c>
      <c r="D16" s="61">
        <v>0</v>
      </c>
      <c r="E16" s="62">
        <v>1</v>
      </c>
      <c r="F16" s="62">
        <v>-1</v>
      </c>
      <c r="G16" s="62">
        <v>4</v>
      </c>
      <c r="H16" s="62">
        <v>3</v>
      </c>
      <c r="I16" s="62">
        <v>2020</v>
      </c>
      <c r="J16" s="61">
        <f t="shared" si="0"/>
        <v>10</v>
      </c>
      <c r="K16" s="61" t="s">
        <v>249</v>
      </c>
      <c r="L16" s="74"/>
      <c r="M16" s="75"/>
    </row>
    <row r="17" spans="1:13" customFormat="1">
      <c r="A17" s="61">
        <v>3</v>
      </c>
      <c r="B17" s="61">
        <v>1</v>
      </c>
      <c r="C17" s="61">
        <v>99981</v>
      </c>
      <c r="D17" s="61">
        <v>0</v>
      </c>
      <c r="E17" s="62">
        <v>1</v>
      </c>
      <c r="F17" s="62">
        <v>-1</v>
      </c>
      <c r="G17" s="62">
        <v>1</v>
      </c>
      <c r="H17" s="62">
        <v>1</v>
      </c>
      <c r="I17" s="62">
        <v>2020</v>
      </c>
      <c r="J17" s="61">
        <f t="shared" si="0"/>
        <v>1</v>
      </c>
      <c r="K17" s="61" t="s">
        <v>256</v>
      </c>
      <c r="L17" s="74" t="s">
        <v>24</v>
      </c>
      <c r="M17" s="75"/>
    </row>
    <row r="18" spans="1:13" customFormat="1">
      <c r="A18" s="61">
        <v>3</v>
      </c>
      <c r="B18" s="61">
        <v>1</v>
      </c>
      <c r="C18" s="61">
        <v>99980</v>
      </c>
      <c r="D18" s="61">
        <v>0</v>
      </c>
      <c r="E18" s="62">
        <v>1</v>
      </c>
      <c r="F18" s="62">
        <v>-1</v>
      </c>
      <c r="G18" s="62">
        <v>1</v>
      </c>
      <c r="H18" s="62">
        <v>2</v>
      </c>
      <c r="I18" s="62">
        <v>2020</v>
      </c>
      <c r="J18" s="61">
        <f t="shared" si="0"/>
        <v>1</v>
      </c>
      <c r="K18" s="61" t="s">
        <v>251</v>
      </c>
      <c r="L18" s="74"/>
      <c r="M18" s="75"/>
    </row>
    <row r="19" spans="1:13" customFormat="1">
      <c r="A19" s="61">
        <v>3</v>
      </c>
      <c r="B19" s="61">
        <v>1</v>
      </c>
      <c r="C19" s="61">
        <v>99979</v>
      </c>
      <c r="D19" s="61">
        <v>0</v>
      </c>
      <c r="E19" s="62">
        <v>1</v>
      </c>
      <c r="F19" s="62">
        <v>-1</v>
      </c>
      <c r="G19" s="62">
        <v>1</v>
      </c>
      <c r="H19" s="62">
        <v>3</v>
      </c>
      <c r="I19" s="62">
        <v>2020</v>
      </c>
      <c r="J19" s="61">
        <f t="shared" si="0"/>
        <v>1</v>
      </c>
      <c r="K19" s="61" t="s">
        <v>252</v>
      </c>
      <c r="L19" s="74"/>
      <c r="M19" s="75"/>
    </row>
    <row r="20" spans="1:13" customFormat="1">
      <c r="A20" s="50">
        <v>1</v>
      </c>
      <c r="B20" s="50">
        <v>1</v>
      </c>
      <c r="C20" s="50">
        <v>98101</v>
      </c>
      <c r="D20" s="50">
        <v>0</v>
      </c>
      <c r="E20" s="60">
        <v>1</v>
      </c>
      <c r="F20" s="60">
        <v>-1</v>
      </c>
      <c r="G20" s="60">
        <v>1</v>
      </c>
      <c r="H20" s="60">
        <v>1</v>
      </c>
      <c r="I20" s="60">
        <v>2030</v>
      </c>
      <c r="J20" s="50">
        <v>2</v>
      </c>
      <c r="K20" s="50" t="s">
        <v>261</v>
      </c>
      <c r="L20" s="66" t="s">
        <v>257</v>
      </c>
      <c r="M20" s="67" t="s">
        <v>178</v>
      </c>
    </row>
    <row r="21" spans="1:13" customFormat="1">
      <c r="A21" s="50">
        <v>1</v>
      </c>
      <c r="B21" s="50">
        <v>1</v>
      </c>
      <c r="C21" s="50">
        <v>98102</v>
      </c>
      <c r="D21" s="50">
        <v>0</v>
      </c>
      <c r="E21" s="60">
        <v>1</v>
      </c>
      <c r="F21" s="60">
        <v>-1</v>
      </c>
      <c r="G21" s="60">
        <v>3</v>
      </c>
      <c r="H21" s="60">
        <v>1</v>
      </c>
      <c r="I21" s="60">
        <v>2030</v>
      </c>
      <c r="J21" s="50">
        <v>40</v>
      </c>
      <c r="K21" s="50" t="s">
        <v>262</v>
      </c>
      <c r="L21" s="66"/>
      <c r="M21" s="67"/>
    </row>
    <row r="22" spans="1:13" customFormat="1">
      <c r="A22" s="50">
        <v>1</v>
      </c>
      <c r="B22" s="50">
        <v>1</v>
      </c>
      <c r="C22" s="50">
        <v>98103</v>
      </c>
      <c r="D22" s="50">
        <v>0</v>
      </c>
      <c r="E22" s="60">
        <v>1</v>
      </c>
      <c r="F22" s="60">
        <v>-1</v>
      </c>
      <c r="G22" s="60">
        <v>5</v>
      </c>
      <c r="H22" s="60">
        <v>1</v>
      </c>
      <c r="I22" s="60">
        <v>2030</v>
      </c>
      <c r="J22" s="50">
        <v>400</v>
      </c>
      <c r="K22" s="50" t="s">
        <v>263</v>
      </c>
      <c r="L22" s="66"/>
      <c r="M22" s="67"/>
    </row>
    <row r="23" spans="1:13" customFormat="1">
      <c r="A23" s="50">
        <v>1</v>
      </c>
      <c r="B23" s="50">
        <v>1</v>
      </c>
      <c r="C23" s="50">
        <v>98104</v>
      </c>
      <c r="D23" s="50">
        <v>0</v>
      </c>
      <c r="E23" s="60">
        <v>1</v>
      </c>
      <c r="F23" s="60">
        <v>-1</v>
      </c>
      <c r="G23" s="60">
        <v>1</v>
      </c>
      <c r="H23" s="60">
        <v>2</v>
      </c>
      <c r="I23" s="60">
        <v>2030</v>
      </c>
      <c r="J23" s="50">
        <v>1</v>
      </c>
      <c r="K23" s="50" t="s">
        <v>264</v>
      </c>
      <c r="L23" s="66"/>
      <c r="M23" s="67"/>
    </row>
    <row r="24" spans="1:13" customFormat="1">
      <c r="A24" s="50">
        <v>1</v>
      </c>
      <c r="B24" s="50">
        <v>1</v>
      </c>
      <c r="C24" s="50">
        <v>98105</v>
      </c>
      <c r="D24" s="50">
        <v>0</v>
      </c>
      <c r="E24" s="60">
        <v>1</v>
      </c>
      <c r="F24" s="60">
        <v>-1</v>
      </c>
      <c r="G24" s="60">
        <v>3</v>
      </c>
      <c r="H24" s="60">
        <v>2</v>
      </c>
      <c r="I24" s="60">
        <v>2030</v>
      </c>
      <c r="J24" s="50">
        <v>20</v>
      </c>
      <c r="K24" s="50" t="s">
        <v>265</v>
      </c>
      <c r="L24" s="66"/>
      <c r="M24" s="67"/>
    </row>
    <row r="25" spans="1:13" customFormat="1">
      <c r="A25" s="50">
        <v>1</v>
      </c>
      <c r="B25" s="50">
        <v>1</v>
      </c>
      <c r="C25" s="50">
        <v>98106</v>
      </c>
      <c r="D25" s="50">
        <v>0</v>
      </c>
      <c r="E25" s="60">
        <v>1</v>
      </c>
      <c r="F25" s="60">
        <v>-1</v>
      </c>
      <c r="G25" s="60">
        <v>4</v>
      </c>
      <c r="H25" s="60">
        <v>2</v>
      </c>
      <c r="I25" s="60">
        <v>2030</v>
      </c>
      <c r="J25" s="50">
        <v>100</v>
      </c>
      <c r="K25" s="50" t="s">
        <v>266</v>
      </c>
      <c r="L25" s="66"/>
      <c r="M25" s="67"/>
    </row>
    <row r="26" spans="1:13" customFormat="1">
      <c r="A26" s="50">
        <v>1</v>
      </c>
      <c r="B26" s="50">
        <v>1</v>
      </c>
      <c r="C26" s="50">
        <v>98107</v>
      </c>
      <c r="D26" s="50">
        <v>0</v>
      </c>
      <c r="E26" s="60">
        <v>1</v>
      </c>
      <c r="F26" s="60">
        <v>-1</v>
      </c>
      <c r="G26" s="60">
        <v>1</v>
      </c>
      <c r="H26" s="60">
        <v>3</v>
      </c>
      <c r="I26" s="60">
        <v>2030</v>
      </c>
      <c r="J26" s="50">
        <v>2</v>
      </c>
      <c r="K26" s="50" t="s">
        <v>267</v>
      </c>
      <c r="L26" s="66"/>
      <c r="M26" s="67"/>
    </row>
    <row r="27" spans="1:13" customFormat="1">
      <c r="A27" s="50">
        <v>1</v>
      </c>
      <c r="B27" s="50">
        <v>1</v>
      </c>
      <c r="C27" s="50">
        <v>98108</v>
      </c>
      <c r="D27" s="50">
        <v>0</v>
      </c>
      <c r="E27" s="60">
        <v>1</v>
      </c>
      <c r="F27" s="60">
        <v>-1</v>
      </c>
      <c r="G27" s="60">
        <v>3</v>
      </c>
      <c r="H27" s="60">
        <v>3</v>
      </c>
      <c r="I27" s="60">
        <v>2030</v>
      </c>
      <c r="J27" s="50">
        <v>20</v>
      </c>
      <c r="K27" s="50" t="s">
        <v>268</v>
      </c>
      <c r="L27" s="66"/>
      <c r="M27" s="67"/>
    </row>
    <row r="28" spans="1:13" customFormat="1">
      <c r="A28" s="50">
        <v>1</v>
      </c>
      <c r="B28" s="50">
        <v>1</v>
      </c>
      <c r="C28" s="50">
        <v>98109</v>
      </c>
      <c r="D28" s="50">
        <v>0</v>
      </c>
      <c r="E28" s="60">
        <v>1</v>
      </c>
      <c r="F28" s="60">
        <v>-1</v>
      </c>
      <c r="G28" s="60">
        <v>4</v>
      </c>
      <c r="H28" s="60">
        <v>3</v>
      </c>
      <c r="I28" s="60">
        <v>2030</v>
      </c>
      <c r="J28" s="50">
        <v>100</v>
      </c>
      <c r="K28" s="50" t="s">
        <v>269</v>
      </c>
      <c r="L28" s="66"/>
      <c r="M28" s="67"/>
    </row>
    <row r="29" spans="1:13" customFormat="1">
      <c r="A29" s="50">
        <v>2</v>
      </c>
      <c r="B29" s="50">
        <v>1</v>
      </c>
      <c r="C29" s="50">
        <v>98201</v>
      </c>
      <c r="D29" s="50">
        <v>0</v>
      </c>
      <c r="E29" s="60">
        <v>1</v>
      </c>
      <c r="F29" s="60">
        <v>-1</v>
      </c>
      <c r="G29" s="60">
        <v>1</v>
      </c>
      <c r="H29" s="60">
        <v>1</v>
      </c>
      <c r="I29" s="60">
        <v>2030</v>
      </c>
      <c r="J29" s="50">
        <v>1</v>
      </c>
      <c r="K29" s="50" t="s">
        <v>270</v>
      </c>
      <c r="L29" s="66" t="s">
        <v>258</v>
      </c>
      <c r="M29" s="67"/>
    </row>
    <row r="30" spans="1:13" customFormat="1">
      <c r="A30" s="50">
        <v>2</v>
      </c>
      <c r="B30" s="50">
        <v>1</v>
      </c>
      <c r="C30" s="50">
        <v>98202</v>
      </c>
      <c r="D30" s="50">
        <v>0</v>
      </c>
      <c r="E30" s="60">
        <v>1</v>
      </c>
      <c r="F30" s="60">
        <v>-1</v>
      </c>
      <c r="G30" s="60">
        <v>7</v>
      </c>
      <c r="H30" s="60">
        <v>1</v>
      </c>
      <c r="I30" s="60">
        <v>2030</v>
      </c>
      <c r="J30" s="50">
        <v>1</v>
      </c>
      <c r="K30" s="50" t="s">
        <v>271</v>
      </c>
      <c r="L30" s="66"/>
      <c r="M30" s="67"/>
    </row>
    <row r="31" spans="1:13" customFormat="1">
      <c r="A31" s="50">
        <v>2</v>
      </c>
      <c r="B31" s="50">
        <v>1</v>
      </c>
      <c r="C31" s="50">
        <v>98203</v>
      </c>
      <c r="D31" s="50">
        <v>0</v>
      </c>
      <c r="E31" s="60">
        <v>1</v>
      </c>
      <c r="F31" s="60">
        <v>-1</v>
      </c>
      <c r="G31" s="60">
        <v>1</v>
      </c>
      <c r="H31" s="60">
        <v>2</v>
      </c>
      <c r="I31" s="60">
        <v>2030</v>
      </c>
      <c r="J31" s="50">
        <v>1</v>
      </c>
      <c r="K31" s="50" t="s">
        <v>272</v>
      </c>
      <c r="L31" s="66"/>
      <c r="M31" s="67"/>
    </row>
    <row r="32" spans="1:13" customFormat="1">
      <c r="A32" s="50">
        <v>2</v>
      </c>
      <c r="B32" s="50">
        <v>1</v>
      </c>
      <c r="C32" s="50">
        <v>98204</v>
      </c>
      <c r="D32" s="50">
        <v>0</v>
      </c>
      <c r="E32" s="60">
        <v>1</v>
      </c>
      <c r="F32" s="60">
        <v>-1</v>
      </c>
      <c r="G32" s="60">
        <v>4</v>
      </c>
      <c r="H32" s="60">
        <v>2</v>
      </c>
      <c r="I32" s="60">
        <v>2030</v>
      </c>
      <c r="J32" s="50">
        <v>10</v>
      </c>
      <c r="K32" s="50" t="s">
        <v>273</v>
      </c>
      <c r="L32" s="66"/>
      <c r="M32" s="67"/>
    </row>
    <row r="33" spans="1:13" customFormat="1">
      <c r="A33" s="50">
        <v>2</v>
      </c>
      <c r="B33" s="50">
        <v>1</v>
      </c>
      <c r="C33" s="50">
        <v>98205</v>
      </c>
      <c r="D33" s="50">
        <v>0</v>
      </c>
      <c r="E33" s="60">
        <v>1</v>
      </c>
      <c r="F33" s="60">
        <v>-1</v>
      </c>
      <c r="G33" s="60">
        <v>1</v>
      </c>
      <c r="H33" s="60">
        <v>3</v>
      </c>
      <c r="I33" s="60">
        <v>2030</v>
      </c>
      <c r="J33" s="50">
        <v>1</v>
      </c>
      <c r="K33" s="50" t="s">
        <v>274</v>
      </c>
      <c r="L33" s="66"/>
      <c r="M33" s="67"/>
    </row>
    <row r="34" spans="1:13" customFormat="1">
      <c r="A34" s="50">
        <v>2</v>
      </c>
      <c r="B34" s="50">
        <v>1</v>
      </c>
      <c r="C34" s="50">
        <v>98206</v>
      </c>
      <c r="D34" s="50">
        <v>0</v>
      </c>
      <c r="E34" s="60">
        <v>1</v>
      </c>
      <c r="F34" s="60">
        <v>-1</v>
      </c>
      <c r="G34" s="60">
        <v>4</v>
      </c>
      <c r="H34" s="60">
        <v>3</v>
      </c>
      <c r="I34" s="60">
        <v>2030</v>
      </c>
      <c r="J34" s="50">
        <v>10</v>
      </c>
      <c r="K34" s="50" t="s">
        <v>275</v>
      </c>
      <c r="L34" s="66"/>
      <c r="M34" s="67"/>
    </row>
    <row r="35" spans="1:13" customFormat="1">
      <c r="A35" s="50">
        <v>3</v>
      </c>
      <c r="B35" s="50">
        <v>1</v>
      </c>
      <c r="C35" s="50">
        <v>98301</v>
      </c>
      <c r="D35" s="50">
        <v>0</v>
      </c>
      <c r="E35" s="60">
        <v>1</v>
      </c>
      <c r="F35" s="60">
        <v>-1</v>
      </c>
      <c r="G35" s="60">
        <v>1</v>
      </c>
      <c r="H35" s="60">
        <v>1</v>
      </c>
      <c r="I35" s="60">
        <v>2030</v>
      </c>
      <c r="J35" s="50">
        <v>1</v>
      </c>
      <c r="K35" s="50" t="s">
        <v>276</v>
      </c>
      <c r="L35" s="66" t="s">
        <v>259</v>
      </c>
      <c r="M35" s="67"/>
    </row>
    <row r="36" spans="1:13" customFormat="1">
      <c r="A36" s="50">
        <v>3</v>
      </c>
      <c r="B36" s="50">
        <v>1</v>
      </c>
      <c r="C36" s="50">
        <v>98302</v>
      </c>
      <c r="D36" s="50">
        <v>0</v>
      </c>
      <c r="E36" s="60">
        <v>1</v>
      </c>
      <c r="F36" s="60">
        <v>-1</v>
      </c>
      <c r="G36" s="60">
        <v>1</v>
      </c>
      <c r="H36" s="60">
        <v>2</v>
      </c>
      <c r="I36" s="60">
        <v>2030</v>
      </c>
      <c r="J36" s="50">
        <v>1</v>
      </c>
      <c r="K36" s="50" t="s">
        <v>277</v>
      </c>
      <c r="L36" s="66"/>
      <c r="M36" s="67"/>
    </row>
    <row r="37" spans="1:13" customFormat="1">
      <c r="A37" s="50">
        <v>3</v>
      </c>
      <c r="B37" s="50">
        <v>1</v>
      </c>
      <c r="C37" s="50">
        <v>98303</v>
      </c>
      <c r="D37" s="50">
        <v>0</v>
      </c>
      <c r="E37" s="60">
        <v>1</v>
      </c>
      <c r="F37" s="60">
        <v>-1</v>
      </c>
      <c r="G37" s="60">
        <v>1</v>
      </c>
      <c r="H37" s="60">
        <v>3</v>
      </c>
      <c r="I37" s="60">
        <v>2030</v>
      </c>
      <c r="J37" s="50">
        <v>1</v>
      </c>
      <c r="K37" s="50" t="s">
        <v>278</v>
      </c>
      <c r="L37" s="66"/>
      <c r="M37" s="67"/>
    </row>
    <row r="38" spans="1:13" customFormat="1">
      <c r="A38" s="58">
        <v>1</v>
      </c>
      <c r="B38" s="58">
        <v>1</v>
      </c>
      <c r="C38" s="58">
        <v>97101</v>
      </c>
      <c r="D38" s="58">
        <v>0</v>
      </c>
      <c r="E38" s="59">
        <v>1</v>
      </c>
      <c r="F38" s="59">
        <v>-1</v>
      </c>
      <c r="G38" s="59">
        <v>1</v>
      </c>
      <c r="H38" s="59">
        <v>1</v>
      </c>
      <c r="I38" s="59">
        <v>2040</v>
      </c>
      <c r="J38" s="58">
        <v>2</v>
      </c>
      <c r="K38" s="58" t="s">
        <v>279</v>
      </c>
      <c r="L38" s="69" t="s">
        <v>257</v>
      </c>
      <c r="M38" s="68" t="s">
        <v>260</v>
      </c>
    </row>
    <row r="39" spans="1:13" customFormat="1">
      <c r="A39" s="58">
        <v>1</v>
      </c>
      <c r="B39" s="58">
        <v>1</v>
      </c>
      <c r="C39" s="58">
        <v>97102</v>
      </c>
      <c r="D39" s="58">
        <v>0</v>
      </c>
      <c r="E39" s="59">
        <v>1</v>
      </c>
      <c r="F39" s="59">
        <v>-1</v>
      </c>
      <c r="G39" s="59">
        <v>3</v>
      </c>
      <c r="H39" s="59">
        <v>1</v>
      </c>
      <c r="I39" s="59">
        <v>2040</v>
      </c>
      <c r="J39" s="58">
        <v>40</v>
      </c>
      <c r="K39" s="58" t="s">
        <v>280</v>
      </c>
      <c r="L39" s="69"/>
      <c r="M39" s="68"/>
    </row>
    <row r="40" spans="1:13" customFormat="1">
      <c r="A40" s="58">
        <v>1</v>
      </c>
      <c r="B40" s="58">
        <v>1</v>
      </c>
      <c r="C40" s="58">
        <v>97103</v>
      </c>
      <c r="D40" s="58">
        <v>0</v>
      </c>
      <c r="E40" s="59">
        <v>1</v>
      </c>
      <c r="F40" s="59">
        <v>-1</v>
      </c>
      <c r="G40" s="59">
        <v>5</v>
      </c>
      <c r="H40" s="59">
        <v>1</v>
      </c>
      <c r="I40" s="59">
        <v>2040</v>
      </c>
      <c r="J40" s="58">
        <v>400</v>
      </c>
      <c r="K40" s="58" t="s">
        <v>281</v>
      </c>
      <c r="L40" s="69"/>
      <c r="M40" s="68"/>
    </row>
    <row r="41" spans="1:13" customFormat="1">
      <c r="A41" s="58">
        <v>1</v>
      </c>
      <c r="B41" s="58">
        <v>1</v>
      </c>
      <c r="C41" s="58">
        <v>97104</v>
      </c>
      <c r="D41" s="58">
        <v>0</v>
      </c>
      <c r="E41" s="59">
        <v>1</v>
      </c>
      <c r="F41" s="59">
        <v>-1</v>
      </c>
      <c r="G41" s="59">
        <v>1</v>
      </c>
      <c r="H41" s="59">
        <v>2</v>
      </c>
      <c r="I41" s="59">
        <v>2040</v>
      </c>
      <c r="J41" s="58">
        <v>1</v>
      </c>
      <c r="K41" s="58" t="s">
        <v>282</v>
      </c>
      <c r="L41" s="69"/>
      <c r="M41" s="68"/>
    </row>
    <row r="42" spans="1:13" customFormat="1">
      <c r="A42" s="58">
        <v>1</v>
      </c>
      <c r="B42" s="58">
        <v>1</v>
      </c>
      <c r="C42" s="58">
        <v>97105</v>
      </c>
      <c r="D42" s="58">
        <v>0</v>
      </c>
      <c r="E42" s="59">
        <v>1</v>
      </c>
      <c r="F42" s="59">
        <v>-1</v>
      </c>
      <c r="G42" s="59">
        <v>3</v>
      </c>
      <c r="H42" s="59">
        <v>2</v>
      </c>
      <c r="I42" s="59">
        <v>2040</v>
      </c>
      <c r="J42" s="58">
        <v>20</v>
      </c>
      <c r="K42" s="58" t="s">
        <v>283</v>
      </c>
      <c r="L42" s="69"/>
      <c r="M42" s="68"/>
    </row>
    <row r="43" spans="1:13" customFormat="1">
      <c r="A43" s="58">
        <v>1</v>
      </c>
      <c r="B43" s="58">
        <v>1</v>
      </c>
      <c r="C43" s="58">
        <v>97106</v>
      </c>
      <c r="D43" s="58">
        <v>0</v>
      </c>
      <c r="E43" s="59">
        <v>1</v>
      </c>
      <c r="F43" s="59">
        <v>-1</v>
      </c>
      <c r="G43" s="59">
        <v>4</v>
      </c>
      <c r="H43" s="59">
        <v>2</v>
      </c>
      <c r="I43" s="59">
        <v>2040</v>
      </c>
      <c r="J43" s="58">
        <v>100</v>
      </c>
      <c r="K43" s="58" t="s">
        <v>284</v>
      </c>
      <c r="L43" s="69"/>
      <c r="M43" s="68"/>
    </row>
    <row r="44" spans="1:13" customFormat="1">
      <c r="A44" s="58">
        <v>1</v>
      </c>
      <c r="B44" s="58">
        <v>1</v>
      </c>
      <c r="C44" s="58">
        <v>97107</v>
      </c>
      <c r="D44" s="58">
        <v>0</v>
      </c>
      <c r="E44" s="59">
        <v>1</v>
      </c>
      <c r="F44" s="59">
        <v>-1</v>
      </c>
      <c r="G44" s="59">
        <v>1</v>
      </c>
      <c r="H44" s="59">
        <v>3</v>
      </c>
      <c r="I44" s="59">
        <v>2040</v>
      </c>
      <c r="J44" s="58">
        <v>2</v>
      </c>
      <c r="K44" s="58" t="s">
        <v>285</v>
      </c>
      <c r="L44" s="69"/>
      <c r="M44" s="68"/>
    </row>
    <row r="45" spans="1:13" customFormat="1">
      <c r="A45" s="58">
        <v>1</v>
      </c>
      <c r="B45" s="58">
        <v>1</v>
      </c>
      <c r="C45" s="58">
        <v>97108</v>
      </c>
      <c r="D45" s="58">
        <v>0</v>
      </c>
      <c r="E45" s="59">
        <v>1</v>
      </c>
      <c r="F45" s="59">
        <v>-1</v>
      </c>
      <c r="G45" s="59">
        <v>3</v>
      </c>
      <c r="H45" s="59">
        <v>3</v>
      </c>
      <c r="I45" s="59">
        <v>2040</v>
      </c>
      <c r="J45" s="58">
        <v>20</v>
      </c>
      <c r="K45" s="58" t="s">
        <v>286</v>
      </c>
      <c r="L45" s="69"/>
      <c r="M45" s="68"/>
    </row>
    <row r="46" spans="1:13" customFormat="1">
      <c r="A46" s="58">
        <v>1</v>
      </c>
      <c r="B46" s="58">
        <v>1</v>
      </c>
      <c r="C46" s="58">
        <v>97109</v>
      </c>
      <c r="D46" s="58">
        <v>0</v>
      </c>
      <c r="E46" s="59">
        <v>1</v>
      </c>
      <c r="F46" s="59">
        <v>-1</v>
      </c>
      <c r="G46" s="59">
        <v>4</v>
      </c>
      <c r="H46" s="59">
        <v>3</v>
      </c>
      <c r="I46" s="59">
        <v>2040</v>
      </c>
      <c r="J46" s="58">
        <v>100</v>
      </c>
      <c r="K46" s="58" t="s">
        <v>287</v>
      </c>
      <c r="L46" s="69"/>
      <c r="M46" s="68"/>
    </row>
    <row r="47" spans="1:13" customFormat="1">
      <c r="A47" s="58">
        <v>2</v>
      </c>
      <c r="B47" s="58">
        <v>1</v>
      </c>
      <c r="C47" s="58">
        <v>97201</v>
      </c>
      <c r="D47" s="58">
        <v>0</v>
      </c>
      <c r="E47" s="59">
        <v>1</v>
      </c>
      <c r="F47" s="59">
        <v>-1</v>
      </c>
      <c r="G47" s="59">
        <v>1</v>
      </c>
      <c r="H47" s="59">
        <v>1</v>
      </c>
      <c r="I47" s="59">
        <v>2040</v>
      </c>
      <c r="J47" s="58">
        <v>1</v>
      </c>
      <c r="K47" s="58" t="s">
        <v>288</v>
      </c>
      <c r="L47" s="69" t="s">
        <v>258</v>
      </c>
      <c r="M47" s="68"/>
    </row>
    <row r="48" spans="1:13" customFormat="1">
      <c r="A48" s="58">
        <v>2</v>
      </c>
      <c r="B48" s="58">
        <v>1</v>
      </c>
      <c r="C48" s="58">
        <v>97202</v>
      </c>
      <c r="D48" s="58">
        <v>0</v>
      </c>
      <c r="E48" s="59">
        <v>1</v>
      </c>
      <c r="F48" s="59">
        <v>-1</v>
      </c>
      <c r="G48" s="59">
        <v>7</v>
      </c>
      <c r="H48" s="59">
        <v>1</v>
      </c>
      <c r="I48" s="59">
        <v>2040</v>
      </c>
      <c r="J48" s="58">
        <v>1</v>
      </c>
      <c r="K48" s="58" t="s">
        <v>289</v>
      </c>
      <c r="L48" s="69"/>
      <c r="M48" s="68"/>
    </row>
    <row r="49" spans="1:13" customFormat="1">
      <c r="A49" s="58">
        <v>2</v>
      </c>
      <c r="B49" s="58">
        <v>1</v>
      </c>
      <c r="C49" s="58">
        <v>97203</v>
      </c>
      <c r="D49" s="58">
        <v>0</v>
      </c>
      <c r="E49" s="59">
        <v>1</v>
      </c>
      <c r="F49" s="59">
        <v>-1</v>
      </c>
      <c r="G49" s="59">
        <v>1</v>
      </c>
      <c r="H49" s="59">
        <v>2</v>
      </c>
      <c r="I49" s="59">
        <v>2040</v>
      </c>
      <c r="J49" s="58">
        <v>1</v>
      </c>
      <c r="K49" s="58" t="s">
        <v>290</v>
      </c>
      <c r="L49" s="69"/>
      <c r="M49" s="68"/>
    </row>
    <row r="50" spans="1:13" customFormat="1">
      <c r="A50" s="58">
        <v>2</v>
      </c>
      <c r="B50" s="58">
        <v>1</v>
      </c>
      <c r="C50" s="58">
        <v>97204</v>
      </c>
      <c r="D50" s="58">
        <v>0</v>
      </c>
      <c r="E50" s="59">
        <v>1</v>
      </c>
      <c r="F50" s="59">
        <v>-1</v>
      </c>
      <c r="G50" s="59">
        <v>4</v>
      </c>
      <c r="H50" s="59">
        <v>2</v>
      </c>
      <c r="I50" s="59">
        <v>2040</v>
      </c>
      <c r="J50" s="58">
        <v>10</v>
      </c>
      <c r="K50" s="58" t="s">
        <v>291</v>
      </c>
      <c r="L50" s="69"/>
      <c r="M50" s="68"/>
    </row>
    <row r="51" spans="1:13" customFormat="1">
      <c r="A51" s="58">
        <v>2</v>
      </c>
      <c r="B51" s="58">
        <v>1</v>
      </c>
      <c r="C51" s="58">
        <v>97205</v>
      </c>
      <c r="D51" s="58">
        <v>0</v>
      </c>
      <c r="E51" s="59">
        <v>1</v>
      </c>
      <c r="F51" s="59">
        <v>-1</v>
      </c>
      <c r="G51" s="59">
        <v>1</v>
      </c>
      <c r="H51" s="59">
        <v>3</v>
      </c>
      <c r="I51" s="59">
        <v>2040</v>
      </c>
      <c r="J51" s="58">
        <v>1</v>
      </c>
      <c r="K51" s="58" t="s">
        <v>292</v>
      </c>
      <c r="L51" s="69"/>
      <c r="M51" s="68"/>
    </row>
    <row r="52" spans="1:13" customFormat="1">
      <c r="A52" s="58">
        <v>2</v>
      </c>
      <c r="B52" s="58">
        <v>1</v>
      </c>
      <c r="C52" s="58">
        <v>97206</v>
      </c>
      <c r="D52" s="58">
        <v>0</v>
      </c>
      <c r="E52" s="59">
        <v>1</v>
      </c>
      <c r="F52" s="59">
        <v>-1</v>
      </c>
      <c r="G52" s="59">
        <v>4</v>
      </c>
      <c r="H52" s="59">
        <v>3</v>
      </c>
      <c r="I52" s="59">
        <v>2040</v>
      </c>
      <c r="J52" s="58">
        <v>10</v>
      </c>
      <c r="K52" s="58" t="s">
        <v>293</v>
      </c>
      <c r="L52" s="69"/>
      <c r="M52" s="68"/>
    </row>
    <row r="53" spans="1:13" customFormat="1">
      <c r="A53" s="58">
        <v>3</v>
      </c>
      <c r="B53" s="58">
        <v>1</v>
      </c>
      <c r="C53" s="58">
        <v>97301</v>
      </c>
      <c r="D53" s="58">
        <v>0</v>
      </c>
      <c r="E53" s="59">
        <v>1</v>
      </c>
      <c r="F53" s="59">
        <v>-1</v>
      </c>
      <c r="G53" s="59">
        <v>1</v>
      </c>
      <c r="H53" s="59">
        <v>1</v>
      </c>
      <c r="I53" s="59">
        <v>2040</v>
      </c>
      <c r="J53" s="58">
        <v>1</v>
      </c>
      <c r="K53" s="58" t="s">
        <v>294</v>
      </c>
      <c r="L53" s="69" t="s">
        <v>259</v>
      </c>
      <c r="M53" s="68"/>
    </row>
    <row r="54" spans="1:13" customFormat="1">
      <c r="A54" s="58">
        <v>3</v>
      </c>
      <c r="B54" s="58">
        <v>1</v>
      </c>
      <c r="C54" s="58">
        <v>97302</v>
      </c>
      <c r="D54" s="58">
        <v>0</v>
      </c>
      <c r="E54" s="59">
        <v>1</v>
      </c>
      <c r="F54" s="59">
        <v>-1</v>
      </c>
      <c r="G54" s="59">
        <v>1</v>
      </c>
      <c r="H54" s="59">
        <v>2</v>
      </c>
      <c r="I54" s="59">
        <v>2040</v>
      </c>
      <c r="J54" s="58">
        <v>1</v>
      </c>
      <c r="K54" s="58" t="s">
        <v>295</v>
      </c>
      <c r="L54" s="69"/>
      <c r="M54" s="68"/>
    </row>
    <row r="55" spans="1:13" customFormat="1">
      <c r="A55" s="58">
        <v>3</v>
      </c>
      <c r="B55" s="58">
        <v>1</v>
      </c>
      <c r="C55" s="58">
        <v>97303</v>
      </c>
      <c r="D55" s="58">
        <v>0</v>
      </c>
      <c r="E55" s="59">
        <v>1</v>
      </c>
      <c r="F55" s="59">
        <v>-1</v>
      </c>
      <c r="G55" s="59">
        <v>1</v>
      </c>
      <c r="H55" s="59">
        <v>3</v>
      </c>
      <c r="I55" s="59">
        <v>2040</v>
      </c>
      <c r="J55" s="58">
        <v>1</v>
      </c>
      <c r="K55" s="58" t="s">
        <v>296</v>
      </c>
      <c r="L55" s="69"/>
      <c r="M55" s="68"/>
    </row>
    <row r="56" spans="1:13" customFormat="1">
      <c r="A56" s="63">
        <v>1</v>
      </c>
      <c r="B56" s="63">
        <v>1</v>
      </c>
      <c r="C56" s="63">
        <v>96101</v>
      </c>
      <c r="D56" s="63">
        <v>0</v>
      </c>
      <c r="E56" s="63">
        <v>1</v>
      </c>
      <c r="F56" s="63">
        <v>-1</v>
      </c>
      <c r="G56" s="63">
        <v>1</v>
      </c>
      <c r="H56" s="63">
        <v>1</v>
      </c>
      <c r="I56" s="63">
        <v>2050</v>
      </c>
      <c r="J56" s="63">
        <v>20</v>
      </c>
      <c r="K56" s="63" t="s">
        <v>300</v>
      </c>
      <c r="L56" s="79" t="s">
        <v>22</v>
      </c>
      <c r="M56" s="80" t="s">
        <v>180</v>
      </c>
    </row>
    <row r="57" spans="1:13" customFormat="1">
      <c r="A57" s="63">
        <v>1</v>
      </c>
      <c r="B57" s="63">
        <v>1</v>
      </c>
      <c r="C57" s="63">
        <v>96102</v>
      </c>
      <c r="D57" s="63">
        <v>0</v>
      </c>
      <c r="E57" s="63">
        <v>1</v>
      </c>
      <c r="F57" s="63">
        <v>-1</v>
      </c>
      <c r="G57" s="63">
        <v>3</v>
      </c>
      <c r="H57" s="63">
        <v>1</v>
      </c>
      <c r="I57" s="63">
        <v>2050</v>
      </c>
      <c r="J57" s="63">
        <v>400</v>
      </c>
      <c r="K57" s="63" t="s">
        <v>301</v>
      </c>
      <c r="L57" s="79"/>
      <c r="M57" s="80"/>
    </row>
    <row r="58" spans="1:13" customFormat="1">
      <c r="A58" s="63">
        <v>1</v>
      </c>
      <c r="B58" s="63">
        <v>1</v>
      </c>
      <c r="C58" s="63">
        <v>96103</v>
      </c>
      <c r="D58" s="63">
        <v>0</v>
      </c>
      <c r="E58" s="63">
        <v>1</v>
      </c>
      <c r="F58" s="63">
        <v>-1</v>
      </c>
      <c r="G58" s="63">
        <v>5</v>
      </c>
      <c r="H58" s="63">
        <v>1</v>
      </c>
      <c r="I58" s="63">
        <v>2050</v>
      </c>
      <c r="J58" s="63">
        <v>4000</v>
      </c>
      <c r="K58" s="63" t="s">
        <v>302</v>
      </c>
      <c r="L58" s="79"/>
      <c r="M58" s="80"/>
    </row>
    <row r="59" spans="1:13" customFormat="1">
      <c r="A59" s="63">
        <v>1</v>
      </c>
      <c r="B59" s="63">
        <v>1</v>
      </c>
      <c r="C59" s="63">
        <v>96104</v>
      </c>
      <c r="D59" s="63">
        <v>0</v>
      </c>
      <c r="E59" s="63">
        <v>1</v>
      </c>
      <c r="F59" s="63">
        <v>-1</v>
      </c>
      <c r="G59" s="63">
        <v>1</v>
      </c>
      <c r="H59" s="63">
        <v>2</v>
      </c>
      <c r="I59" s="63">
        <v>2050</v>
      </c>
      <c r="J59" s="63">
        <v>10</v>
      </c>
      <c r="K59" s="63" t="s">
        <v>303</v>
      </c>
      <c r="L59" s="79"/>
      <c r="M59" s="80"/>
    </row>
    <row r="60" spans="1:13" customFormat="1">
      <c r="A60" s="63">
        <v>1</v>
      </c>
      <c r="B60" s="63">
        <v>1</v>
      </c>
      <c r="C60" s="63">
        <v>96105</v>
      </c>
      <c r="D60" s="63">
        <v>0</v>
      </c>
      <c r="E60" s="63">
        <v>1</v>
      </c>
      <c r="F60" s="63">
        <v>-1</v>
      </c>
      <c r="G60" s="63">
        <v>3</v>
      </c>
      <c r="H60" s="63">
        <v>2</v>
      </c>
      <c r="I60" s="63">
        <v>2050</v>
      </c>
      <c r="J60" s="63">
        <v>200</v>
      </c>
      <c r="K60" s="63" t="s">
        <v>304</v>
      </c>
      <c r="L60" s="79"/>
      <c r="M60" s="80"/>
    </row>
    <row r="61" spans="1:13" customFormat="1">
      <c r="A61" s="63">
        <v>1</v>
      </c>
      <c r="B61" s="63">
        <v>1</v>
      </c>
      <c r="C61" s="63">
        <v>96106</v>
      </c>
      <c r="D61" s="63">
        <v>0</v>
      </c>
      <c r="E61" s="63">
        <v>1</v>
      </c>
      <c r="F61" s="63">
        <v>-1</v>
      </c>
      <c r="G61" s="63">
        <v>4</v>
      </c>
      <c r="H61" s="63">
        <v>2</v>
      </c>
      <c r="I61" s="63">
        <v>2050</v>
      </c>
      <c r="J61" s="63">
        <v>1000</v>
      </c>
      <c r="K61" s="63" t="s">
        <v>305</v>
      </c>
      <c r="L61" s="79"/>
      <c r="M61" s="80"/>
    </row>
    <row r="62" spans="1:13" customFormat="1">
      <c r="A62" s="63">
        <v>1</v>
      </c>
      <c r="B62" s="63">
        <v>1</v>
      </c>
      <c r="C62" s="63">
        <v>96107</v>
      </c>
      <c r="D62" s="63">
        <v>0</v>
      </c>
      <c r="E62" s="63">
        <v>1</v>
      </c>
      <c r="F62" s="63">
        <v>-1</v>
      </c>
      <c r="G62" s="63">
        <v>1</v>
      </c>
      <c r="H62" s="63">
        <v>3</v>
      </c>
      <c r="I62" s="63">
        <v>2050</v>
      </c>
      <c r="J62" s="63">
        <v>20</v>
      </c>
      <c r="K62" s="63" t="s">
        <v>306</v>
      </c>
      <c r="L62" s="79"/>
      <c r="M62" s="80"/>
    </row>
    <row r="63" spans="1:13" customFormat="1">
      <c r="A63" s="63">
        <v>1</v>
      </c>
      <c r="B63" s="63">
        <v>1</v>
      </c>
      <c r="C63" s="63">
        <v>96108</v>
      </c>
      <c r="D63" s="63">
        <v>0</v>
      </c>
      <c r="E63" s="63">
        <v>1</v>
      </c>
      <c r="F63" s="63">
        <v>-1</v>
      </c>
      <c r="G63" s="63">
        <v>3</v>
      </c>
      <c r="H63" s="63">
        <v>3</v>
      </c>
      <c r="I63" s="63">
        <v>2050</v>
      </c>
      <c r="J63" s="63">
        <v>200</v>
      </c>
      <c r="K63" s="63" t="s">
        <v>307</v>
      </c>
      <c r="L63" s="79"/>
      <c r="M63" s="80"/>
    </row>
    <row r="64" spans="1:13" customFormat="1">
      <c r="A64" s="63">
        <v>1</v>
      </c>
      <c r="B64" s="63">
        <v>1</v>
      </c>
      <c r="C64" s="63">
        <v>96109</v>
      </c>
      <c r="D64" s="63">
        <v>0</v>
      </c>
      <c r="E64" s="63">
        <v>1</v>
      </c>
      <c r="F64" s="63">
        <v>-1</v>
      </c>
      <c r="G64" s="63">
        <v>4</v>
      </c>
      <c r="H64" s="63">
        <v>3</v>
      </c>
      <c r="I64" s="63">
        <v>2050</v>
      </c>
      <c r="J64" s="63">
        <v>1000</v>
      </c>
      <c r="K64" s="63" t="s">
        <v>308</v>
      </c>
      <c r="L64" s="79"/>
      <c r="M64" s="80"/>
    </row>
    <row r="65" spans="1:13" customFormat="1">
      <c r="A65" s="63">
        <v>2</v>
      </c>
      <c r="B65" s="63">
        <v>1</v>
      </c>
      <c r="C65" s="63">
        <v>96201</v>
      </c>
      <c r="D65" s="63">
        <v>0</v>
      </c>
      <c r="E65" s="63">
        <v>1</v>
      </c>
      <c r="F65" s="63">
        <v>-1</v>
      </c>
      <c r="G65" s="63">
        <v>1</v>
      </c>
      <c r="H65" s="63">
        <v>1</v>
      </c>
      <c r="I65" s="63">
        <v>2050</v>
      </c>
      <c r="J65" s="63">
        <v>10</v>
      </c>
      <c r="K65" s="65" t="s">
        <v>314</v>
      </c>
      <c r="L65" s="79" t="s">
        <v>23</v>
      </c>
      <c r="M65" s="80"/>
    </row>
    <row r="66" spans="1:13" customFormat="1">
      <c r="A66" s="63">
        <v>2</v>
      </c>
      <c r="B66" s="63">
        <v>1</v>
      </c>
      <c r="C66" s="63">
        <v>96202</v>
      </c>
      <c r="D66" s="63">
        <v>0</v>
      </c>
      <c r="E66" s="63">
        <v>1</v>
      </c>
      <c r="F66" s="63">
        <v>-1</v>
      </c>
      <c r="G66" s="63">
        <v>7</v>
      </c>
      <c r="H66" s="63">
        <v>1</v>
      </c>
      <c r="I66" s="63">
        <v>2050</v>
      </c>
      <c r="J66" s="63">
        <v>10</v>
      </c>
      <c r="K66" s="65" t="s">
        <v>315</v>
      </c>
      <c r="L66" s="79"/>
      <c r="M66" s="80"/>
    </row>
    <row r="67" spans="1:13" customFormat="1">
      <c r="A67" s="63">
        <v>2</v>
      </c>
      <c r="B67" s="63">
        <v>1</v>
      </c>
      <c r="C67" s="63">
        <v>96203</v>
      </c>
      <c r="D67" s="63">
        <v>0</v>
      </c>
      <c r="E67" s="63">
        <v>1</v>
      </c>
      <c r="F67" s="63">
        <v>-1</v>
      </c>
      <c r="G67" s="63">
        <v>1</v>
      </c>
      <c r="H67" s="63">
        <v>2</v>
      </c>
      <c r="I67" s="63">
        <v>2050</v>
      </c>
      <c r="J67" s="63">
        <v>10</v>
      </c>
      <c r="K67" s="65" t="s">
        <v>322</v>
      </c>
      <c r="L67" s="79"/>
      <c r="M67" s="80"/>
    </row>
    <row r="68" spans="1:13" customFormat="1">
      <c r="A68" s="63">
        <v>2</v>
      </c>
      <c r="B68" s="63">
        <v>1</v>
      </c>
      <c r="C68" s="63">
        <v>96204</v>
      </c>
      <c r="D68" s="63">
        <v>0</v>
      </c>
      <c r="E68" s="63">
        <v>1</v>
      </c>
      <c r="F68" s="63">
        <v>-1</v>
      </c>
      <c r="G68" s="63">
        <v>4</v>
      </c>
      <c r="H68" s="63">
        <v>2</v>
      </c>
      <c r="I68" s="63">
        <v>2050</v>
      </c>
      <c r="J68" s="63">
        <v>100</v>
      </c>
      <c r="K68" s="65" t="s">
        <v>319</v>
      </c>
      <c r="L68" s="79"/>
      <c r="M68" s="80"/>
    </row>
    <row r="69" spans="1:13" customFormat="1">
      <c r="A69" s="63">
        <v>2</v>
      </c>
      <c r="B69" s="63">
        <v>1</v>
      </c>
      <c r="C69" s="63">
        <v>96205</v>
      </c>
      <c r="D69" s="63">
        <v>0</v>
      </c>
      <c r="E69" s="63">
        <v>1</v>
      </c>
      <c r="F69" s="63">
        <v>-1</v>
      </c>
      <c r="G69" s="63">
        <v>1</v>
      </c>
      <c r="H69" s="63">
        <v>3</v>
      </c>
      <c r="I69" s="63">
        <v>2050</v>
      </c>
      <c r="J69" s="63">
        <v>10</v>
      </c>
      <c r="K69" s="65" t="s">
        <v>323</v>
      </c>
      <c r="L69" s="79"/>
      <c r="M69" s="80"/>
    </row>
    <row r="70" spans="1:13" customFormat="1">
      <c r="A70" s="63">
        <v>2</v>
      </c>
      <c r="B70" s="63">
        <v>1</v>
      </c>
      <c r="C70" s="63">
        <v>96206</v>
      </c>
      <c r="D70" s="63">
        <v>0</v>
      </c>
      <c r="E70" s="63">
        <v>1</v>
      </c>
      <c r="F70" s="63">
        <v>-1</v>
      </c>
      <c r="G70" s="63">
        <v>4</v>
      </c>
      <c r="H70" s="63">
        <v>3</v>
      </c>
      <c r="I70" s="63">
        <v>2050</v>
      </c>
      <c r="J70" s="63">
        <v>100</v>
      </c>
      <c r="K70" s="65" t="s">
        <v>321</v>
      </c>
      <c r="L70" s="79"/>
      <c r="M70" s="80"/>
    </row>
    <row r="71" spans="1:13" customFormat="1">
      <c r="A71" s="63">
        <v>3</v>
      </c>
      <c r="B71" s="63">
        <v>1</v>
      </c>
      <c r="C71" s="63">
        <v>96301</v>
      </c>
      <c r="D71" s="63">
        <v>0</v>
      </c>
      <c r="E71" s="63">
        <v>1</v>
      </c>
      <c r="F71" s="63">
        <v>-1</v>
      </c>
      <c r="G71" s="63">
        <v>1</v>
      </c>
      <c r="H71" s="63">
        <v>1</v>
      </c>
      <c r="I71" s="63">
        <v>2050</v>
      </c>
      <c r="J71" s="63">
        <v>10</v>
      </c>
      <c r="K71" s="63" t="s">
        <v>309</v>
      </c>
      <c r="L71" s="79" t="s">
        <v>24</v>
      </c>
      <c r="M71" s="80"/>
    </row>
    <row r="72" spans="1:13" customFormat="1">
      <c r="A72" s="63">
        <v>3</v>
      </c>
      <c r="B72" s="63">
        <v>1</v>
      </c>
      <c r="C72" s="63">
        <v>96302</v>
      </c>
      <c r="D72" s="63">
        <v>0</v>
      </c>
      <c r="E72" s="63">
        <v>1</v>
      </c>
      <c r="F72" s="63">
        <v>-1</v>
      </c>
      <c r="G72" s="63">
        <v>1</v>
      </c>
      <c r="H72" s="63">
        <v>2</v>
      </c>
      <c r="I72" s="63">
        <v>2050</v>
      </c>
      <c r="J72" s="63">
        <v>10</v>
      </c>
      <c r="K72" s="63" t="s">
        <v>310</v>
      </c>
      <c r="L72" s="79"/>
      <c r="M72" s="80"/>
    </row>
    <row r="73" spans="1:13" customFormat="1">
      <c r="A73" s="63">
        <v>3</v>
      </c>
      <c r="B73" s="63">
        <v>1</v>
      </c>
      <c r="C73" s="63">
        <v>96303</v>
      </c>
      <c r="D73" s="63">
        <v>0</v>
      </c>
      <c r="E73" s="63">
        <v>1</v>
      </c>
      <c r="F73" s="63">
        <v>-1</v>
      </c>
      <c r="G73" s="63">
        <v>1</v>
      </c>
      <c r="H73" s="63">
        <v>3</v>
      </c>
      <c r="I73" s="63">
        <v>2050</v>
      </c>
      <c r="J73" s="63">
        <v>10</v>
      </c>
      <c r="K73" s="63" t="s">
        <v>311</v>
      </c>
      <c r="L73" s="79"/>
      <c r="M73" s="80"/>
    </row>
    <row r="74" spans="1:13" customFormat="1" ht="15.95" customHeight="1">
      <c r="A74" s="46">
        <v>1</v>
      </c>
      <c r="B74" s="52">
        <v>2</v>
      </c>
      <c r="C74" s="46">
        <v>10001</v>
      </c>
      <c r="D74" s="46">
        <v>0</v>
      </c>
      <c r="E74" s="46">
        <v>1</v>
      </c>
      <c r="F74" s="54">
        <v>-1</v>
      </c>
      <c r="G74" s="21">
        <v>1</v>
      </c>
      <c r="H74" s="46">
        <v>1</v>
      </c>
      <c r="I74" s="46">
        <v>2020</v>
      </c>
      <c r="J74" s="46">
        <v>20</v>
      </c>
      <c r="K74" s="28" t="s">
        <v>43</v>
      </c>
      <c r="L74" s="76" t="s">
        <v>22</v>
      </c>
      <c r="M74" s="77" t="s">
        <v>177</v>
      </c>
    </row>
    <row r="75" spans="1:13" customFormat="1">
      <c r="A75" s="46">
        <v>1</v>
      </c>
      <c r="B75" s="52">
        <v>2</v>
      </c>
      <c r="C75" s="46">
        <v>10002</v>
      </c>
      <c r="D75" s="46">
        <v>0</v>
      </c>
      <c r="E75" s="46">
        <v>1</v>
      </c>
      <c r="F75" s="54">
        <v>-1</v>
      </c>
      <c r="G75" s="21">
        <v>3</v>
      </c>
      <c r="H75" s="46">
        <v>1</v>
      </c>
      <c r="I75" s="46">
        <v>2020</v>
      </c>
      <c r="J75" s="46">
        <v>400</v>
      </c>
      <c r="K75" s="21" t="s">
        <v>46</v>
      </c>
      <c r="L75" s="76"/>
      <c r="M75" s="77"/>
    </row>
    <row r="76" spans="1:13" customFormat="1">
      <c r="A76" s="46">
        <v>1</v>
      </c>
      <c r="B76" s="52">
        <v>2</v>
      </c>
      <c r="C76" s="46">
        <v>10003</v>
      </c>
      <c r="D76" s="46">
        <v>0</v>
      </c>
      <c r="E76" s="46">
        <v>1</v>
      </c>
      <c r="F76" s="54">
        <v>-1</v>
      </c>
      <c r="G76" s="21">
        <v>5</v>
      </c>
      <c r="H76" s="46">
        <v>1</v>
      </c>
      <c r="I76" s="46">
        <v>2020</v>
      </c>
      <c r="J76" s="46">
        <v>4000</v>
      </c>
      <c r="K76" s="21" t="s">
        <v>49</v>
      </c>
      <c r="L76" s="76"/>
      <c r="M76" s="77"/>
    </row>
    <row r="77" spans="1:13" customFormat="1">
      <c r="A77" s="46">
        <v>1</v>
      </c>
      <c r="B77" s="52">
        <v>2</v>
      </c>
      <c r="C77" s="46">
        <v>10004</v>
      </c>
      <c r="D77" s="46">
        <v>0</v>
      </c>
      <c r="E77" s="46">
        <v>1</v>
      </c>
      <c r="F77" s="54">
        <v>-1</v>
      </c>
      <c r="G77" s="21">
        <v>1</v>
      </c>
      <c r="H77" s="46">
        <v>2</v>
      </c>
      <c r="I77" s="46">
        <v>2020</v>
      </c>
      <c r="J77" s="46">
        <v>10</v>
      </c>
      <c r="K77" s="21" t="s">
        <v>52</v>
      </c>
      <c r="L77" s="76"/>
      <c r="M77" s="77"/>
    </row>
    <row r="78" spans="1:13" customFormat="1">
      <c r="A78" s="46">
        <v>1</v>
      </c>
      <c r="B78" s="52">
        <v>2</v>
      </c>
      <c r="C78" s="46">
        <v>10005</v>
      </c>
      <c r="D78" s="46">
        <v>0</v>
      </c>
      <c r="E78" s="46">
        <v>1</v>
      </c>
      <c r="F78" s="54">
        <v>-1</v>
      </c>
      <c r="G78" s="21">
        <v>3</v>
      </c>
      <c r="H78" s="46">
        <v>2</v>
      </c>
      <c r="I78" s="46">
        <v>2020</v>
      </c>
      <c r="J78" s="46">
        <v>200</v>
      </c>
      <c r="K78" s="21" t="s">
        <v>55</v>
      </c>
      <c r="L78" s="76"/>
      <c r="M78" s="77"/>
    </row>
    <row r="79" spans="1:13" customFormat="1">
      <c r="A79" s="46">
        <v>1</v>
      </c>
      <c r="B79" s="52">
        <v>2</v>
      </c>
      <c r="C79" s="46">
        <v>10006</v>
      </c>
      <c r="D79" s="46">
        <v>0</v>
      </c>
      <c r="E79" s="46">
        <v>1</v>
      </c>
      <c r="F79" s="54">
        <v>-1</v>
      </c>
      <c r="G79" s="21">
        <v>4</v>
      </c>
      <c r="H79" s="46">
        <v>2</v>
      </c>
      <c r="I79" s="46">
        <v>2020</v>
      </c>
      <c r="J79" s="46">
        <v>1000</v>
      </c>
      <c r="K79" s="21" t="s">
        <v>58</v>
      </c>
      <c r="L79" s="76"/>
      <c r="M79" s="77"/>
    </row>
    <row r="80" spans="1:13" customFormat="1">
      <c r="A80" s="46">
        <v>1</v>
      </c>
      <c r="B80" s="52">
        <v>2</v>
      </c>
      <c r="C80" s="46">
        <v>10007</v>
      </c>
      <c r="D80" s="46">
        <v>0</v>
      </c>
      <c r="E80" s="46">
        <v>1</v>
      </c>
      <c r="F80" s="54">
        <v>-1</v>
      </c>
      <c r="G80" s="21">
        <v>1</v>
      </c>
      <c r="H80" s="46">
        <v>3</v>
      </c>
      <c r="I80" s="46">
        <v>2020</v>
      </c>
      <c r="J80" s="46">
        <v>20</v>
      </c>
      <c r="K80" s="21" t="s">
        <v>61</v>
      </c>
      <c r="L80" s="76"/>
      <c r="M80" s="77"/>
    </row>
    <row r="81" spans="1:13" customFormat="1">
      <c r="A81" s="46">
        <v>1</v>
      </c>
      <c r="B81" s="52">
        <v>2</v>
      </c>
      <c r="C81" s="46">
        <v>10008</v>
      </c>
      <c r="D81" s="46">
        <v>0</v>
      </c>
      <c r="E81" s="46">
        <v>1</v>
      </c>
      <c r="F81" s="54">
        <v>-1</v>
      </c>
      <c r="G81" s="21">
        <v>3</v>
      </c>
      <c r="H81" s="46">
        <v>3</v>
      </c>
      <c r="I81" s="46">
        <v>2020</v>
      </c>
      <c r="J81" s="46">
        <v>200</v>
      </c>
      <c r="K81" s="21" t="s">
        <v>64</v>
      </c>
      <c r="L81" s="76"/>
      <c r="M81" s="77"/>
    </row>
    <row r="82" spans="1:13" customFormat="1">
      <c r="A82" s="46">
        <v>1</v>
      </c>
      <c r="B82" s="52">
        <v>2</v>
      </c>
      <c r="C82" s="46">
        <v>10009</v>
      </c>
      <c r="D82" s="46">
        <v>0</v>
      </c>
      <c r="E82" s="46">
        <v>1</v>
      </c>
      <c r="F82" s="54">
        <v>-1</v>
      </c>
      <c r="G82" s="21">
        <v>4</v>
      </c>
      <c r="H82" s="46">
        <v>3</v>
      </c>
      <c r="I82" s="46">
        <v>2020</v>
      </c>
      <c r="J82" s="46">
        <v>1000</v>
      </c>
      <c r="K82" s="21" t="s">
        <v>255</v>
      </c>
      <c r="L82" s="76"/>
      <c r="M82" s="77"/>
    </row>
    <row r="83" spans="1:13" customFormat="1" ht="18.95" customHeight="1">
      <c r="A83" s="46">
        <v>2</v>
      </c>
      <c r="B83" s="52">
        <v>2</v>
      </c>
      <c r="C83" s="46">
        <v>20001</v>
      </c>
      <c r="D83" s="46">
        <v>0</v>
      </c>
      <c r="E83" s="46">
        <v>1</v>
      </c>
      <c r="F83" s="54">
        <v>-1</v>
      </c>
      <c r="G83" s="21">
        <v>1</v>
      </c>
      <c r="H83" s="46">
        <v>1</v>
      </c>
      <c r="I83" s="46">
        <v>2020</v>
      </c>
      <c r="J83" s="46">
        <v>10</v>
      </c>
      <c r="K83" s="21" t="s">
        <v>105</v>
      </c>
      <c r="L83" s="76" t="s">
        <v>23</v>
      </c>
      <c r="M83" s="77"/>
    </row>
    <row r="84" spans="1:13" customFormat="1">
      <c r="A84" s="46">
        <v>2</v>
      </c>
      <c r="B84" s="52">
        <v>2</v>
      </c>
      <c r="C84" s="46">
        <v>20002</v>
      </c>
      <c r="D84" s="46">
        <v>0</v>
      </c>
      <c r="E84" s="46">
        <v>1</v>
      </c>
      <c r="F84" s="54">
        <v>-1</v>
      </c>
      <c r="G84" s="21">
        <v>7</v>
      </c>
      <c r="H84" s="46">
        <v>1</v>
      </c>
      <c r="I84" s="46">
        <v>2020</v>
      </c>
      <c r="J84" s="46">
        <v>10</v>
      </c>
      <c r="K84" s="21" t="s">
        <v>69</v>
      </c>
      <c r="L84" s="76"/>
      <c r="M84" s="77"/>
    </row>
    <row r="85" spans="1:13" customFormat="1">
      <c r="A85" s="46">
        <v>2</v>
      </c>
      <c r="B85" s="52">
        <v>2</v>
      </c>
      <c r="C85" s="46">
        <v>20003</v>
      </c>
      <c r="D85" s="46">
        <v>0</v>
      </c>
      <c r="E85" s="46">
        <v>1</v>
      </c>
      <c r="F85" s="54">
        <v>-1</v>
      </c>
      <c r="G85" s="21">
        <v>1</v>
      </c>
      <c r="H85" s="46">
        <v>2</v>
      </c>
      <c r="I85" s="46">
        <v>2020</v>
      </c>
      <c r="J85" s="46">
        <v>10</v>
      </c>
      <c r="K85" s="21" t="s">
        <v>108</v>
      </c>
      <c r="L85" s="76"/>
      <c r="M85" s="77"/>
    </row>
    <row r="86" spans="1:13" customFormat="1">
      <c r="A86" s="46">
        <v>2</v>
      </c>
      <c r="B86" s="52">
        <v>2</v>
      </c>
      <c r="C86" s="46">
        <v>20004</v>
      </c>
      <c r="D86" s="46">
        <v>0</v>
      </c>
      <c r="E86" s="46">
        <v>1</v>
      </c>
      <c r="F86" s="54">
        <v>-1</v>
      </c>
      <c r="G86" s="21">
        <v>4</v>
      </c>
      <c r="H86" s="46">
        <v>2</v>
      </c>
      <c r="I86" s="46">
        <v>2020</v>
      </c>
      <c r="J86" s="46">
        <v>100</v>
      </c>
      <c r="K86" s="45" t="s">
        <v>158</v>
      </c>
      <c r="L86" s="76"/>
      <c r="M86" s="77"/>
    </row>
    <row r="87" spans="1:13" customFormat="1">
      <c r="A87" s="46">
        <v>2</v>
      </c>
      <c r="B87" s="52">
        <v>2</v>
      </c>
      <c r="C87" s="46">
        <v>20005</v>
      </c>
      <c r="D87" s="46">
        <v>0</v>
      </c>
      <c r="E87" s="46">
        <v>1</v>
      </c>
      <c r="F87" s="54">
        <v>-1</v>
      </c>
      <c r="G87" s="21">
        <v>1</v>
      </c>
      <c r="H87" s="46">
        <v>3</v>
      </c>
      <c r="I87" s="46">
        <v>2020</v>
      </c>
      <c r="J87" s="46">
        <v>10</v>
      </c>
      <c r="K87" s="21" t="s">
        <v>111</v>
      </c>
      <c r="L87" s="76"/>
      <c r="M87" s="77"/>
    </row>
    <row r="88" spans="1:13" customFormat="1">
      <c r="A88" s="46">
        <v>2</v>
      </c>
      <c r="B88" s="52">
        <v>2</v>
      </c>
      <c r="C88" s="46">
        <v>20006</v>
      </c>
      <c r="D88" s="46">
        <v>0</v>
      </c>
      <c r="E88" s="46">
        <v>1</v>
      </c>
      <c r="F88" s="54">
        <v>-1</v>
      </c>
      <c r="G88" s="21">
        <v>4</v>
      </c>
      <c r="H88" s="46">
        <v>3</v>
      </c>
      <c r="I88" s="46">
        <v>2020</v>
      </c>
      <c r="J88" s="46">
        <v>100</v>
      </c>
      <c r="K88" s="45" t="s">
        <v>159</v>
      </c>
      <c r="L88" s="76"/>
      <c r="M88" s="77"/>
    </row>
    <row r="89" spans="1:13" customFormat="1" ht="15.95" customHeight="1">
      <c r="A89" s="46">
        <v>3</v>
      </c>
      <c r="B89" s="52">
        <v>2</v>
      </c>
      <c r="C89" s="46">
        <v>30001</v>
      </c>
      <c r="D89" s="46">
        <v>0</v>
      </c>
      <c r="E89" s="46">
        <v>1</v>
      </c>
      <c r="F89" s="54">
        <v>-1</v>
      </c>
      <c r="G89" s="21">
        <v>1</v>
      </c>
      <c r="H89" s="46">
        <v>1</v>
      </c>
      <c r="I89" s="46">
        <v>2020</v>
      </c>
      <c r="J89" s="46">
        <v>10</v>
      </c>
      <c r="K89" s="21" t="s">
        <v>124</v>
      </c>
      <c r="L89" s="76" t="s">
        <v>24</v>
      </c>
      <c r="M89" s="77"/>
    </row>
    <row r="90" spans="1:13" customFormat="1">
      <c r="A90" s="46">
        <v>3</v>
      </c>
      <c r="B90" s="52">
        <v>2</v>
      </c>
      <c r="C90" s="46">
        <v>30002</v>
      </c>
      <c r="D90" s="46">
        <v>0</v>
      </c>
      <c r="E90" s="46">
        <v>1</v>
      </c>
      <c r="F90" s="54">
        <v>-1</v>
      </c>
      <c r="G90" s="21">
        <v>1</v>
      </c>
      <c r="H90" s="46">
        <v>2</v>
      </c>
      <c r="I90" s="46">
        <v>2020</v>
      </c>
      <c r="J90" s="46">
        <v>10</v>
      </c>
      <c r="K90" s="21" t="s">
        <v>127</v>
      </c>
      <c r="L90" s="76"/>
      <c r="M90" s="77"/>
    </row>
    <row r="91" spans="1:13" customFormat="1">
      <c r="A91" s="46">
        <v>3</v>
      </c>
      <c r="B91" s="52">
        <v>2</v>
      </c>
      <c r="C91" s="46">
        <v>30003</v>
      </c>
      <c r="D91" s="46">
        <v>0</v>
      </c>
      <c r="E91" s="46">
        <v>1</v>
      </c>
      <c r="F91" s="54">
        <v>-1</v>
      </c>
      <c r="G91" s="21">
        <v>1</v>
      </c>
      <c r="H91" s="46">
        <v>3</v>
      </c>
      <c r="I91" s="46">
        <v>2020</v>
      </c>
      <c r="J91" s="46">
        <v>10</v>
      </c>
      <c r="K91" s="21" t="s">
        <v>157</v>
      </c>
      <c r="L91" s="76"/>
      <c r="M91" s="77"/>
    </row>
    <row r="92" spans="1:13" customFormat="1">
      <c r="A92" s="46">
        <v>1</v>
      </c>
      <c r="B92" s="52">
        <v>2</v>
      </c>
      <c r="C92" s="46">
        <f t="shared" ref="C92:C123" si="1">C74+100</f>
        <v>10101</v>
      </c>
      <c r="D92" s="46">
        <v>0</v>
      </c>
      <c r="E92" s="46">
        <v>1</v>
      </c>
      <c r="F92" s="54">
        <v>-1</v>
      </c>
      <c r="G92" s="21">
        <v>1</v>
      </c>
      <c r="H92" s="46">
        <v>1</v>
      </c>
      <c r="I92" s="46">
        <v>2030</v>
      </c>
      <c r="J92" s="46">
        <v>20</v>
      </c>
      <c r="K92" s="21" t="s">
        <v>44</v>
      </c>
      <c r="L92" s="76" t="s">
        <v>22</v>
      </c>
      <c r="M92" s="77" t="s">
        <v>178</v>
      </c>
    </row>
    <row r="93" spans="1:13" customFormat="1">
      <c r="A93" s="46">
        <v>1</v>
      </c>
      <c r="B93" s="52">
        <v>2</v>
      </c>
      <c r="C93" s="46">
        <f t="shared" si="1"/>
        <v>10102</v>
      </c>
      <c r="D93" s="46">
        <v>0</v>
      </c>
      <c r="E93" s="46">
        <v>1</v>
      </c>
      <c r="F93" s="54">
        <v>-1</v>
      </c>
      <c r="G93" s="21">
        <v>3</v>
      </c>
      <c r="H93" s="46">
        <v>1</v>
      </c>
      <c r="I93" s="46">
        <v>2030</v>
      </c>
      <c r="J93" s="46">
        <v>400</v>
      </c>
      <c r="K93" s="21" t="s">
        <v>47</v>
      </c>
      <c r="L93" s="76"/>
      <c r="M93" s="77"/>
    </row>
    <row r="94" spans="1:13" customFormat="1">
      <c r="A94" s="46">
        <v>1</v>
      </c>
      <c r="B94" s="52">
        <v>2</v>
      </c>
      <c r="C94" s="46">
        <f t="shared" si="1"/>
        <v>10103</v>
      </c>
      <c r="D94" s="46">
        <v>0</v>
      </c>
      <c r="E94" s="46">
        <v>1</v>
      </c>
      <c r="F94" s="54">
        <v>-1</v>
      </c>
      <c r="G94" s="21">
        <v>5</v>
      </c>
      <c r="H94" s="46">
        <v>1</v>
      </c>
      <c r="I94" s="46">
        <v>2030</v>
      </c>
      <c r="J94" s="46">
        <v>4000</v>
      </c>
      <c r="K94" s="21" t="s">
        <v>50</v>
      </c>
      <c r="L94" s="76"/>
      <c r="M94" s="77"/>
    </row>
    <row r="95" spans="1:13" customFormat="1" ht="18" customHeight="1">
      <c r="A95" s="46">
        <v>1</v>
      </c>
      <c r="B95" s="52">
        <v>2</v>
      </c>
      <c r="C95" s="46">
        <f t="shared" si="1"/>
        <v>10104</v>
      </c>
      <c r="D95" s="46">
        <v>0</v>
      </c>
      <c r="E95" s="46">
        <v>1</v>
      </c>
      <c r="F95" s="54">
        <v>-1</v>
      </c>
      <c r="G95" s="21">
        <v>1</v>
      </c>
      <c r="H95" s="46">
        <v>2</v>
      </c>
      <c r="I95" s="46">
        <v>2030</v>
      </c>
      <c r="J95" s="46">
        <v>10</v>
      </c>
      <c r="K95" s="21" t="s">
        <v>53</v>
      </c>
      <c r="L95" s="76"/>
      <c r="M95" s="77"/>
    </row>
    <row r="96" spans="1:13" customFormat="1">
      <c r="A96" s="46">
        <v>1</v>
      </c>
      <c r="B96" s="52">
        <v>2</v>
      </c>
      <c r="C96" s="46">
        <f t="shared" si="1"/>
        <v>10105</v>
      </c>
      <c r="D96" s="46">
        <v>0</v>
      </c>
      <c r="E96" s="46">
        <v>1</v>
      </c>
      <c r="F96" s="54">
        <v>-1</v>
      </c>
      <c r="G96" s="21">
        <v>3</v>
      </c>
      <c r="H96" s="46">
        <v>2</v>
      </c>
      <c r="I96" s="46">
        <v>2030</v>
      </c>
      <c r="J96" s="46">
        <v>200</v>
      </c>
      <c r="K96" s="21" t="s">
        <v>56</v>
      </c>
      <c r="L96" s="76"/>
      <c r="M96" s="77"/>
    </row>
    <row r="97" spans="1:15" customFormat="1">
      <c r="A97" s="46">
        <v>1</v>
      </c>
      <c r="B97" s="52">
        <v>2</v>
      </c>
      <c r="C97" s="46">
        <f t="shared" si="1"/>
        <v>10106</v>
      </c>
      <c r="D97" s="46">
        <v>0</v>
      </c>
      <c r="E97" s="46">
        <v>1</v>
      </c>
      <c r="F97" s="54">
        <v>-1</v>
      </c>
      <c r="G97" s="21">
        <v>4</v>
      </c>
      <c r="H97" s="46">
        <v>2</v>
      </c>
      <c r="I97" s="46">
        <v>2030</v>
      </c>
      <c r="J97" s="46">
        <v>1000</v>
      </c>
      <c r="K97" s="21" t="s">
        <v>59</v>
      </c>
      <c r="L97" s="76"/>
      <c r="M97" s="77"/>
    </row>
    <row r="98" spans="1:15" customFormat="1">
      <c r="A98" s="46">
        <v>1</v>
      </c>
      <c r="B98" s="52">
        <v>2</v>
      </c>
      <c r="C98" s="46">
        <f t="shared" si="1"/>
        <v>10107</v>
      </c>
      <c r="D98" s="46">
        <v>0</v>
      </c>
      <c r="E98" s="46">
        <v>1</v>
      </c>
      <c r="F98" s="54">
        <v>-1</v>
      </c>
      <c r="G98" s="21">
        <v>1</v>
      </c>
      <c r="H98" s="46">
        <v>3</v>
      </c>
      <c r="I98" s="46">
        <v>2030</v>
      </c>
      <c r="J98" s="46">
        <v>20</v>
      </c>
      <c r="K98" s="21" t="s">
        <v>62</v>
      </c>
      <c r="L98" s="76"/>
      <c r="M98" s="77"/>
    </row>
    <row r="99" spans="1:15" customFormat="1">
      <c r="A99" s="46">
        <v>1</v>
      </c>
      <c r="B99" s="52">
        <v>2</v>
      </c>
      <c r="C99" s="46">
        <f t="shared" si="1"/>
        <v>10108</v>
      </c>
      <c r="D99" s="46">
        <v>0</v>
      </c>
      <c r="E99" s="46">
        <v>1</v>
      </c>
      <c r="F99" s="54">
        <v>-1</v>
      </c>
      <c r="G99" s="21">
        <v>3</v>
      </c>
      <c r="H99" s="46">
        <v>3</v>
      </c>
      <c r="I99" s="46">
        <v>2030</v>
      </c>
      <c r="J99" s="46">
        <v>200</v>
      </c>
      <c r="K99" s="21" t="s">
        <v>65</v>
      </c>
      <c r="L99" s="76"/>
      <c r="M99" s="77"/>
    </row>
    <row r="100" spans="1:15" customFormat="1">
      <c r="A100" s="46">
        <v>1</v>
      </c>
      <c r="B100" s="52">
        <v>2</v>
      </c>
      <c r="C100" s="46">
        <f t="shared" si="1"/>
        <v>10109</v>
      </c>
      <c r="D100" s="46">
        <v>0</v>
      </c>
      <c r="E100" s="46">
        <v>1</v>
      </c>
      <c r="F100" s="54">
        <v>-1</v>
      </c>
      <c r="G100" s="21">
        <v>4</v>
      </c>
      <c r="H100" s="46">
        <v>3</v>
      </c>
      <c r="I100" s="46">
        <v>2030</v>
      </c>
      <c r="J100" s="46">
        <v>1000</v>
      </c>
      <c r="K100" s="21" t="s">
        <v>67</v>
      </c>
      <c r="L100" s="76"/>
      <c r="M100" s="77"/>
    </row>
    <row r="101" spans="1:15" customFormat="1">
      <c r="A101" s="46">
        <v>2</v>
      </c>
      <c r="B101" s="52">
        <v>2</v>
      </c>
      <c r="C101" s="46">
        <f t="shared" si="1"/>
        <v>20101</v>
      </c>
      <c r="D101" s="46">
        <v>0</v>
      </c>
      <c r="E101" s="46">
        <v>1</v>
      </c>
      <c r="F101" s="54">
        <v>-1</v>
      </c>
      <c r="G101" s="21">
        <v>1</v>
      </c>
      <c r="H101" s="46">
        <v>1</v>
      </c>
      <c r="I101" s="46">
        <v>2030</v>
      </c>
      <c r="J101" s="46">
        <v>10</v>
      </c>
      <c r="K101" s="21" t="s">
        <v>106</v>
      </c>
      <c r="L101" s="76" t="s">
        <v>23</v>
      </c>
      <c r="M101" s="77"/>
    </row>
    <row r="102" spans="1:15" customFormat="1">
      <c r="A102" s="46">
        <v>2</v>
      </c>
      <c r="B102" s="52">
        <v>2</v>
      </c>
      <c r="C102" s="46">
        <f t="shared" si="1"/>
        <v>20102</v>
      </c>
      <c r="D102" s="46">
        <v>0</v>
      </c>
      <c r="E102" s="46">
        <v>1</v>
      </c>
      <c r="F102" s="54">
        <v>-1</v>
      </c>
      <c r="G102" s="21">
        <v>7</v>
      </c>
      <c r="H102" s="46">
        <v>1</v>
      </c>
      <c r="I102" s="46">
        <v>2030</v>
      </c>
      <c r="J102" s="46">
        <v>10</v>
      </c>
      <c r="K102" s="21" t="s">
        <v>70</v>
      </c>
      <c r="L102" s="76"/>
      <c r="M102" s="77"/>
    </row>
    <row r="103" spans="1:15" s="22" customFormat="1">
      <c r="A103" s="46">
        <v>2</v>
      </c>
      <c r="B103" s="52">
        <v>2</v>
      </c>
      <c r="C103" s="46">
        <f t="shared" si="1"/>
        <v>20103</v>
      </c>
      <c r="D103" s="46">
        <v>0</v>
      </c>
      <c r="E103" s="46">
        <v>1</v>
      </c>
      <c r="F103" s="54">
        <v>-1</v>
      </c>
      <c r="G103" s="21">
        <v>1</v>
      </c>
      <c r="H103" s="46">
        <v>2</v>
      </c>
      <c r="I103" s="46">
        <v>2030</v>
      </c>
      <c r="J103" s="46">
        <v>10</v>
      </c>
      <c r="K103" s="21" t="s">
        <v>109</v>
      </c>
      <c r="L103" s="76"/>
      <c r="M103" s="77"/>
      <c r="N103" s="46"/>
      <c r="O103" s="46"/>
    </row>
    <row r="104" spans="1:15" s="22" customFormat="1">
      <c r="A104" s="46">
        <v>2</v>
      </c>
      <c r="B104" s="52">
        <v>2</v>
      </c>
      <c r="C104" s="46">
        <f t="shared" si="1"/>
        <v>20104</v>
      </c>
      <c r="D104" s="46">
        <v>0</v>
      </c>
      <c r="E104" s="46">
        <v>1</v>
      </c>
      <c r="F104" s="54">
        <v>-1</v>
      </c>
      <c r="G104" s="21">
        <v>4</v>
      </c>
      <c r="H104" s="46">
        <v>2</v>
      </c>
      <c r="I104" s="46">
        <v>2030</v>
      </c>
      <c r="J104" s="46">
        <v>100</v>
      </c>
      <c r="K104" s="45" t="s">
        <v>161</v>
      </c>
      <c r="L104" s="76"/>
      <c r="M104" s="77"/>
      <c r="N104" s="46"/>
      <c r="O104" s="46"/>
    </row>
    <row r="105" spans="1:15" s="22" customFormat="1">
      <c r="A105" s="46">
        <v>2</v>
      </c>
      <c r="B105" s="52">
        <v>2</v>
      </c>
      <c r="C105" s="46">
        <f t="shared" si="1"/>
        <v>20105</v>
      </c>
      <c r="D105" s="46">
        <v>0</v>
      </c>
      <c r="E105" s="46">
        <v>1</v>
      </c>
      <c r="F105" s="54">
        <v>-1</v>
      </c>
      <c r="G105" s="21">
        <v>1</v>
      </c>
      <c r="H105" s="46">
        <v>3</v>
      </c>
      <c r="I105" s="46">
        <v>2030</v>
      </c>
      <c r="J105" s="46">
        <v>10</v>
      </c>
      <c r="K105" s="21" t="s">
        <v>112</v>
      </c>
      <c r="L105" s="76"/>
      <c r="M105" s="77"/>
      <c r="N105" s="46"/>
      <c r="O105" s="46"/>
    </row>
    <row r="106" spans="1:15" s="22" customFormat="1">
      <c r="A106" s="46">
        <v>2</v>
      </c>
      <c r="B106" s="52">
        <v>2</v>
      </c>
      <c r="C106" s="46">
        <f t="shared" si="1"/>
        <v>20106</v>
      </c>
      <c r="D106" s="46">
        <v>0</v>
      </c>
      <c r="E106" s="46">
        <v>1</v>
      </c>
      <c r="F106" s="54">
        <v>-1</v>
      </c>
      <c r="G106" s="21">
        <v>4</v>
      </c>
      <c r="H106" s="46">
        <v>3</v>
      </c>
      <c r="I106" s="46">
        <v>2030</v>
      </c>
      <c r="J106" s="46">
        <v>100</v>
      </c>
      <c r="K106" s="45" t="s">
        <v>160</v>
      </c>
      <c r="L106" s="76"/>
      <c r="M106" s="77"/>
      <c r="N106" s="46"/>
      <c r="O106" s="46"/>
    </row>
    <row r="107" spans="1:15" s="22" customFormat="1">
      <c r="A107" s="46">
        <v>3</v>
      </c>
      <c r="B107" s="52">
        <v>2</v>
      </c>
      <c r="C107" s="46">
        <f t="shared" si="1"/>
        <v>30101</v>
      </c>
      <c r="D107" s="46">
        <v>0</v>
      </c>
      <c r="E107" s="46">
        <v>1</v>
      </c>
      <c r="F107" s="54">
        <v>-1</v>
      </c>
      <c r="G107" s="21">
        <v>1</v>
      </c>
      <c r="H107" s="46">
        <v>1</v>
      </c>
      <c r="I107" s="46">
        <v>2030</v>
      </c>
      <c r="J107" s="46">
        <v>10</v>
      </c>
      <c r="K107" s="21" t="s">
        <v>125</v>
      </c>
      <c r="L107" s="76" t="s">
        <v>24</v>
      </c>
      <c r="M107" s="77"/>
      <c r="N107" s="46"/>
      <c r="O107" s="46"/>
    </row>
    <row r="108" spans="1:15" s="22" customFormat="1">
      <c r="A108" s="46">
        <v>3</v>
      </c>
      <c r="B108" s="52">
        <v>2</v>
      </c>
      <c r="C108" s="46">
        <f t="shared" si="1"/>
        <v>30102</v>
      </c>
      <c r="D108" s="46">
        <v>0</v>
      </c>
      <c r="E108" s="46">
        <v>1</v>
      </c>
      <c r="F108" s="54">
        <v>-1</v>
      </c>
      <c r="G108" s="21">
        <v>1</v>
      </c>
      <c r="H108" s="46">
        <v>2</v>
      </c>
      <c r="I108" s="46">
        <v>2030</v>
      </c>
      <c r="J108" s="46">
        <v>10</v>
      </c>
      <c r="K108" s="21" t="s">
        <v>128</v>
      </c>
      <c r="L108" s="76"/>
      <c r="M108" s="77"/>
      <c r="N108" s="46"/>
      <c r="O108" s="46"/>
    </row>
    <row r="109" spans="1:15" s="22" customFormat="1">
      <c r="A109" s="46">
        <v>3</v>
      </c>
      <c r="B109" s="52">
        <v>2</v>
      </c>
      <c r="C109" s="46">
        <f t="shared" si="1"/>
        <v>30103</v>
      </c>
      <c r="D109" s="46">
        <v>0</v>
      </c>
      <c r="E109" s="46">
        <v>1</v>
      </c>
      <c r="F109" s="54">
        <v>-1</v>
      </c>
      <c r="G109" s="21">
        <v>1</v>
      </c>
      <c r="H109" s="46">
        <v>3</v>
      </c>
      <c r="I109" s="46">
        <v>2030</v>
      </c>
      <c r="J109" s="46">
        <v>10</v>
      </c>
      <c r="K109" s="21" t="s">
        <v>130</v>
      </c>
      <c r="L109" s="76"/>
      <c r="M109" s="77"/>
      <c r="N109" s="46"/>
      <c r="O109" s="46"/>
    </row>
    <row r="110" spans="1:15" s="22" customFormat="1">
      <c r="A110" s="46">
        <v>1</v>
      </c>
      <c r="B110" s="52">
        <v>2</v>
      </c>
      <c r="C110" s="46">
        <f t="shared" si="1"/>
        <v>10201</v>
      </c>
      <c r="D110" s="46">
        <v>0</v>
      </c>
      <c r="E110" s="46">
        <v>1</v>
      </c>
      <c r="F110" s="54">
        <v>-1</v>
      </c>
      <c r="G110" s="21">
        <v>1</v>
      </c>
      <c r="H110" s="46">
        <v>1</v>
      </c>
      <c r="I110" s="46">
        <v>2040</v>
      </c>
      <c r="J110" s="46">
        <v>20</v>
      </c>
      <c r="K110" s="21" t="s">
        <v>45</v>
      </c>
      <c r="L110" s="76" t="s">
        <v>22</v>
      </c>
      <c r="M110" s="77" t="s">
        <v>179</v>
      </c>
      <c r="N110" s="46"/>
      <c r="O110" s="46"/>
    </row>
    <row r="111" spans="1:15" s="22" customFormat="1">
      <c r="A111" s="46">
        <v>1</v>
      </c>
      <c r="B111" s="52">
        <v>2</v>
      </c>
      <c r="C111" s="46">
        <f t="shared" si="1"/>
        <v>10202</v>
      </c>
      <c r="D111" s="46">
        <v>0</v>
      </c>
      <c r="E111" s="46">
        <v>1</v>
      </c>
      <c r="F111" s="54">
        <v>-1</v>
      </c>
      <c r="G111" s="21">
        <v>3</v>
      </c>
      <c r="H111" s="46">
        <v>1</v>
      </c>
      <c r="I111" s="46">
        <v>2040</v>
      </c>
      <c r="J111" s="46">
        <v>400</v>
      </c>
      <c r="K111" s="21" t="s">
        <v>48</v>
      </c>
      <c r="L111" s="76"/>
      <c r="M111" s="77"/>
      <c r="N111" s="46"/>
      <c r="O111" s="46"/>
    </row>
    <row r="112" spans="1:15" s="22" customFormat="1">
      <c r="A112" s="46">
        <v>1</v>
      </c>
      <c r="B112" s="52">
        <v>2</v>
      </c>
      <c r="C112" s="46">
        <f t="shared" si="1"/>
        <v>10203</v>
      </c>
      <c r="D112" s="46">
        <v>0</v>
      </c>
      <c r="E112" s="46">
        <v>1</v>
      </c>
      <c r="F112" s="54">
        <v>-1</v>
      </c>
      <c r="G112" s="21">
        <v>5</v>
      </c>
      <c r="H112" s="46">
        <v>1</v>
      </c>
      <c r="I112" s="46">
        <v>2040</v>
      </c>
      <c r="J112" s="46">
        <v>4000</v>
      </c>
      <c r="K112" s="21" t="s">
        <v>51</v>
      </c>
      <c r="L112" s="76"/>
      <c r="M112" s="77"/>
      <c r="N112" s="46"/>
      <c r="O112" s="46"/>
    </row>
    <row r="113" spans="1:15" s="22" customFormat="1">
      <c r="A113" s="46">
        <v>1</v>
      </c>
      <c r="B113" s="52">
        <v>2</v>
      </c>
      <c r="C113" s="46">
        <f t="shared" si="1"/>
        <v>10204</v>
      </c>
      <c r="D113" s="46">
        <v>0</v>
      </c>
      <c r="E113" s="46">
        <v>1</v>
      </c>
      <c r="F113" s="54">
        <v>-1</v>
      </c>
      <c r="G113" s="21">
        <v>1</v>
      </c>
      <c r="H113" s="46">
        <v>2</v>
      </c>
      <c r="I113" s="46">
        <v>2040</v>
      </c>
      <c r="J113" s="46">
        <v>10</v>
      </c>
      <c r="K113" s="21" t="s">
        <v>54</v>
      </c>
      <c r="L113" s="76"/>
      <c r="M113" s="77"/>
      <c r="N113" s="46"/>
      <c r="O113" s="46"/>
    </row>
    <row r="114" spans="1:15" s="22" customFormat="1">
      <c r="A114" s="46">
        <v>1</v>
      </c>
      <c r="B114" s="52">
        <v>2</v>
      </c>
      <c r="C114" s="46">
        <f t="shared" si="1"/>
        <v>10205</v>
      </c>
      <c r="D114" s="46">
        <v>0</v>
      </c>
      <c r="E114" s="46">
        <v>1</v>
      </c>
      <c r="F114" s="54">
        <v>-1</v>
      </c>
      <c r="G114" s="21">
        <v>3</v>
      </c>
      <c r="H114" s="46">
        <v>2</v>
      </c>
      <c r="I114" s="46">
        <v>2040</v>
      </c>
      <c r="J114" s="46">
        <v>200</v>
      </c>
      <c r="K114" s="21" t="s">
        <v>57</v>
      </c>
      <c r="L114" s="76"/>
      <c r="M114" s="77"/>
      <c r="N114" s="46"/>
      <c r="O114" s="46"/>
    </row>
    <row r="115" spans="1:15" s="22" customFormat="1">
      <c r="A115" s="46">
        <v>1</v>
      </c>
      <c r="B115" s="52">
        <v>2</v>
      </c>
      <c r="C115" s="46">
        <f t="shared" si="1"/>
        <v>10206</v>
      </c>
      <c r="D115" s="46">
        <v>0</v>
      </c>
      <c r="E115" s="46">
        <v>1</v>
      </c>
      <c r="F115" s="54">
        <v>-1</v>
      </c>
      <c r="G115" s="21">
        <v>4</v>
      </c>
      <c r="H115" s="46">
        <v>2</v>
      </c>
      <c r="I115" s="46">
        <v>2040</v>
      </c>
      <c r="J115" s="46">
        <v>1000</v>
      </c>
      <c r="K115" s="21" t="s">
        <v>60</v>
      </c>
      <c r="L115" s="76"/>
      <c r="M115" s="77"/>
      <c r="N115" s="46"/>
      <c r="O115" s="46"/>
    </row>
    <row r="116" spans="1:15" s="22" customFormat="1">
      <c r="A116" s="46">
        <v>1</v>
      </c>
      <c r="B116" s="52">
        <v>2</v>
      </c>
      <c r="C116" s="46">
        <f t="shared" si="1"/>
        <v>10207</v>
      </c>
      <c r="D116" s="46">
        <v>0</v>
      </c>
      <c r="E116" s="46">
        <v>1</v>
      </c>
      <c r="F116" s="54">
        <v>-1</v>
      </c>
      <c r="G116" s="21">
        <v>1</v>
      </c>
      <c r="H116" s="46">
        <v>3</v>
      </c>
      <c r="I116" s="46">
        <v>2040</v>
      </c>
      <c r="J116" s="46">
        <v>20</v>
      </c>
      <c r="K116" s="21" t="s">
        <v>63</v>
      </c>
      <c r="L116" s="76"/>
      <c r="M116" s="77"/>
      <c r="N116" s="46"/>
      <c r="O116" s="46"/>
    </row>
    <row r="117" spans="1:15" s="22" customFormat="1">
      <c r="A117" s="46">
        <v>1</v>
      </c>
      <c r="B117" s="52">
        <v>2</v>
      </c>
      <c r="C117" s="46">
        <f t="shared" si="1"/>
        <v>10208</v>
      </c>
      <c r="D117" s="46">
        <v>0</v>
      </c>
      <c r="E117" s="46">
        <v>1</v>
      </c>
      <c r="F117" s="54">
        <v>-1</v>
      </c>
      <c r="G117" s="21">
        <v>3</v>
      </c>
      <c r="H117" s="46">
        <v>3</v>
      </c>
      <c r="I117" s="46">
        <v>2040</v>
      </c>
      <c r="J117" s="46">
        <v>200</v>
      </c>
      <c r="K117" s="21" t="s">
        <v>66</v>
      </c>
      <c r="L117" s="76"/>
      <c r="M117" s="77"/>
      <c r="N117" s="46"/>
      <c r="O117" s="46"/>
    </row>
    <row r="118" spans="1:15" s="22" customFormat="1">
      <c r="A118" s="46">
        <v>1</v>
      </c>
      <c r="B118" s="52">
        <v>2</v>
      </c>
      <c r="C118" s="46">
        <f t="shared" si="1"/>
        <v>10209</v>
      </c>
      <c r="D118" s="46">
        <v>0</v>
      </c>
      <c r="E118" s="46">
        <v>1</v>
      </c>
      <c r="F118" s="54">
        <v>-1</v>
      </c>
      <c r="G118" s="21">
        <v>4</v>
      </c>
      <c r="H118" s="46">
        <v>3</v>
      </c>
      <c r="I118" s="46">
        <v>2040</v>
      </c>
      <c r="J118" s="46">
        <v>1000</v>
      </c>
      <c r="K118" s="21" t="s">
        <v>68</v>
      </c>
      <c r="L118" s="76"/>
      <c r="M118" s="77"/>
      <c r="N118" s="46"/>
      <c r="O118" s="46"/>
    </row>
    <row r="119" spans="1:15" s="22" customFormat="1">
      <c r="A119" s="46">
        <v>2</v>
      </c>
      <c r="B119" s="52">
        <v>2</v>
      </c>
      <c r="C119" s="46">
        <f t="shared" si="1"/>
        <v>20201</v>
      </c>
      <c r="D119" s="46">
        <v>0</v>
      </c>
      <c r="E119" s="46">
        <v>1</v>
      </c>
      <c r="F119" s="54">
        <v>-1</v>
      </c>
      <c r="G119" s="21">
        <v>1</v>
      </c>
      <c r="H119" s="46">
        <v>1</v>
      </c>
      <c r="I119" s="46">
        <v>2040</v>
      </c>
      <c r="J119" s="46">
        <v>10</v>
      </c>
      <c r="K119" s="21" t="s">
        <v>107</v>
      </c>
      <c r="L119" s="76" t="s">
        <v>23</v>
      </c>
      <c r="M119" s="77"/>
      <c r="N119" s="46"/>
      <c r="O119" s="46"/>
    </row>
    <row r="120" spans="1:15" s="22" customFormat="1">
      <c r="A120" s="46">
        <v>2</v>
      </c>
      <c r="B120" s="52">
        <v>2</v>
      </c>
      <c r="C120" s="46">
        <f t="shared" si="1"/>
        <v>20202</v>
      </c>
      <c r="D120" s="46">
        <v>0</v>
      </c>
      <c r="E120" s="46">
        <v>1</v>
      </c>
      <c r="F120" s="54">
        <v>-1</v>
      </c>
      <c r="G120" s="21">
        <v>7</v>
      </c>
      <c r="H120" s="46">
        <v>1</v>
      </c>
      <c r="I120" s="46">
        <v>2040</v>
      </c>
      <c r="J120" s="46">
        <v>10</v>
      </c>
      <c r="K120" s="21" t="s">
        <v>71</v>
      </c>
      <c r="L120" s="76"/>
      <c r="M120" s="77"/>
      <c r="N120" s="46"/>
      <c r="O120" s="46"/>
    </row>
    <row r="121" spans="1:15" s="22" customFormat="1">
      <c r="A121" s="46">
        <v>2</v>
      </c>
      <c r="B121" s="52">
        <v>2</v>
      </c>
      <c r="C121" s="46">
        <f t="shared" si="1"/>
        <v>20203</v>
      </c>
      <c r="D121" s="46">
        <v>0</v>
      </c>
      <c r="E121" s="46">
        <v>1</v>
      </c>
      <c r="F121" s="54">
        <v>-1</v>
      </c>
      <c r="G121" s="21">
        <v>1</v>
      </c>
      <c r="H121" s="46">
        <v>2</v>
      </c>
      <c r="I121" s="46">
        <v>2040</v>
      </c>
      <c r="J121" s="46">
        <v>10</v>
      </c>
      <c r="K121" s="21" t="s">
        <v>110</v>
      </c>
      <c r="L121" s="76"/>
      <c r="M121" s="77"/>
      <c r="N121" s="46"/>
      <c r="O121" s="46"/>
    </row>
    <row r="122" spans="1:15" s="22" customFormat="1">
      <c r="A122" s="46">
        <v>2</v>
      </c>
      <c r="B122" s="52">
        <v>2</v>
      </c>
      <c r="C122" s="46">
        <f t="shared" si="1"/>
        <v>20204</v>
      </c>
      <c r="D122" s="46">
        <v>0</v>
      </c>
      <c r="E122" s="46">
        <v>1</v>
      </c>
      <c r="F122" s="54">
        <v>-1</v>
      </c>
      <c r="G122" s="21">
        <v>4</v>
      </c>
      <c r="H122" s="46">
        <v>2</v>
      </c>
      <c r="I122" s="46">
        <v>2040</v>
      </c>
      <c r="J122" s="46">
        <v>100</v>
      </c>
      <c r="K122" s="45" t="s">
        <v>162</v>
      </c>
      <c r="L122" s="76"/>
      <c r="M122" s="77"/>
      <c r="N122" s="46"/>
      <c r="O122" s="46"/>
    </row>
    <row r="123" spans="1:15" s="22" customFormat="1">
      <c r="A123" s="46">
        <v>2</v>
      </c>
      <c r="B123" s="52">
        <v>2</v>
      </c>
      <c r="C123" s="46">
        <f t="shared" si="1"/>
        <v>20205</v>
      </c>
      <c r="D123" s="46">
        <v>0</v>
      </c>
      <c r="E123" s="46">
        <v>1</v>
      </c>
      <c r="F123" s="54">
        <v>-1</v>
      </c>
      <c r="G123" s="21">
        <v>1</v>
      </c>
      <c r="H123" s="46">
        <v>3</v>
      </c>
      <c r="I123" s="46">
        <v>2040</v>
      </c>
      <c r="J123" s="46">
        <v>10</v>
      </c>
      <c r="K123" s="21" t="s">
        <v>113</v>
      </c>
      <c r="L123" s="76"/>
      <c r="M123" s="77"/>
      <c r="N123" s="46"/>
      <c r="O123" s="46"/>
    </row>
    <row r="124" spans="1:15" s="22" customFormat="1">
      <c r="A124" s="46">
        <v>2</v>
      </c>
      <c r="B124" s="52">
        <v>2</v>
      </c>
      <c r="C124" s="46">
        <f t="shared" ref="C124:C145" si="2">C106+100</f>
        <v>20206</v>
      </c>
      <c r="D124" s="46">
        <v>0</v>
      </c>
      <c r="E124" s="46">
        <v>1</v>
      </c>
      <c r="F124" s="54">
        <v>-1</v>
      </c>
      <c r="G124" s="21">
        <v>4</v>
      </c>
      <c r="H124" s="46">
        <v>3</v>
      </c>
      <c r="I124" s="46">
        <v>2040</v>
      </c>
      <c r="J124" s="46">
        <v>100</v>
      </c>
      <c r="K124" s="45" t="s">
        <v>163</v>
      </c>
      <c r="L124" s="76"/>
      <c r="M124" s="77"/>
      <c r="N124" s="46"/>
      <c r="O124" s="46"/>
    </row>
    <row r="125" spans="1:15" s="22" customFormat="1">
      <c r="A125" s="46">
        <v>3</v>
      </c>
      <c r="B125" s="52">
        <v>2</v>
      </c>
      <c r="C125" s="46">
        <f t="shared" si="2"/>
        <v>30201</v>
      </c>
      <c r="D125" s="46">
        <v>0</v>
      </c>
      <c r="E125" s="46">
        <v>1</v>
      </c>
      <c r="F125" s="54">
        <v>-1</v>
      </c>
      <c r="G125" s="21">
        <v>1</v>
      </c>
      <c r="H125" s="46">
        <v>1</v>
      </c>
      <c r="I125" s="46">
        <v>2040</v>
      </c>
      <c r="J125" s="46">
        <v>10</v>
      </c>
      <c r="K125" s="21" t="s">
        <v>126</v>
      </c>
      <c r="L125" s="76" t="s">
        <v>24</v>
      </c>
      <c r="M125" s="77"/>
      <c r="N125" s="46"/>
      <c r="O125" s="46"/>
    </row>
    <row r="126" spans="1:15" s="22" customFormat="1">
      <c r="A126" s="46">
        <v>3</v>
      </c>
      <c r="B126" s="52">
        <v>2</v>
      </c>
      <c r="C126" s="46">
        <f t="shared" si="2"/>
        <v>30202</v>
      </c>
      <c r="D126" s="46">
        <v>0</v>
      </c>
      <c r="E126" s="46">
        <v>1</v>
      </c>
      <c r="F126" s="54">
        <v>-1</v>
      </c>
      <c r="G126" s="21">
        <v>1</v>
      </c>
      <c r="H126" s="46">
        <v>2</v>
      </c>
      <c r="I126" s="46">
        <v>2040</v>
      </c>
      <c r="J126" s="46">
        <v>10</v>
      </c>
      <c r="K126" s="21" t="s">
        <v>129</v>
      </c>
      <c r="L126" s="76"/>
      <c r="M126" s="77"/>
      <c r="N126" s="46"/>
      <c r="O126" s="46"/>
    </row>
    <row r="127" spans="1:15" s="22" customFormat="1">
      <c r="A127" s="46">
        <v>3</v>
      </c>
      <c r="B127" s="52">
        <v>2</v>
      </c>
      <c r="C127" s="46">
        <f t="shared" si="2"/>
        <v>30203</v>
      </c>
      <c r="D127" s="46">
        <v>0</v>
      </c>
      <c r="E127" s="46">
        <v>1</v>
      </c>
      <c r="F127" s="54">
        <v>-1</v>
      </c>
      <c r="G127" s="21">
        <v>1</v>
      </c>
      <c r="H127" s="46">
        <v>3</v>
      </c>
      <c r="I127" s="46">
        <v>2040</v>
      </c>
      <c r="J127" s="46">
        <v>10</v>
      </c>
      <c r="K127" s="21" t="s">
        <v>131</v>
      </c>
      <c r="L127" s="76"/>
      <c r="M127" s="77"/>
      <c r="N127" s="46"/>
      <c r="O127" s="46"/>
    </row>
    <row r="128" spans="1:15" s="31" customFormat="1">
      <c r="A128" s="46">
        <v>1</v>
      </c>
      <c r="B128" s="52">
        <v>2</v>
      </c>
      <c r="C128" s="46">
        <f t="shared" si="2"/>
        <v>10301</v>
      </c>
      <c r="D128" s="46">
        <v>0</v>
      </c>
      <c r="E128" s="46">
        <v>1</v>
      </c>
      <c r="F128" s="54">
        <v>-1</v>
      </c>
      <c r="G128" s="21">
        <v>1</v>
      </c>
      <c r="H128" s="46">
        <v>1</v>
      </c>
      <c r="I128" s="46">
        <v>2050</v>
      </c>
      <c r="J128" s="46">
        <v>20</v>
      </c>
      <c r="K128" s="21" t="s">
        <v>145</v>
      </c>
      <c r="L128" s="76" t="s">
        <v>22</v>
      </c>
      <c r="M128" s="77" t="s">
        <v>180</v>
      </c>
      <c r="N128" s="46"/>
      <c r="O128" s="46"/>
    </row>
    <row r="129" spans="1:15" s="31" customFormat="1">
      <c r="A129" s="46">
        <v>1</v>
      </c>
      <c r="B129" s="52">
        <v>2</v>
      </c>
      <c r="C129" s="46">
        <f t="shared" si="2"/>
        <v>10302</v>
      </c>
      <c r="D129" s="46">
        <v>0</v>
      </c>
      <c r="E129" s="46">
        <v>1</v>
      </c>
      <c r="F129" s="54">
        <v>-1</v>
      </c>
      <c r="G129" s="21">
        <v>3</v>
      </c>
      <c r="H129" s="46">
        <v>1</v>
      </c>
      <c r="I129" s="46">
        <v>2050</v>
      </c>
      <c r="J129" s="46">
        <v>400</v>
      </c>
      <c r="K129" s="21" t="s">
        <v>146</v>
      </c>
      <c r="L129" s="76"/>
      <c r="M129" s="77"/>
      <c r="N129" s="46"/>
      <c r="O129" s="46"/>
    </row>
    <row r="130" spans="1:15" s="31" customFormat="1">
      <c r="A130" s="46">
        <v>1</v>
      </c>
      <c r="B130" s="52">
        <v>2</v>
      </c>
      <c r="C130" s="46">
        <f t="shared" si="2"/>
        <v>10303</v>
      </c>
      <c r="D130" s="46">
        <v>0</v>
      </c>
      <c r="E130" s="46">
        <v>1</v>
      </c>
      <c r="F130" s="54">
        <v>-1</v>
      </c>
      <c r="G130" s="21">
        <v>5</v>
      </c>
      <c r="H130" s="46">
        <v>1</v>
      </c>
      <c r="I130" s="46">
        <v>2050</v>
      </c>
      <c r="J130" s="46">
        <v>4000</v>
      </c>
      <c r="K130" s="21" t="s">
        <v>147</v>
      </c>
      <c r="L130" s="76"/>
      <c r="M130" s="77"/>
      <c r="N130" s="46"/>
      <c r="O130" s="46"/>
    </row>
    <row r="131" spans="1:15" s="31" customFormat="1">
      <c r="A131" s="46">
        <v>1</v>
      </c>
      <c r="B131" s="52">
        <v>2</v>
      </c>
      <c r="C131" s="46">
        <f t="shared" si="2"/>
        <v>10304</v>
      </c>
      <c r="D131" s="46">
        <v>0</v>
      </c>
      <c r="E131" s="46">
        <v>1</v>
      </c>
      <c r="F131" s="54">
        <v>-1</v>
      </c>
      <c r="G131" s="21">
        <v>1</v>
      </c>
      <c r="H131" s="46">
        <v>2</v>
      </c>
      <c r="I131" s="46">
        <v>2050</v>
      </c>
      <c r="J131" s="46">
        <v>10</v>
      </c>
      <c r="K131" s="21" t="s">
        <v>148</v>
      </c>
      <c r="L131" s="76"/>
      <c r="M131" s="77"/>
      <c r="N131" s="46"/>
      <c r="O131" s="46"/>
    </row>
    <row r="132" spans="1:15" s="31" customFormat="1">
      <c r="A132" s="46">
        <v>1</v>
      </c>
      <c r="B132" s="52">
        <v>2</v>
      </c>
      <c r="C132" s="46">
        <f t="shared" si="2"/>
        <v>10305</v>
      </c>
      <c r="D132" s="46">
        <v>0</v>
      </c>
      <c r="E132" s="46">
        <v>1</v>
      </c>
      <c r="F132" s="54">
        <v>-1</v>
      </c>
      <c r="G132" s="21">
        <v>3</v>
      </c>
      <c r="H132" s="46">
        <v>2</v>
      </c>
      <c r="I132" s="46">
        <v>2050</v>
      </c>
      <c r="J132" s="46">
        <v>200</v>
      </c>
      <c r="K132" s="21" t="s">
        <v>149</v>
      </c>
      <c r="L132" s="76"/>
      <c r="M132" s="77"/>
      <c r="N132" s="46"/>
      <c r="O132" s="46"/>
    </row>
    <row r="133" spans="1:15" s="31" customFormat="1">
      <c r="A133" s="46">
        <v>1</v>
      </c>
      <c r="B133" s="52">
        <v>2</v>
      </c>
      <c r="C133" s="46">
        <f t="shared" si="2"/>
        <v>10306</v>
      </c>
      <c r="D133" s="46">
        <v>0</v>
      </c>
      <c r="E133" s="46">
        <v>1</v>
      </c>
      <c r="F133" s="54">
        <v>-1</v>
      </c>
      <c r="G133" s="21">
        <v>4</v>
      </c>
      <c r="H133" s="46">
        <v>2</v>
      </c>
      <c r="I133" s="46">
        <v>2050</v>
      </c>
      <c r="J133" s="46">
        <v>1000</v>
      </c>
      <c r="K133" s="21" t="s">
        <v>150</v>
      </c>
      <c r="L133" s="76"/>
      <c r="M133" s="77"/>
      <c r="N133" s="46"/>
      <c r="O133" s="46"/>
    </row>
    <row r="134" spans="1:15" s="31" customFormat="1">
      <c r="A134" s="46">
        <v>1</v>
      </c>
      <c r="B134" s="52">
        <v>2</v>
      </c>
      <c r="C134" s="46">
        <f t="shared" si="2"/>
        <v>10307</v>
      </c>
      <c r="D134" s="46">
        <v>0</v>
      </c>
      <c r="E134" s="46">
        <v>1</v>
      </c>
      <c r="F134" s="54">
        <v>-1</v>
      </c>
      <c r="G134" s="21">
        <v>1</v>
      </c>
      <c r="H134" s="46">
        <v>3</v>
      </c>
      <c r="I134" s="46">
        <v>2050</v>
      </c>
      <c r="J134" s="46">
        <v>20</v>
      </c>
      <c r="K134" s="21" t="s">
        <v>153</v>
      </c>
      <c r="L134" s="76"/>
      <c r="M134" s="77"/>
      <c r="N134" s="46"/>
      <c r="O134" s="46"/>
    </row>
    <row r="135" spans="1:15" s="31" customFormat="1">
      <c r="A135" s="46">
        <v>1</v>
      </c>
      <c r="B135" s="52">
        <v>2</v>
      </c>
      <c r="C135" s="46">
        <f t="shared" si="2"/>
        <v>10308</v>
      </c>
      <c r="D135" s="46">
        <v>0</v>
      </c>
      <c r="E135" s="46">
        <v>1</v>
      </c>
      <c r="F135" s="54">
        <v>-1</v>
      </c>
      <c r="G135" s="21">
        <v>3</v>
      </c>
      <c r="H135" s="46">
        <v>3</v>
      </c>
      <c r="I135" s="46">
        <v>2050</v>
      </c>
      <c r="J135" s="46">
        <v>200</v>
      </c>
      <c r="K135" s="21" t="s">
        <v>152</v>
      </c>
      <c r="L135" s="76"/>
      <c r="M135" s="77"/>
      <c r="N135" s="46"/>
      <c r="O135" s="46"/>
    </row>
    <row r="136" spans="1:15" s="31" customFormat="1">
      <c r="A136" s="46">
        <v>1</v>
      </c>
      <c r="B136" s="52">
        <v>2</v>
      </c>
      <c r="C136" s="46">
        <f t="shared" si="2"/>
        <v>10309</v>
      </c>
      <c r="D136" s="46">
        <v>0</v>
      </c>
      <c r="E136" s="46">
        <v>1</v>
      </c>
      <c r="F136" s="54">
        <v>-1</v>
      </c>
      <c r="G136" s="21">
        <v>4</v>
      </c>
      <c r="H136" s="46">
        <v>3</v>
      </c>
      <c r="I136" s="46">
        <v>2050</v>
      </c>
      <c r="J136" s="46">
        <v>1000</v>
      </c>
      <c r="K136" s="21" t="s">
        <v>151</v>
      </c>
      <c r="L136" s="76"/>
      <c r="M136" s="77"/>
      <c r="N136" s="46"/>
      <c r="O136" s="46"/>
    </row>
    <row r="137" spans="1:15" s="31" customFormat="1">
      <c r="A137" s="46">
        <v>2</v>
      </c>
      <c r="B137" s="52">
        <v>2</v>
      </c>
      <c r="C137" s="46">
        <f t="shared" si="2"/>
        <v>20301</v>
      </c>
      <c r="D137" s="46">
        <v>0</v>
      </c>
      <c r="E137" s="46">
        <v>1</v>
      </c>
      <c r="F137" s="54">
        <v>-1</v>
      </c>
      <c r="G137" s="21">
        <v>1</v>
      </c>
      <c r="H137" s="46">
        <v>1</v>
      </c>
      <c r="I137" s="46">
        <v>2050</v>
      </c>
      <c r="J137" s="46">
        <v>10</v>
      </c>
      <c r="K137" s="65" t="s">
        <v>312</v>
      </c>
      <c r="L137" s="76" t="s">
        <v>23</v>
      </c>
      <c r="M137" s="77"/>
      <c r="N137" s="46"/>
      <c r="O137" s="46"/>
    </row>
    <row r="138" spans="1:15" s="31" customFormat="1">
      <c r="A138" s="46">
        <v>2</v>
      </c>
      <c r="B138" s="52">
        <v>2</v>
      </c>
      <c r="C138" s="46">
        <f t="shared" si="2"/>
        <v>20302</v>
      </c>
      <c r="D138" s="46">
        <v>0</v>
      </c>
      <c r="E138" s="46">
        <v>1</v>
      </c>
      <c r="F138" s="54">
        <v>-1</v>
      </c>
      <c r="G138" s="21">
        <v>7</v>
      </c>
      <c r="H138" s="46">
        <v>1</v>
      </c>
      <c r="I138" s="46">
        <v>2050</v>
      </c>
      <c r="J138" s="46">
        <v>10</v>
      </c>
      <c r="K138" s="65" t="s">
        <v>313</v>
      </c>
      <c r="L138" s="76"/>
      <c r="M138" s="77"/>
      <c r="N138" s="46"/>
      <c r="O138" s="46"/>
    </row>
    <row r="139" spans="1:15" s="31" customFormat="1">
      <c r="A139" s="46">
        <v>2</v>
      </c>
      <c r="B139" s="52">
        <v>2</v>
      </c>
      <c r="C139" s="46">
        <f t="shared" si="2"/>
        <v>20303</v>
      </c>
      <c r="D139" s="46">
        <v>0</v>
      </c>
      <c r="E139" s="46">
        <v>1</v>
      </c>
      <c r="F139" s="54">
        <v>-1</v>
      </c>
      <c r="G139" s="21">
        <v>1</v>
      </c>
      <c r="H139" s="46">
        <v>2</v>
      </c>
      <c r="I139" s="46">
        <v>2050</v>
      </c>
      <c r="J139" s="46">
        <v>10</v>
      </c>
      <c r="K139" s="65" t="s">
        <v>318</v>
      </c>
      <c r="L139" s="76"/>
      <c r="M139" s="77"/>
      <c r="N139" s="46"/>
      <c r="O139" s="46"/>
    </row>
    <row r="140" spans="1:15" s="31" customFormat="1">
      <c r="A140" s="46">
        <v>2</v>
      </c>
      <c r="B140" s="52">
        <v>2</v>
      </c>
      <c r="C140" s="46">
        <f t="shared" si="2"/>
        <v>20304</v>
      </c>
      <c r="D140" s="46">
        <v>0</v>
      </c>
      <c r="E140" s="46">
        <v>1</v>
      </c>
      <c r="F140" s="54">
        <v>-1</v>
      </c>
      <c r="G140" s="21">
        <v>4</v>
      </c>
      <c r="H140" s="46">
        <v>2</v>
      </c>
      <c r="I140" s="46">
        <v>2050</v>
      </c>
      <c r="J140" s="46">
        <v>100</v>
      </c>
      <c r="K140" s="65" t="s">
        <v>319</v>
      </c>
      <c r="L140" s="76"/>
      <c r="M140" s="77"/>
      <c r="N140" s="46"/>
      <c r="O140" s="46"/>
    </row>
    <row r="141" spans="1:15" s="31" customFormat="1">
      <c r="A141" s="46">
        <v>2</v>
      </c>
      <c r="B141" s="52">
        <v>2</v>
      </c>
      <c r="C141" s="46">
        <f t="shared" si="2"/>
        <v>20305</v>
      </c>
      <c r="D141" s="46">
        <v>0</v>
      </c>
      <c r="E141" s="46">
        <v>1</v>
      </c>
      <c r="F141" s="54">
        <v>-1</v>
      </c>
      <c r="G141" s="21">
        <v>1</v>
      </c>
      <c r="H141" s="46">
        <v>3</v>
      </c>
      <c r="I141" s="46">
        <v>2050</v>
      </c>
      <c r="J141" s="46">
        <v>10</v>
      </c>
      <c r="K141" s="65" t="s">
        <v>320</v>
      </c>
      <c r="L141" s="76"/>
      <c r="M141" s="77"/>
      <c r="N141" s="46"/>
      <c r="O141" s="46"/>
    </row>
    <row r="142" spans="1:15" s="31" customFormat="1">
      <c r="A142" s="46">
        <v>2</v>
      </c>
      <c r="B142" s="52">
        <v>2</v>
      </c>
      <c r="C142" s="46">
        <f t="shared" si="2"/>
        <v>20306</v>
      </c>
      <c r="D142" s="46">
        <v>0</v>
      </c>
      <c r="E142" s="46">
        <v>1</v>
      </c>
      <c r="F142" s="54">
        <v>-1</v>
      </c>
      <c r="G142" s="21">
        <v>4</v>
      </c>
      <c r="H142" s="46">
        <v>3</v>
      </c>
      <c r="I142" s="46">
        <v>2050</v>
      </c>
      <c r="J142" s="46">
        <v>100</v>
      </c>
      <c r="K142" s="65" t="s">
        <v>321</v>
      </c>
      <c r="L142" s="76"/>
      <c r="M142" s="77"/>
      <c r="N142" s="46"/>
      <c r="O142" s="46"/>
    </row>
    <row r="143" spans="1:15" s="31" customFormat="1">
      <c r="A143" s="46">
        <v>3</v>
      </c>
      <c r="B143" s="52">
        <v>2</v>
      </c>
      <c r="C143" s="46">
        <f t="shared" si="2"/>
        <v>30301</v>
      </c>
      <c r="D143" s="46">
        <v>0</v>
      </c>
      <c r="E143" s="46">
        <v>1</v>
      </c>
      <c r="F143" s="54">
        <v>-1</v>
      </c>
      <c r="G143" s="21">
        <v>1</v>
      </c>
      <c r="H143" s="46">
        <v>1</v>
      </c>
      <c r="I143" s="46">
        <v>2050</v>
      </c>
      <c r="J143" s="46">
        <v>10</v>
      </c>
      <c r="K143" s="21" t="s">
        <v>156</v>
      </c>
      <c r="L143" s="76" t="s">
        <v>24</v>
      </c>
      <c r="M143" s="77"/>
      <c r="N143" s="46"/>
      <c r="O143" s="46"/>
    </row>
    <row r="144" spans="1:15" s="31" customFormat="1">
      <c r="A144" s="46">
        <v>3</v>
      </c>
      <c r="B144" s="52">
        <v>2</v>
      </c>
      <c r="C144" s="46">
        <f t="shared" si="2"/>
        <v>30302</v>
      </c>
      <c r="D144" s="46">
        <v>0</v>
      </c>
      <c r="E144" s="46">
        <v>1</v>
      </c>
      <c r="F144" s="54">
        <v>-1</v>
      </c>
      <c r="G144" s="21">
        <v>1</v>
      </c>
      <c r="H144" s="46">
        <v>2</v>
      </c>
      <c r="I144" s="46">
        <v>2050</v>
      </c>
      <c r="J144" s="46">
        <v>10</v>
      </c>
      <c r="K144" s="21" t="s">
        <v>155</v>
      </c>
      <c r="L144" s="76"/>
      <c r="M144" s="77"/>
      <c r="N144" s="46"/>
      <c r="O144" s="46"/>
    </row>
    <row r="145" spans="1:15" s="31" customFormat="1">
      <c r="A145" s="46">
        <v>3</v>
      </c>
      <c r="B145" s="52">
        <v>2</v>
      </c>
      <c r="C145" s="46">
        <f t="shared" si="2"/>
        <v>30303</v>
      </c>
      <c r="D145" s="46">
        <v>0</v>
      </c>
      <c r="E145" s="46">
        <v>1</v>
      </c>
      <c r="F145" s="54">
        <v>-1</v>
      </c>
      <c r="G145" s="21">
        <v>1</v>
      </c>
      <c r="H145" s="46">
        <v>3</v>
      </c>
      <c r="I145" s="46">
        <v>2050</v>
      </c>
      <c r="J145" s="46">
        <v>10</v>
      </c>
      <c r="K145" s="21" t="s">
        <v>154</v>
      </c>
      <c r="L145" s="76"/>
      <c r="M145" s="77"/>
      <c r="N145" s="46"/>
      <c r="O145" s="46"/>
    </row>
    <row r="146" spans="1:15" s="29" customFormat="1" ht="15.95" customHeight="1">
      <c r="A146" s="29">
        <v>1</v>
      </c>
      <c r="B146" s="51">
        <v>3</v>
      </c>
      <c r="C146" s="29">
        <f t="shared" ref="C146:C177" si="3">C74*10</f>
        <v>100010</v>
      </c>
      <c r="D146" s="29">
        <v>0</v>
      </c>
      <c r="E146" s="29">
        <v>1</v>
      </c>
      <c r="F146" s="55">
        <v>-1</v>
      </c>
      <c r="G146" s="21">
        <v>1</v>
      </c>
      <c r="H146" s="29">
        <v>1</v>
      </c>
      <c r="I146" s="29">
        <v>2020</v>
      </c>
      <c r="J146" s="29">
        <f t="shared" ref="J146:J177" si="4">J74*100</f>
        <v>2000</v>
      </c>
      <c r="K146" s="29" t="s">
        <v>72</v>
      </c>
      <c r="L146" s="73" t="s">
        <v>22</v>
      </c>
      <c r="M146" s="72" t="s">
        <v>177</v>
      </c>
      <c r="N146" s="70" t="s">
        <v>181</v>
      </c>
    </row>
    <row r="147" spans="1:15" s="29" customFormat="1">
      <c r="A147" s="29">
        <v>1</v>
      </c>
      <c r="B147" s="51">
        <v>3</v>
      </c>
      <c r="C147" s="29">
        <f t="shared" si="3"/>
        <v>100020</v>
      </c>
      <c r="D147" s="29">
        <v>0</v>
      </c>
      <c r="E147" s="29">
        <v>1</v>
      </c>
      <c r="F147" s="55">
        <v>-1</v>
      </c>
      <c r="G147" s="21">
        <v>3</v>
      </c>
      <c r="H147" s="29">
        <v>1</v>
      </c>
      <c r="I147" s="29">
        <v>2020</v>
      </c>
      <c r="J147" s="29">
        <f t="shared" si="4"/>
        <v>40000</v>
      </c>
      <c r="K147" s="29" t="s">
        <v>73</v>
      </c>
      <c r="L147" s="73"/>
      <c r="M147" s="72"/>
      <c r="N147" s="70"/>
    </row>
    <row r="148" spans="1:15" s="29" customFormat="1">
      <c r="A148" s="29">
        <v>1</v>
      </c>
      <c r="B148" s="51">
        <v>3</v>
      </c>
      <c r="C148" s="29">
        <f t="shared" si="3"/>
        <v>100030</v>
      </c>
      <c r="D148" s="29">
        <v>0</v>
      </c>
      <c r="E148" s="29">
        <v>1</v>
      </c>
      <c r="F148" s="55">
        <v>-1</v>
      </c>
      <c r="G148" s="21">
        <v>5</v>
      </c>
      <c r="H148" s="29">
        <v>1</v>
      </c>
      <c r="I148" s="29">
        <v>2020</v>
      </c>
      <c r="J148" s="29">
        <f t="shared" si="4"/>
        <v>400000</v>
      </c>
      <c r="K148" s="29" t="s">
        <v>74</v>
      </c>
      <c r="L148" s="73"/>
      <c r="M148" s="72"/>
      <c r="N148" s="70"/>
    </row>
    <row r="149" spans="1:15" s="29" customFormat="1">
      <c r="A149" s="29">
        <v>1</v>
      </c>
      <c r="B149" s="51">
        <v>3</v>
      </c>
      <c r="C149" s="29">
        <f t="shared" si="3"/>
        <v>100040</v>
      </c>
      <c r="D149" s="29">
        <v>0</v>
      </c>
      <c r="E149" s="29">
        <v>1</v>
      </c>
      <c r="F149" s="55">
        <v>-1</v>
      </c>
      <c r="G149" s="21">
        <v>1</v>
      </c>
      <c r="H149" s="29">
        <v>2</v>
      </c>
      <c r="I149" s="29">
        <v>2020</v>
      </c>
      <c r="J149" s="29">
        <f t="shared" si="4"/>
        <v>1000</v>
      </c>
      <c r="K149" s="29" t="s">
        <v>75</v>
      </c>
      <c r="L149" s="73"/>
      <c r="M149" s="72"/>
      <c r="N149" s="70"/>
    </row>
    <row r="150" spans="1:15" s="29" customFormat="1">
      <c r="A150" s="29">
        <v>1</v>
      </c>
      <c r="B150" s="51">
        <v>3</v>
      </c>
      <c r="C150" s="29">
        <f t="shared" si="3"/>
        <v>100050</v>
      </c>
      <c r="D150" s="29">
        <v>0</v>
      </c>
      <c r="E150" s="29">
        <v>1</v>
      </c>
      <c r="F150" s="55">
        <v>-1</v>
      </c>
      <c r="G150" s="21">
        <v>3</v>
      </c>
      <c r="H150" s="29">
        <v>2</v>
      </c>
      <c r="I150" s="29">
        <v>2020</v>
      </c>
      <c r="J150" s="29">
        <f t="shared" si="4"/>
        <v>20000</v>
      </c>
      <c r="K150" s="29" t="s">
        <v>76</v>
      </c>
      <c r="L150" s="73"/>
      <c r="M150" s="72"/>
      <c r="N150" s="70"/>
    </row>
    <row r="151" spans="1:15" s="29" customFormat="1">
      <c r="A151" s="29">
        <v>1</v>
      </c>
      <c r="B151" s="51">
        <v>3</v>
      </c>
      <c r="C151" s="29">
        <f t="shared" si="3"/>
        <v>100060</v>
      </c>
      <c r="D151" s="29">
        <v>0</v>
      </c>
      <c r="E151" s="29">
        <v>1</v>
      </c>
      <c r="F151" s="55">
        <v>-1</v>
      </c>
      <c r="G151" s="21">
        <v>4</v>
      </c>
      <c r="H151" s="29">
        <v>2</v>
      </c>
      <c r="I151" s="29">
        <v>2020</v>
      </c>
      <c r="J151" s="29">
        <f t="shared" si="4"/>
        <v>100000</v>
      </c>
      <c r="K151" s="29" t="s">
        <v>77</v>
      </c>
      <c r="L151" s="73"/>
      <c r="M151" s="72"/>
      <c r="N151" s="70"/>
    </row>
    <row r="152" spans="1:15" s="29" customFormat="1">
      <c r="A152" s="29">
        <v>1</v>
      </c>
      <c r="B152" s="51">
        <v>3</v>
      </c>
      <c r="C152" s="29">
        <f t="shared" si="3"/>
        <v>100070</v>
      </c>
      <c r="D152" s="29">
        <v>0</v>
      </c>
      <c r="E152" s="29">
        <v>1</v>
      </c>
      <c r="F152" s="55">
        <v>-1</v>
      </c>
      <c r="G152" s="21">
        <v>1</v>
      </c>
      <c r="H152" s="29">
        <v>3</v>
      </c>
      <c r="I152" s="29">
        <v>2020</v>
      </c>
      <c r="J152" s="29">
        <f t="shared" si="4"/>
        <v>2000</v>
      </c>
      <c r="K152" s="29" t="s">
        <v>78</v>
      </c>
      <c r="L152" s="73"/>
      <c r="M152" s="72"/>
      <c r="N152" s="70"/>
    </row>
    <row r="153" spans="1:15" s="29" customFormat="1">
      <c r="A153" s="29">
        <v>1</v>
      </c>
      <c r="B153" s="51">
        <v>3</v>
      </c>
      <c r="C153" s="29">
        <f t="shared" si="3"/>
        <v>100080</v>
      </c>
      <c r="D153" s="29">
        <v>0</v>
      </c>
      <c r="E153" s="29">
        <v>1</v>
      </c>
      <c r="F153" s="55">
        <v>-1</v>
      </c>
      <c r="G153" s="21">
        <v>3</v>
      </c>
      <c r="H153" s="29">
        <v>3</v>
      </c>
      <c r="I153" s="29">
        <v>2020</v>
      </c>
      <c r="J153" s="29">
        <f t="shared" si="4"/>
        <v>20000</v>
      </c>
      <c r="K153" s="29" t="s">
        <v>79</v>
      </c>
      <c r="L153" s="73"/>
      <c r="M153" s="72"/>
      <c r="N153" s="70"/>
    </row>
    <row r="154" spans="1:15" s="29" customFormat="1">
      <c r="A154" s="29">
        <v>1</v>
      </c>
      <c r="B154" s="51">
        <v>3</v>
      </c>
      <c r="C154" s="29">
        <f t="shared" si="3"/>
        <v>100090</v>
      </c>
      <c r="D154" s="29">
        <v>0</v>
      </c>
      <c r="E154" s="29">
        <v>1</v>
      </c>
      <c r="F154" s="55">
        <v>-1</v>
      </c>
      <c r="G154" s="21">
        <v>4</v>
      </c>
      <c r="H154" s="29">
        <v>3</v>
      </c>
      <c r="I154" s="29">
        <v>2020</v>
      </c>
      <c r="J154" s="29">
        <f t="shared" si="4"/>
        <v>100000</v>
      </c>
      <c r="K154" s="29" t="s">
        <v>114</v>
      </c>
      <c r="L154" s="73"/>
      <c r="M154" s="72"/>
      <c r="N154" s="70"/>
    </row>
    <row r="155" spans="1:15" s="29" customFormat="1" ht="18.95" customHeight="1">
      <c r="A155" s="29">
        <v>2</v>
      </c>
      <c r="B155" s="51">
        <v>3</v>
      </c>
      <c r="C155" s="29">
        <f t="shared" si="3"/>
        <v>200010</v>
      </c>
      <c r="D155" s="29">
        <v>0</v>
      </c>
      <c r="E155" s="29">
        <v>1</v>
      </c>
      <c r="F155" s="55">
        <v>-1</v>
      </c>
      <c r="G155" s="21">
        <v>1</v>
      </c>
      <c r="H155" s="29">
        <v>1</v>
      </c>
      <c r="I155" s="29">
        <v>2020</v>
      </c>
      <c r="J155" s="29">
        <f t="shared" si="4"/>
        <v>1000</v>
      </c>
      <c r="K155" s="29" t="s">
        <v>115</v>
      </c>
      <c r="L155" s="73" t="s">
        <v>23</v>
      </c>
      <c r="M155" s="72"/>
      <c r="N155" s="70"/>
    </row>
    <row r="156" spans="1:15" s="29" customFormat="1">
      <c r="A156" s="29">
        <v>2</v>
      </c>
      <c r="B156" s="51">
        <v>3</v>
      </c>
      <c r="C156" s="29">
        <f t="shared" si="3"/>
        <v>200020</v>
      </c>
      <c r="D156" s="29">
        <v>0</v>
      </c>
      <c r="E156" s="29">
        <v>1</v>
      </c>
      <c r="F156" s="55">
        <v>-1</v>
      </c>
      <c r="G156" s="21">
        <v>7</v>
      </c>
      <c r="H156" s="29">
        <v>1</v>
      </c>
      <c r="I156" s="29">
        <v>2020</v>
      </c>
      <c r="J156" s="29">
        <f t="shared" si="4"/>
        <v>1000</v>
      </c>
      <c r="K156" s="29" t="s">
        <v>80</v>
      </c>
      <c r="L156" s="73"/>
      <c r="M156" s="72"/>
      <c r="N156" s="70"/>
    </row>
    <row r="157" spans="1:15" s="29" customFormat="1">
      <c r="A157" s="29">
        <v>2</v>
      </c>
      <c r="B157" s="51">
        <v>3</v>
      </c>
      <c r="C157" s="29">
        <f t="shared" si="3"/>
        <v>200030</v>
      </c>
      <c r="D157" s="29">
        <v>0</v>
      </c>
      <c r="E157" s="29">
        <v>1</v>
      </c>
      <c r="F157" s="55">
        <v>-1</v>
      </c>
      <c r="G157" s="21">
        <v>1</v>
      </c>
      <c r="H157" s="29">
        <v>2</v>
      </c>
      <c r="I157" s="29">
        <v>2020</v>
      </c>
      <c r="J157" s="29">
        <f t="shared" si="4"/>
        <v>1000</v>
      </c>
      <c r="K157" s="29" t="s">
        <v>116</v>
      </c>
      <c r="L157" s="73"/>
      <c r="M157" s="72"/>
      <c r="N157" s="70"/>
    </row>
    <row r="158" spans="1:15" s="29" customFormat="1">
      <c r="A158" s="29">
        <v>2</v>
      </c>
      <c r="B158" s="51">
        <v>3</v>
      </c>
      <c r="C158" s="29">
        <f t="shared" si="3"/>
        <v>200040</v>
      </c>
      <c r="D158" s="29">
        <v>0</v>
      </c>
      <c r="E158" s="29">
        <v>1</v>
      </c>
      <c r="F158" s="55">
        <v>-1</v>
      </c>
      <c r="G158" s="21">
        <v>4</v>
      </c>
      <c r="H158" s="29">
        <v>2</v>
      </c>
      <c r="I158" s="29">
        <v>2020</v>
      </c>
      <c r="J158" s="29">
        <f t="shared" si="4"/>
        <v>10000</v>
      </c>
      <c r="K158" s="29" t="s">
        <v>158</v>
      </c>
      <c r="L158" s="73"/>
      <c r="M158" s="72"/>
      <c r="N158" s="70"/>
    </row>
    <row r="159" spans="1:15" s="29" customFormat="1">
      <c r="A159" s="29">
        <v>2</v>
      </c>
      <c r="B159" s="51">
        <v>3</v>
      </c>
      <c r="C159" s="29">
        <f t="shared" si="3"/>
        <v>200050</v>
      </c>
      <c r="D159" s="29">
        <v>0</v>
      </c>
      <c r="E159" s="29">
        <v>1</v>
      </c>
      <c r="F159" s="55">
        <v>-1</v>
      </c>
      <c r="G159" s="21">
        <v>1</v>
      </c>
      <c r="H159" s="29">
        <v>3</v>
      </c>
      <c r="I159" s="29">
        <v>2020</v>
      </c>
      <c r="J159" s="29">
        <f t="shared" si="4"/>
        <v>1000</v>
      </c>
      <c r="K159" s="29" t="s">
        <v>117</v>
      </c>
      <c r="L159" s="73"/>
      <c r="M159" s="72"/>
      <c r="N159" s="70"/>
    </row>
    <row r="160" spans="1:15" s="29" customFormat="1">
      <c r="A160" s="29">
        <v>2</v>
      </c>
      <c r="B160" s="51">
        <v>3</v>
      </c>
      <c r="C160" s="29">
        <f t="shared" si="3"/>
        <v>200060</v>
      </c>
      <c r="D160" s="29">
        <v>0</v>
      </c>
      <c r="E160" s="29">
        <v>1</v>
      </c>
      <c r="F160" s="55">
        <v>-1</v>
      </c>
      <c r="G160" s="21">
        <v>4</v>
      </c>
      <c r="H160" s="29">
        <v>3</v>
      </c>
      <c r="I160" s="29">
        <v>2020</v>
      </c>
      <c r="J160" s="29">
        <f t="shared" si="4"/>
        <v>10000</v>
      </c>
      <c r="K160" s="29" t="s">
        <v>159</v>
      </c>
      <c r="L160" s="73"/>
      <c r="M160" s="72"/>
      <c r="N160" s="70"/>
    </row>
    <row r="161" spans="1:14" s="29" customFormat="1" ht="15.95" customHeight="1">
      <c r="A161" s="29">
        <v>3</v>
      </c>
      <c r="B161" s="51">
        <v>3</v>
      </c>
      <c r="C161" s="29">
        <f t="shared" si="3"/>
        <v>300010</v>
      </c>
      <c r="D161" s="29">
        <v>0</v>
      </c>
      <c r="E161" s="29">
        <v>1</v>
      </c>
      <c r="F161" s="55">
        <v>-1</v>
      </c>
      <c r="G161" s="21">
        <v>1</v>
      </c>
      <c r="H161" s="29">
        <v>1</v>
      </c>
      <c r="I161" s="29">
        <v>2020</v>
      </c>
      <c r="J161" s="29">
        <f t="shared" si="4"/>
        <v>1000</v>
      </c>
      <c r="K161" s="29" t="s">
        <v>132</v>
      </c>
      <c r="L161" s="73" t="s">
        <v>24</v>
      </c>
      <c r="M161" s="72"/>
      <c r="N161" s="70"/>
    </row>
    <row r="162" spans="1:14" s="29" customFormat="1">
      <c r="A162" s="29">
        <v>3</v>
      </c>
      <c r="B162" s="51">
        <v>3</v>
      </c>
      <c r="C162" s="29">
        <f t="shared" si="3"/>
        <v>300020</v>
      </c>
      <c r="D162" s="29">
        <v>0</v>
      </c>
      <c r="E162" s="29">
        <v>1</v>
      </c>
      <c r="F162" s="55">
        <v>-1</v>
      </c>
      <c r="G162" s="21">
        <v>1</v>
      </c>
      <c r="H162" s="29">
        <v>2</v>
      </c>
      <c r="I162" s="29">
        <v>2020</v>
      </c>
      <c r="J162" s="29">
        <f t="shared" si="4"/>
        <v>1000</v>
      </c>
      <c r="K162" s="29" t="s">
        <v>133</v>
      </c>
      <c r="L162" s="73"/>
      <c r="M162" s="72"/>
      <c r="N162" s="70"/>
    </row>
    <row r="163" spans="1:14" s="29" customFormat="1">
      <c r="A163" s="29">
        <v>3</v>
      </c>
      <c r="B163" s="51">
        <v>3</v>
      </c>
      <c r="C163" s="29">
        <f t="shared" si="3"/>
        <v>300030</v>
      </c>
      <c r="D163" s="29">
        <v>0</v>
      </c>
      <c r="E163" s="29">
        <v>1</v>
      </c>
      <c r="F163" s="55">
        <v>-1</v>
      </c>
      <c r="G163" s="21">
        <v>1</v>
      </c>
      <c r="H163" s="29">
        <v>3</v>
      </c>
      <c r="I163" s="29">
        <v>2020</v>
      </c>
      <c r="J163" s="29">
        <f t="shared" si="4"/>
        <v>1000</v>
      </c>
      <c r="K163" s="29" t="s">
        <v>176</v>
      </c>
      <c r="L163" s="73"/>
      <c r="M163" s="72"/>
      <c r="N163" s="70"/>
    </row>
    <row r="164" spans="1:14" s="29" customFormat="1" ht="18" customHeight="1">
      <c r="A164" s="29">
        <v>1</v>
      </c>
      <c r="B164" s="51">
        <v>3</v>
      </c>
      <c r="C164" s="29">
        <f t="shared" si="3"/>
        <v>101010</v>
      </c>
      <c r="D164" s="29">
        <v>0</v>
      </c>
      <c r="E164" s="29">
        <v>1</v>
      </c>
      <c r="F164" s="55">
        <v>-1</v>
      </c>
      <c r="G164" s="21">
        <v>1</v>
      </c>
      <c r="H164" s="29">
        <v>1</v>
      </c>
      <c r="I164" s="29">
        <v>2030</v>
      </c>
      <c r="J164" s="29">
        <f t="shared" si="4"/>
        <v>2000</v>
      </c>
      <c r="K164" s="29" t="s">
        <v>81</v>
      </c>
      <c r="L164" s="73" t="s">
        <v>22</v>
      </c>
      <c r="M164" s="72" t="s">
        <v>178</v>
      </c>
      <c r="N164" s="70"/>
    </row>
    <row r="165" spans="1:14" s="29" customFormat="1">
      <c r="A165" s="29">
        <v>1</v>
      </c>
      <c r="B165" s="51">
        <v>3</v>
      </c>
      <c r="C165" s="29">
        <f t="shared" si="3"/>
        <v>101020</v>
      </c>
      <c r="D165" s="29">
        <v>0</v>
      </c>
      <c r="E165" s="29">
        <v>1</v>
      </c>
      <c r="F165" s="55">
        <v>-1</v>
      </c>
      <c r="G165" s="21">
        <v>3</v>
      </c>
      <c r="H165" s="29">
        <v>1</v>
      </c>
      <c r="I165" s="29">
        <v>2030</v>
      </c>
      <c r="J165" s="29">
        <f t="shared" si="4"/>
        <v>40000</v>
      </c>
      <c r="K165" s="29" t="s">
        <v>82</v>
      </c>
      <c r="L165" s="73"/>
      <c r="M165" s="72"/>
      <c r="N165" s="70"/>
    </row>
    <row r="166" spans="1:14" s="29" customFormat="1">
      <c r="A166" s="29">
        <v>1</v>
      </c>
      <c r="B166" s="51">
        <v>3</v>
      </c>
      <c r="C166" s="29">
        <f t="shared" si="3"/>
        <v>101030</v>
      </c>
      <c r="D166" s="29">
        <v>0</v>
      </c>
      <c r="E166" s="29">
        <v>1</v>
      </c>
      <c r="F166" s="55">
        <v>-1</v>
      </c>
      <c r="G166" s="21">
        <v>5</v>
      </c>
      <c r="H166" s="29">
        <v>1</v>
      </c>
      <c r="I166" s="29">
        <v>2030</v>
      </c>
      <c r="J166" s="29">
        <f t="shared" si="4"/>
        <v>400000</v>
      </c>
      <c r="K166" s="29" t="s">
        <v>83</v>
      </c>
      <c r="L166" s="73"/>
      <c r="M166" s="72"/>
      <c r="N166" s="70"/>
    </row>
    <row r="167" spans="1:14" s="29" customFormat="1">
      <c r="A167" s="29">
        <v>1</v>
      </c>
      <c r="B167" s="51">
        <v>3</v>
      </c>
      <c r="C167" s="29">
        <f t="shared" si="3"/>
        <v>101040</v>
      </c>
      <c r="D167" s="29">
        <v>0</v>
      </c>
      <c r="E167" s="29">
        <v>1</v>
      </c>
      <c r="F167" s="55">
        <v>-1</v>
      </c>
      <c r="G167" s="21">
        <v>1</v>
      </c>
      <c r="H167" s="29">
        <v>2</v>
      </c>
      <c r="I167" s="29">
        <v>2030</v>
      </c>
      <c r="J167" s="29">
        <f t="shared" si="4"/>
        <v>1000</v>
      </c>
      <c r="K167" s="29" t="s">
        <v>84</v>
      </c>
      <c r="L167" s="73"/>
      <c r="M167" s="72"/>
      <c r="N167" s="70"/>
    </row>
    <row r="168" spans="1:14" s="29" customFormat="1">
      <c r="A168" s="29">
        <v>1</v>
      </c>
      <c r="B168" s="51">
        <v>3</v>
      </c>
      <c r="C168" s="29">
        <f t="shared" si="3"/>
        <v>101050</v>
      </c>
      <c r="D168" s="29">
        <v>0</v>
      </c>
      <c r="E168" s="29">
        <v>1</v>
      </c>
      <c r="F168" s="55">
        <v>-1</v>
      </c>
      <c r="G168" s="21">
        <v>3</v>
      </c>
      <c r="H168" s="29">
        <v>2</v>
      </c>
      <c r="I168" s="29">
        <v>2030</v>
      </c>
      <c r="J168" s="29">
        <f t="shared" si="4"/>
        <v>20000</v>
      </c>
      <c r="K168" s="29" t="s">
        <v>85</v>
      </c>
      <c r="L168" s="73"/>
      <c r="M168" s="72"/>
      <c r="N168" s="70"/>
    </row>
    <row r="169" spans="1:14" s="29" customFormat="1">
      <c r="A169" s="29">
        <v>1</v>
      </c>
      <c r="B169" s="51">
        <v>3</v>
      </c>
      <c r="C169" s="29">
        <f t="shared" si="3"/>
        <v>101060</v>
      </c>
      <c r="D169" s="29">
        <v>0</v>
      </c>
      <c r="E169" s="29">
        <v>1</v>
      </c>
      <c r="F169" s="55">
        <v>-1</v>
      </c>
      <c r="G169" s="21">
        <v>4</v>
      </c>
      <c r="H169" s="29">
        <v>2</v>
      </c>
      <c r="I169" s="29">
        <v>2030</v>
      </c>
      <c r="J169" s="29">
        <f t="shared" si="4"/>
        <v>100000</v>
      </c>
      <c r="K169" s="29" t="s">
        <v>86</v>
      </c>
      <c r="L169" s="73"/>
      <c r="M169" s="72"/>
      <c r="N169" s="70"/>
    </row>
    <row r="170" spans="1:14" s="29" customFormat="1">
      <c r="A170" s="29">
        <v>1</v>
      </c>
      <c r="B170" s="51">
        <v>3</v>
      </c>
      <c r="C170" s="29">
        <f t="shared" si="3"/>
        <v>101070</v>
      </c>
      <c r="D170" s="29">
        <v>0</v>
      </c>
      <c r="E170" s="29">
        <v>1</v>
      </c>
      <c r="F170" s="55">
        <v>-1</v>
      </c>
      <c r="G170" s="21">
        <v>1</v>
      </c>
      <c r="H170" s="29">
        <v>3</v>
      </c>
      <c r="I170" s="29">
        <v>2030</v>
      </c>
      <c r="J170" s="29">
        <f t="shared" si="4"/>
        <v>2000</v>
      </c>
      <c r="K170" s="29" t="s">
        <v>87</v>
      </c>
      <c r="L170" s="73"/>
      <c r="M170" s="72"/>
      <c r="N170" s="70"/>
    </row>
    <row r="171" spans="1:14" s="29" customFormat="1">
      <c r="A171" s="29">
        <v>1</v>
      </c>
      <c r="B171" s="51">
        <v>3</v>
      </c>
      <c r="C171" s="29">
        <f t="shared" si="3"/>
        <v>101080</v>
      </c>
      <c r="D171" s="29">
        <v>0</v>
      </c>
      <c r="E171" s="29">
        <v>1</v>
      </c>
      <c r="F171" s="55">
        <v>-1</v>
      </c>
      <c r="G171" s="21">
        <v>3</v>
      </c>
      <c r="H171" s="29">
        <v>3</v>
      </c>
      <c r="I171" s="29">
        <v>2030</v>
      </c>
      <c r="J171" s="29">
        <f t="shared" si="4"/>
        <v>20000</v>
      </c>
      <c r="K171" s="29" t="s">
        <v>88</v>
      </c>
      <c r="L171" s="73"/>
      <c r="M171" s="72"/>
      <c r="N171" s="70"/>
    </row>
    <row r="172" spans="1:14" s="29" customFormat="1">
      <c r="A172" s="29">
        <v>1</v>
      </c>
      <c r="B172" s="51">
        <v>3</v>
      </c>
      <c r="C172" s="29">
        <f t="shared" si="3"/>
        <v>101090</v>
      </c>
      <c r="D172" s="29">
        <v>0</v>
      </c>
      <c r="E172" s="29">
        <v>1</v>
      </c>
      <c r="F172" s="55">
        <v>-1</v>
      </c>
      <c r="G172" s="21">
        <v>4</v>
      </c>
      <c r="H172" s="29">
        <v>3</v>
      </c>
      <c r="I172" s="29">
        <v>2030</v>
      </c>
      <c r="J172" s="29">
        <f t="shared" si="4"/>
        <v>100000</v>
      </c>
      <c r="K172" s="29" t="s">
        <v>89</v>
      </c>
      <c r="L172" s="73"/>
      <c r="M172" s="72"/>
      <c r="N172" s="70"/>
    </row>
    <row r="173" spans="1:14" s="29" customFormat="1">
      <c r="A173" s="29">
        <v>2</v>
      </c>
      <c r="B173" s="51">
        <v>3</v>
      </c>
      <c r="C173" s="29">
        <f t="shared" si="3"/>
        <v>201010</v>
      </c>
      <c r="D173" s="29">
        <v>0</v>
      </c>
      <c r="E173" s="29">
        <v>1</v>
      </c>
      <c r="F173" s="55">
        <v>-1</v>
      </c>
      <c r="G173" s="21">
        <v>1</v>
      </c>
      <c r="H173" s="29">
        <v>1</v>
      </c>
      <c r="I173" s="29">
        <v>2030</v>
      </c>
      <c r="J173" s="29">
        <f t="shared" si="4"/>
        <v>1000</v>
      </c>
      <c r="K173" s="29" t="s">
        <v>118</v>
      </c>
      <c r="L173" s="73" t="s">
        <v>23</v>
      </c>
      <c r="M173" s="72"/>
      <c r="N173" s="70"/>
    </row>
    <row r="174" spans="1:14" s="29" customFormat="1">
      <c r="A174" s="29">
        <v>2</v>
      </c>
      <c r="B174" s="51">
        <v>3</v>
      </c>
      <c r="C174" s="29">
        <f t="shared" si="3"/>
        <v>201020</v>
      </c>
      <c r="D174" s="29">
        <v>0</v>
      </c>
      <c r="E174" s="29">
        <v>1</v>
      </c>
      <c r="F174" s="55">
        <v>-1</v>
      </c>
      <c r="G174" s="21">
        <v>7</v>
      </c>
      <c r="H174" s="29">
        <v>1</v>
      </c>
      <c r="I174" s="29">
        <v>2030</v>
      </c>
      <c r="J174" s="29">
        <f t="shared" si="4"/>
        <v>1000</v>
      </c>
      <c r="K174" s="29" t="s">
        <v>90</v>
      </c>
      <c r="L174" s="73"/>
      <c r="M174" s="72"/>
      <c r="N174" s="70"/>
    </row>
    <row r="175" spans="1:14" s="29" customFormat="1">
      <c r="A175" s="29">
        <v>2</v>
      </c>
      <c r="B175" s="51">
        <v>3</v>
      </c>
      <c r="C175" s="29">
        <f t="shared" si="3"/>
        <v>201030</v>
      </c>
      <c r="D175" s="29">
        <v>0</v>
      </c>
      <c r="E175" s="29">
        <v>1</v>
      </c>
      <c r="F175" s="55">
        <v>-1</v>
      </c>
      <c r="G175" s="21">
        <v>1</v>
      </c>
      <c r="H175" s="29">
        <v>2</v>
      </c>
      <c r="I175" s="29">
        <v>2030</v>
      </c>
      <c r="J175" s="29">
        <f t="shared" si="4"/>
        <v>1000</v>
      </c>
      <c r="K175" s="29" t="s">
        <v>119</v>
      </c>
      <c r="L175" s="73"/>
      <c r="M175" s="72"/>
      <c r="N175" s="70"/>
    </row>
    <row r="176" spans="1:14" s="29" customFormat="1">
      <c r="A176" s="29">
        <v>2</v>
      </c>
      <c r="B176" s="51">
        <v>3</v>
      </c>
      <c r="C176" s="29">
        <f t="shared" si="3"/>
        <v>201040</v>
      </c>
      <c r="D176" s="29">
        <v>0</v>
      </c>
      <c r="E176" s="29">
        <v>1</v>
      </c>
      <c r="F176" s="55">
        <v>-1</v>
      </c>
      <c r="G176" s="21">
        <v>4</v>
      </c>
      <c r="H176" s="29">
        <v>2</v>
      </c>
      <c r="I176" s="29">
        <v>2030</v>
      </c>
      <c r="J176" s="29">
        <f t="shared" si="4"/>
        <v>10000</v>
      </c>
      <c r="K176" s="29" t="s">
        <v>161</v>
      </c>
      <c r="L176" s="73"/>
      <c r="M176" s="72"/>
      <c r="N176" s="70"/>
    </row>
    <row r="177" spans="1:14" s="29" customFormat="1">
      <c r="A177" s="29">
        <v>2</v>
      </c>
      <c r="B177" s="51">
        <v>3</v>
      </c>
      <c r="C177" s="29">
        <f t="shared" si="3"/>
        <v>201050</v>
      </c>
      <c r="D177" s="29">
        <v>0</v>
      </c>
      <c r="E177" s="29">
        <v>1</v>
      </c>
      <c r="F177" s="55">
        <v>-1</v>
      </c>
      <c r="G177" s="21">
        <v>1</v>
      </c>
      <c r="H177" s="29">
        <v>3</v>
      </c>
      <c r="I177" s="29">
        <v>2030</v>
      </c>
      <c r="J177" s="29">
        <f t="shared" si="4"/>
        <v>1000</v>
      </c>
      <c r="K177" s="29" t="s">
        <v>120</v>
      </c>
      <c r="L177" s="73"/>
      <c r="M177" s="72"/>
      <c r="N177" s="70"/>
    </row>
    <row r="178" spans="1:14" s="29" customFormat="1">
      <c r="A178" s="29">
        <v>2</v>
      </c>
      <c r="B178" s="51">
        <v>3</v>
      </c>
      <c r="C178" s="29">
        <f t="shared" ref="C178:C209" si="5">C106*10</f>
        <v>201060</v>
      </c>
      <c r="D178" s="29">
        <v>0</v>
      </c>
      <c r="E178" s="29">
        <v>1</v>
      </c>
      <c r="F178" s="55">
        <v>-1</v>
      </c>
      <c r="G178" s="21">
        <v>4</v>
      </c>
      <c r="H178" s="29">
        <v>3</v>
      </c>
      <c r="I178" s="29">
        <v>2030</v>
      </c>
      <c r="J178" s="29">
        <f t="shared" ref="J178:J209" si="6">J106*100</f>
        <v>10000</v>
      </c>
      <c r="K178" s="29" t="s">
        <v>160</v>
      </c>
      <c r="L178" s="73"/>
      <c r="M178" s="72"/>
      <c r="N178" s="70"/>
    </row>
    <row r="179" spans="1:14" s="29" customFormat="1">
      <c r="A179" s="29">
        <v>3</v>
      </c>
      <c r="B179" s="51">
        <v>3</v>
      </c>
      <c r="C179" s="29">
        <f t="shared" si="5"/>
        <v>301010</v>
      </c>
      <c r="D179" s="29">
        <v>0</v>
      </c>
      <c r="E179" s="29">
        <v>1</v>
      </c>
      <c r="F179" s="55">
        <v>-1</v>
      </c>
      <c r="G179" s="21">
        <v>1</v>
      </c>
      <c r="H179" s="29">
        <v>1</v>
      </c>
      <c r="I179" s="29">
        <v>2030</v>
      </c>
      <c r="J179" s="29">
        <f t="shared" si="6"/>
        <v>1000</v>
      </c>
      <c r="K179" s="29" t="s">
        <v>134</v>
      </c>
      <c r="L179" s="73" t="s">
        <v>24</v>
      </c>
      <c r="M179" s="72"/>
      <c r="N179" s="70"/>
    </row>
    <row r="180" spans="1:14" s="29" customFormat="1">
      <c r="A180" s="29">
        <v>3</v>
      </c>
      <c r="B180" s="51">
        <v>3</v>
      </c>
      <c r="C180" s="29">
        <f t="shared" si="5"/>
        <v>301020</v>
      </c>
      <c r="D180" s="29">
        <v>0</v>
      </c>
      <c r="E180" s="29">
        <v>1</v>
      </c>
      <c r="F180" s="55">
        <v>-1</v>
      </c>
      <c r="G180" s="21">
        <v>1</v>
      </c>
      <c r="H180" s="29">
        <v>2</v>
      </c>
      <c r="I180" s="29">
        <v>2030</v>
      </c>
      <c r="J180" s="29">
        <f t="shared" si="6"/>
        <v>1000</v>
      </c>
      <c r="K180" s="29" t="s">
        <v>135</v>
      </c>
      <c r="L180" s="73"/>
      <c r="M180" s="72"/>
      <c r="N180" s="70"/>
    </row>
    <row r="181" spans="1:14" s="29" customFormat="1">
      <c r="A181" s="29">
        <v>3</v>
      </c>
      <c r="B181" s="51">
        <v>3</v>
      </c>
      <c r="C181" s="29">
        <f t="shared" si="5"/>
        <v>301030</v>
      </c>
      <c r="D181" s="29">
        <v>0</v>
      </c>
      <c r="E181" s="29">
        <v>1</v>
      </c>
      <c r="F181" s="55">
        <v>-1</v>
      </c>
      <c r="G181" s="21">
        <v>1</v>
      </c>
      <c r="H181" s="29">
        <v>3</v>
      </c>
      <c r="I181" s="29">
        <v>2030</v>
      </c>
      <c r="J181" s="29">
        <f t="shared" si="6"/>
        <v>1000</v>
      </c>
      <c r="K181" s="29" t="s">
        <v>136</v>
      </c>
      <c r="L181" s="73"/>
      <c r="M181" s="72"/>
      <c r="N181" s="70"/>
    </row>
    <row r="182" spans="1:14" s="29" customFormat="1" ht="18" customHeight="1">
      <c r="A182" s="29">
        <v>1</v>
      </c>
      <c r="B182" s="51">
        <v>3</v>
      </c>
      <c r="C182" s="29">
        <f t="shared" si="5"/>
        <v>102010</v>
      </c>
      <c r="D182" s="29">
        <v>0</v>
      </c>
      <c r="E182" s="29">
        <v>1</v>
      </c>
      <c r="F182" s="55">
        <v>-1</v>
      </c>
      <c r="G182" s="21">
        <v>1</v>
      </c>
      <c r="H182" s="29">
        <v>1</v>
      </c>
      <c r="I182" s="29">
        <v>2040</v>
      </c>
      <c r="J182" s="29">
        <f t="shared" si="6"/>
        <v>2000</v>
      </c>
      <c r="K182" s="29" t="s">
        <v>91</v>
      </c>
      <c r="L182" s="73" t="s">
        <v>22</v>
      </c>
      <c r="M182" s="72" t="s">
        <v>179</v>
      </c>
      <c r="N182" s="70"/>
    </row>
    <row r="183" spans="1:14" s="29" customFormat="1">
      <c r="A183" s="29">
        <v>1</v>
      </c>
      <c r="B183" s="51">
        <v>3</v>
      </c>
      <c r="C183" s="29">
        <f t="shared" si="5"/>
        <v>102020</v>
      </c>
      <c r="D183" s="29">
        <v>0</v>
      </c>
      <c r="E183" s="29">
        <v>1</v>
      </c>
      <c r="F183" s="55">
        <v>-1</v>
      </c>
      <c r="G183" s="21">
        <v>3</v>
      </c>
      <c r="H183" s="29">
        <v>1</v>
      </c>
      <c r="I183" s="29">
        <v>2040</v>
      </c>
      <c r="J183" s="29">
        <f t="shared" si="6"/>
        <v>40000</v>
      </c>
      <c r="K183" s="29" t="s">
        <v>92</v>
      </c>
      <c r="L183" s="73"/>
      <c r="M183" s="72"/>
      <c r="N183" s="70"/>
    </row>
    <row r="184" spans="1:14" s="29" customFormat="1">
      <c r="A184" s="29">
        <v>1</v>
      </c>
      <c r="B184" s="51">
        <v>3</v>
      </c>
      <c r="C184" s="29">
        <f t="shared" si="5"/>
        <v>102030</v>
      </c>
      <c r="D184" s="29">
        <v>0</v>
      </c>
      <c r="E184" s="29">
        <v>1</v>
      </c>
      <c r="F184" s="55">
        <v>-1</v>
      </c>
      <c r="G184" s="21">
        <v>5</v>
      </c>
      <c r="H184" s="29">
        <v>1</v>
      </c>
      <c r="I184" s="29">
        <v>2040</v>
      </c>
      <c r="J184" s="29">
        <f t="shared" si="6"/>
        <v>400000</v>
      </c>
      <c r="K184" s="29" t="s">
        <v>93</v>
      </c>
      <c r="L184" s="73"/>
      <c r="M184" s="72"/>
      <c r="N184" s="70"/>
    </row>
    <row r="185" spans="1:14" s="29" customFormat="1">
      <c r="A185" s="29">
        <v>1</v>
      </c>
      <c r="B185" s="51">
        <v>3</v>
      </c>
      <c r="C185" s="29">
        <f t="shared" si="5"/>
        <v>102040</v>
      </c>
      <c r="D185" s="29">
        <v>0</v>
      </c>
      <c r="E185" s="29">
        <v>1</v>
      </c>
      <c r="F185" s="55">
        <v>-1</v>
      </c>
      <c r="G185" s="21">
        <v>1</v>
      </c>
      <c r="H185" s="29">
        <v>2</v>
      </c>
      <c r="I185" s="29">
        <v>2040</v>
      </c>
      <c r="J185" s="29">
        <f t="shared" si="6"/>
        <v>1000</v>
      </c>
      <c r="K185" s="29" t="s">
        <v>94</v>
      </c>
      <c r="L185" s="73"/>
      <c r="M185" s="72"/>
      <c r="N185" s="70"/>
    </row>
    <row r="186" spans="1:14" s="29" customFormat="1">
      <c r="A186" s="29">
        <v>1</v>
      </c>
      <c r="B186" s="51">
        <v>3</v>
      </c>
      <c r="C186" s="29">
        <f t="shared" si="5"/>
        <v>102050</v>
      </c>
      <c r="D186" s="29">
        <v>0</v>
      </c>
      <c r="E186" s="29">
        <v>1</v>
      </c>
      <c r="F186" s="55">
        <v>-1</v>
      </c>
      <c r="G186" s="21">
        <v>3</v>
      </c>
      <c r="H186" s="29">
        <v>2</v>
      </c>
      <c r="I186" s="29">
        <v>2040</v>
      </c>
      <c r="J186" s="29">
        <f t="shared" si="6"/>
        <v>20000</v>
      </c>
      <c r="K186" s="29" t="s">
        <v>95</v>
      </c>
      <c r="L186" s="73"/>
      <c r="M186" s="72"/>
      <c r="N186" s="70"/>
    </row>
    <row r="187" spans="1:14" s="29" customFormat="1">
      <c r="A187" s="29">
        <v>1</v>
      </c>
      <c r="B187" s="51">
        <v>3</v>
      </c>
      <c r="C187" s="29">
        <f t="shared" si="5"/>
        <v>102060</v>
      </c>
      <c r="D187" s="29">
        <v>0</v>
      </c>
      <c r="E187" s="29">
        <v>1</v>
      </c>
      <c r="F187" s="55">
        <v>-1</v>
      </c>
      <c r="G187" s="21">
        <v>4</v>
      </c>
      <c r="H187" s="29">
        <v>2</v>
      </c>
      <c r="I187" s="29">
        <v>2040</v>
      </c>
      <c r="J187" s="29">
        <f t="shared" si="6"/>
        <v>100000</v>
      </c>
      <c r="K187" s="29" t="s">
        <v>96</v>
      </c>
      <c r="L187" s="73"/>
      <c r="M187" s="72"/>
      <c r="N187" s="70"/>
    </row>
    <row r="188" spans="1:14" s="29" customFormat="1">
      <c r="A188" s="29">
        <v>1</v>
      </c>
      <c r="B188" s="51">
        <v>3</v>
      </c>
      <c r="C188" s="29">
        <f t="shared" si="5"/>
        <v>102070</v>
      </c>
      <c r="D188" s="29">
        <v>0</v>
      </c>
      <c r="E188" s="29">
        <v>1</v>
      </c>
      <c r="F188" s="55">
        <v>-1</v>
      </c>
      <c r="G188" s="21">
        <v>1</v>
      </c>
      <c r="H188" s="29">
        <v>3</v>
      </c>
      <c r="I188" s="29">
        <v>2040</v>
      </c>
      <c r="J188" s="29">
        <f t="shared" si="6"/>
        <v>2000</v>
      </c>
      <c r="K188" s="29" t="s">
        <v>97</v>
      </c>
      <c r="L188" s="73"/>
      <c r="M188" s="72"/>
      <c r="N188" s="70"/>
    </row>
    <row r="189" spans="1:14" s="29" customFormat="1">
      <c r="A189" s="29">
        <v>1</v>
      </c>
      <c r="B189" s="51">
        <v>3</v>
      </c>
      <c r="C189" s="29">
        <f t="shared" si="5"/>
        <v>102080</v>
      </c>
      <c r="D189" s="29">
        <v>0</v>
      </c>
      <c r="E189" s="29">
        <v>1</v>
      </c>
      <c r="F189" s="55">
        <v>-1</v>
      </c>
      <c r="G189" s="21">
        <v>3</v>
      </c>
      <c r="H189" s="29">
        <v>3</v>
      </c>
      <c r="I189" s="29">
        <v>2040</v>
      </c>
      <c r="J189" s="29">
        <f t="shared" si="6"/>
        <v>20000</v>
      </c>
      <c r="K189" s="29" t="s">
        <v>98</v>
      </c>
      <c r="L189" s="73"/>
      <c r="M189" s="72"/>
      <c r="N189" s="70"/>
    </row>
    <row r="190" spans="1:14" s="29" customFormat="1">
      <c r="A190" s="29">
        <v>1</v>
      </c>
      <c r="B190" s="51">
        <v>3</v>
      </c>
      <c r="C190" s="29">
        <f t="shared" si="5"/>
        <v>102090</v>
      </c>
      <c r="D190" s="29">
        <v>0</v>
      </c>
      <c r="E190" s="29">
        <v>1</v>
      </c>
      <c r="F190" s="55">
        <v>-1</v>
      </c>
      <c r="G190" s="21">
        <v>4</v>
      </c>
      <c r="H190" s="29">
        <v>3</v>
      </c>
      <c r="I190" s="29">
        <v>2040</v>
      </c>
      <c r="J190" s="29">
        <f t="shared" si="6"/>
        <v>100000</v>
      </c>
      <c r="K190" s="29" t="s">
        <v>99</v>
      </c>
      <c r="L190" s="73"/>
      <c r="M190" s="72"/>
      <c r="N190" s="70"/>
    </row>
    <row r="191" spans="1:14" s="29" customFormat="1">
      <c r="A191" s="29">
        <v>2</v>
      </c>
      <c r="B191" s="51">
        <v>3</v>
      </c>
      <c r="C191" s="29">
        <f t="shared" si="5"/>
        <v>202010</v>
      </c>
      <c r="D191" s="29">
        <v>0</v>
      </c>
      <c r="E191" s="29">
        <v>1</v>
      </c>
      <c r="F191" s="55">
        <v>-1</v>
      </c>
      <c r="G191" s="21">
        <v>1</v>
      </c>
      <c r="H191" s="29">
        <v>1</v>
      </c>
      <c r="I191" s="29">
        <v>2040</v>
      </c>
      <c r="J191" s="29">
        <f t="shared" si="6"/>
        <v>1000</v>
      </c>
      <c r="K191" s="29" t="s">
        <v>121</v>
      </c>
      <c r="L191" s="73" t="s">
        <v>23</v>
      </c>
      <c r="M191" s="72"/>
      <c r="N191" s="70"/>
    </row>
    <row r="192" spans="1:14" s="29" customFormat="1">
      <c r="A192" s="29">
        <v>2</v>
      </c>
      <c r="B192" s="51">
        <v>3</v>
      </c>
      <c r="C192" s="29">
        <f t="shared" si="5"/>
        <v>202020</v>
      </c>
      <c r="D192" s="29">
        <v>0</v>
      </c>
      <c r="E192" s="29">
        <v>1</v>
      </c>
      <c r="F192" s="55">
        <v>-1</v>
      </c>
      <c r="G192" s="21">
        <v>7</v>
      </c>
      <c r="H192" s="29">
        <v>1</v>
      </c>
      <c r="I192" s="29">
        <v>2040</v>
      </c>
      <c r="J192" s="29">
        <f t="shared" si="6"/>
        <v>1000</v>
      </c>
      <c r="K192" s="29" t="s">
        <v>100</v>
      </c>
      <c r="L192" s="73"/>
      <c r="M192" s="72"/>
      <c r="N192" s="70"/>
    </row>
    <row r="193" spans="1:14" s="29" customFormat="1">
      <c r="A193" s="29">
        <v>2</v>
      </c>
      <c r="B193" s="51">
        <v>3</v>
      </c>
      <c r="C193" s="29">
        <f t="shared" si="5"/>
        <v>202030</v>
      </c>
      <c r="D193" s="29">
        <v>0</v>
      </c>
      <c r="E193" s="29">
        <v>1</v>
      </c>
      <c r="F193" s="55">
        <v>-1</v>
      </c>
      <c r="G193" s="21">
        <v>1</v>
      </c>
      <c r="H193" s="29">
        <v>2</v>
      </c>
      <c r="I193" s="29">
        <v>2040</v>
      </c>
      <c r="J193" s="29">
        <f t="shared" si="6"/>
        <v>1000</v>
      </c>
      <c r="K193" s="29" t="s">
        <v>122</v>
      </c>
      <c r="L193" s="73"/>
      <c r="M193" s="72"/>
      <c r="N193" s="70"/>
    </row>
    <row r="194" spans="1:14" s="29" customFormat="1">
      <c r="A194" s="29">
        <v>2</v>
      </c>
      <c r="B194" s="51">
        <v>3</v>
      </c>
      <c r="C194" s="29">
        <f t="shared" si="5"/>
        <v>202040</v>
      </c>
      <c r="D194" s="29">
        <v>0</v>
      </c>
      <c r="E194" s="29">
        <v>1</v>
      </c>
      <c r="F194" s="55">
        <v>-1</v>
      </c>
      <c r="G194" s="21">
        <v>4</v>
      </c>
      <c r="H194" s="29">
        <v>3</v>
      </c>
      <c r="I194" s="29">
        <v>2040</v>
      </c>
      <c r="J194" s="29">
        <f t="shared" si="6"/>
        <v>10000</v>
      </c>
      <c r="K194" s="29" t="s">
        <v>162</v>
      </c>
      <c r="L194" s="73"/>
      <c r="M194" s="72"/>
      <c r="N194" s="70"/>
    </row>
    <row r="195" spans="1:14" s="29" customFormat="1">
      <c r="A195" s="29">
        <v>2</v>
      </c>
      <c r="B195" s="51">
        <v>3</v>
      </c>
      <c r="C195" s="29">
        <f t="shared" si="5"/>
        <v>202050</v>
      </c>
      <c r="D195" s="29">
        <v>0</v>
      </c>
      <c r="E195" s="29">
        <v>1</v>
      </c>
      <c r="F195" s="55">
        <v>-1</v>
      </c>
      <c r="G195" s="21">
        <v>1</v>
      </c>
      <c r="H195" s="29">
        <v>3</v>
      </c>
      <c r="I195" s="29">
        <v>2040</v>
      </c>
      <c r="J195" s="29">
        <f t="shared" si="6"/>
        <v>1000</v>
      </c>
      <c r="K195" s="29" t="s">
        <v>123</v>
      </c>
      <c r="L195" s="73"/>
      <c r="M195" s="72"/>
      <c r="N195" s="70"/>
    </row>
    <row r="196" spans="1:14" s="29" customFormat="1">
      <c r="A196" s="29">
        <v>2</v>
      </c>
      <c r="B196" s="51">
        <v>3</v>
      </c>
      <c r="C196" s="29">
        <f t="shared" si="5"/>
        <v>202060</v>
      </c>
      <c r="D196" s="29">
        <v>0</v>
      </c>
      <c r="E196" s="29">
        <v>1</v>
      </c>
      <c r="F196" s="55">
        <v>-1</v>
      </c>
      <c r="G196" s="21">
        <v>4</v>
      </c>
      <c r="H196" s="29">
        <v>3</v>
      </c>
      <c r="I196" s="29">
        <v>2040</v>
      </c>
      <c r="J196" s="29">
        <f t="shared" si="6"/>
        <v>10000</v>
      </c>
      <c r="K196" s="29" t="s">
        <v>163</v>
      </c>
      <c r="L196" s="73"/>
      <c r="M196" s="72"/>
      <c r="N196" s="70"/>
    </row>
    <row r="197" spans="1:14" s="29" customFormat="1">
      <c r="A197" s="29">
        <v>3</v>
      </c>
      <c r="B197" s="51">
        <v>3</v>
      </c>
      <c r="C197" s="29">
        <f t="shared" si="5"/>
        <v>302010</v>
      </c>
      <c r="D197" s="29">
        <v>0</v>
      </c>
      <c r="E197" s="29">
        <v>1</v>
      </c>
      <c r="F197" s="55">
        <v>-1</v>
      </c>
      <c r="G197" s="21">
        <v>1</v>
      </c>
      <c r="H197" s="29">
        <v>1</v>
      </c>
      <c r="I197" s="29">
        <v>2040</v>
      </c>
      <c r="J197" s="29">
        <f t="shared" si="6"/>
        <v>1000</v>
      </c>
      <c r="K197" s="29" t="s">
        <v>137</v>
      </c>
      <c r="L197" s="73" t="s">
        <v>24</v>
      </c>
      <c r="M197" s="72"/>
      <c r="N197" s="70"/>
    </row>
    <row r="198" spans="1:14" s="29" customFormat="1">
      <c r="A198" s="29">
        <v>3</v>
      </c>
      <c r="B198" s="51">
        <v>3</v>
      </c>
      <c r="C198" s="29">
        <f t="shared" si="5"/>
        <v>302020</v>
      </c>
      <c r="D198" s="29">
        <v>0</v>
      </c>
      <c r="E198" s="29">
        <v>1</v>
      </c>
      <c r="F198" s="55">
        <v>-1</v>
      </c>
      <c r="G198" s="21">
        <v>1</v>
      </c>
      <c r="H198" s="29">
        <v>2</v>
      </c>
      <c r="I198" s="29">
        <v>2040</v>
      </c>
      <c r="J198" s="29">
        <f t="shared" si="6"/>
        <v>1000</v>
      </c>
      <c r="K198" s="29" t="s">
        <v>138</v>
      </c>
      <c r="L198" s="73"/>
      <c r="M198" s="72"/>
      <c r="N198" s="70"/>
    </row>
    <row r="199" spans="1:14" s="29" customFormat="1">
      <c r="A199" s="29">
        <v>3</v>
      </c>
      <c r="B199" s="51">
        <v>3</v>
      </c>
      <c r="C199" s="29">
        <f t="shared" si="5"/>
        <v>302030</v>
      </c>
      <c r="D199" s="29">
        <v>0</v>
      </c>
      <c r="E199" s="29">
        <v>1</v>
      </c>
      <c r="F199" s="55">
        <v>-1</v>
      </c>
      <c r="G199" s="21">
        <v>1</v>
      </c>
      <c r="H199" s="29">
        <v>3</v>
      </c>
      <c r="I199" s="29">
        <v>2040</v>
      </c>
      <c r="J199" s="29">
        <f t="shared" si="6"/>
        <v>1000</v>
      </c>
      <c r="K199" s="29" t="s">
        <v>139</v>
      </c>
      <c r="L199" s="73"/>
      <c r="M199" s="72"/>
      <c r="N199" s="70"/>
    </row>
    <row r="200" spans="1:14" s="29" customFormat="1" ht="38.1" customHeight="1">
      <c r="A200" s="29">
        <v>1</v>
      </c>
      <c r="B200" s="51">
        <v>3</v>
      </c>
      <c r="C200" s="29">
        <f t="shared" si="5"/>
        <v>103010</v>
      </c>
      <c r="D200" s="29">
        <v>0</v>
      </c>
      <c r="E200" s="29">
        <v>1</v>
      </c>
      <c r="F200" s="55">
        <v>-1</v>
      </c>
      <c r="G200" s="21">
        <v>1</v>
      </c>
      <c r="H200" s="29">
        <v>1</v>
      </c>
      <c r="I200" s="29">
        <v>2050</v>
      </c>
      <c r="J200" s="29">
        <f t="shared" si="6"/>
        <v>2000</v>
      </c>
      <c r="K200" s="29" t="s">
        <v>164</v>
      </c>
      <c r="L200" s="73" t="s">
        <v>22</v>
      </c>
      <c r="M200" s="72" t="s">
        <v>180</v>
      </c>
      <c r="N200" s="70"/>
    </row>
    <row r="201" spans="1:14" s="29" customFormat="1">
      <c r="A201" s="29">
        <v>1</v>
      </c>
      <c r="B201" s="51">
        <v>3</v>
      </c>
      <c r="C201" s="29">
        <f t="shared" si="5"/>
        <v>103020</v>
      </c>
      <c r="D201" s="29">
        <v>0</v>
      </c>
      <c r="E201" s="29">
        <v>1</v>
      </c>
      <c r="F201" s="55">
        <v>-1</v>
      </c>
      <c r="G201" s="21">
        <v>3</v>
      </c>
      <c r="H201" s="29">
        <v>1</v>
      </c>
      <c r="I201" s="29">
        <v>2050</v>
      </c>
      <c r="J201" s="29">
        <f t="shared" si="6"/>
        <v>40000</v>
      </c>
      <c r="K201" s="29" t="s">
        <v>165</v>
      </c>
      <c r="L201" s="73"/>
      <c r="M201" s="72"/>
      <c r="N201" s="70"/>
    </row>
    <row r="202" spans="1:14" s="29" customFormat="1">
      <c r="A202" s="29">
        <v>1</v>
      </c>
      <c r="B202" s="51">
        <v>3</v>
      </c>
      <c r="C202" s="29">
        <f t="shared" si="5"/>
        <v>103030</v>
      </c>
      <c r="D202" s="29">
        <v>0</v>
      </c>
      <c r="E202" s="29">
        <v>1</v>
      </c>
      <c r="F202" s="55">
        <v>-1</v>
      </c>
      <c r="G202" s="21">
        <v>5</v>
      </c>
      <c r="H202" s="29">
        <v>1</v>
      </c>
      <c r="I202" s="29">
        <v>2050</v>
      </c>
      <c r="J202" s="29">
        <f t="shared" si="6"/>
        <v>400000</v>
      </c>
      <c r="K202" s="29" t="s">
        <v>166</v>
      </c>
      <c r="L202" s="73"/>
      <c r="M202" s="72"/>
      <c r="N202" s="70"/>
    </row>
    <row r="203" spans="1:14" s="29" customFormat="1">
      <c r="A203" s="29">
        <v>1</v>
      </c>
      <c r="B203" s="51">
        <v>3</v>
      </c>
      <c r="C203" s="29">
        <f t="shared" si="5"/>
        <v>103040</v>
      </c>
      <c r="D203" s="29">
        <v>0</v>
      </c>
      <c r="E203" s="29">
        <v>1</v>
      </c>
      <c r="F203" s="55">
        <v>-1</v>
      </c>
      <c r="G203" s="21">
        <v>1</v>
      </c>
      <c r="H203" s="29">
        <v>2</v>
      </c>
      <c r="I203" s="29">
        <v>2050</v>
      </c>
      <c r="J203" s="29">
        <f t="shared" si="6"/>
        <v>1000</v>
      </c>
      <c r="K203" s="29" t="s">
        <v>167</v>
      </c>
      <c r="L203" s="73"/>
      <c r="M203" s="72"/>
      <c r="N203" s="70"/>
    </row>
    <row r="204" spans="1:14" s="29" customFormat="1">
      <c r="A204" s="29">
        <v>1</v>
      </c>
      <c r="B204" s="51">
        <v>3</v>
      </c>
      <c r="C204" s="29">
        <f t="shared" si="5"/>
        <v>103050</v>
      </c>
      <c r="D204" s="29">
        <v>0</v>
      </c>
      <c r="E204" s="29">
        <v>1</v>
      </c>
      <c r="F204" s="55">
        <v>-1</v>
      </c>
      <c r="G204" s="21">
        <v>3</v>
      </c>
      <c r="H204" s="29">
        <v>2</v>
      </c>
      <c r="I204" s="29">
        <v>2050</v>
      </c>
      <c r="J204" s="29">
        <f t="shared" si="6"/>
        <v>20000</v>
      </c>
      <c r="K204" s="29" t="s">
        <v>168</v>
      </c>
      <c r="L204" s="73"/>
      <c r="M204" s="72"/>
      <c r="N204" s="70"/>
    </row>
    <row r="205" spans="1:14" s="29" customFormat="1">
      <c r="A205" s="29">
        <v>1</v>
      </c>
      <c r="B205" s="51">
        <v>3</v>
      </c>
      <c r="C205" s="29">
        <f t="shared" si="5"/>
        <v>103060</v>
      </c>
      <c r="D205" s="29">
        <v>0</v>
      </c>
      <c r="E205" s="29">
        <v>1</v>
      </c>
      <c r="F205" s="55">
        <v>-1</v>
      </c>
      <c r="G205" s="21">
        <v>4</v>
      </c>
      <c r="H205" s="29">
        <v>2</v>
      </c>
      <c r="I205" s="29">
        <v>2050</v>
      </c>
      <c r="J205" s="29">
        <f t="shared" si="6"/>
        <v>100000</v>
      </c>
      <c r="K205" s="29" t="s">
        <v>169</v>
      </c>
      <c r="L205" s="73"/>
      <c r="M205" s="72"/>
      <c r="N205" s="70"/>
    </row>
    <row r="206" spans="1:14" s="29" customFormat="1">
      <c r="A206" s="29">
        <v>1</v>
      </c>
      <c r="B206" s="51">
        <v>3</v>
      </c>
      <c r="C206" s="29">
        <f t="shared" si="5"/>
        <v>103070</v>
      </c>
      <c r="D206" s="29">
        <v>0</v>
      </c>
      <c r="E206" s="29">
        <v>1</v>
      </c>
      <c r="F206" s="55">
        <v>-1</v>
      </c>
      <c r="G206" s="21">
        <v>1</v>
      </c>
      <c r="H206" s="29">
        <v>3</v>
      </c>
      <c r="I206" s="29">
        <v>2050</v>
      </c>
      <c r="J206" s="29">
        <f t="shared" si="6"/>
        <v>2000</v>
      </c>
      <c r="K206" s="29" t="s">
        <v>170</v>
      </c>
      <c r="L206" s="73"/>
      <c r="M206" s="72"/>
      <c r="N206" s="70"/>
    </row>
    <row r="207" spans="1:14" s="29" customFormat="1">
      <c r="A207" s="29">
        <v>1</v>
      </c>
      <c r="B207" s="51">
        <v>3</v>
      </c>
      <c r="C207" s="29">
        <f t="shared" si="5"/>
        <v>103080</v>
      </c>
      <c r="D207" s="29">
        <v>0</v>
      </c>
      <c r="E207" s="29">
        <v>1</v>
      </c>
      <c r="F207" s="55">
        <v>-1</v>
      </c>
      <c r="G207" s="21">
        <v>3</v>
      </c>
      <c r="H207" s="29">
        <v>3</v>
      </c>
      <c r="I207" s="29">
        <v>2050</v>
      </c>
      <c r="J207" s="29">
        <f t="shared" si="6"/>
        <v>20000</v>
      </c>
      <c r="K207" s="29" t="s">
        <v>171</v>
      </c>
      <c r="L207" s="73"/>
      <c r="M207" s="72"/>
      <c r="N207" s="70"/>
    </row>
    <row r="208" spans="1:14" s="29" customFormat="1">
      <c r="A208" s="29">
        <v>1</v>
      </c>
      <c r="B208" s="51">
        <v>3</v>
      </c>
      <c r="C208" s="29">
        <f t="shared" si="5"/>
        <v>103090</v>
      </c>
      <c r="D208" s="29">
        <v>0</v>
      </c>
      <c r="E208" s="29">
        <v>1</v>
      </c>
      <c r="F208" s="55">
        <v>-1</v>
      </c>
      <c r="G208" s="21">
        <v>4</v>
      </c>
      <c r="H208" s="29">
        <v>3</v>
      </c>
      <c r="I208" s="29">
        <v>2050</v>
      </c>
      <c r="J208" s="29">
        <f t="shared" si="6"/>
        <v>100000</v>
      </c>
      <c r="K208" s="29" t="s">
        <v>172</v>
      </c>
      <c r="L208" s="73"/>
      <c r="M208" s="72"/>
      <c r="N208" s="70"/>
    </row>
    <row r="209" spans="1:14" s="29" customFormat="1">
      <c r="A209" s="29">
        <v>2</v>
      </c>
      <c r="B209" s="51">
        <v>3</v>
      </c>
      <c r="C209" s="29">
        <f t="shared" si="5"/>
        <v>203010</v>
      </c>
      <c r="D209" s="29">
        <v>0</v>
      </c>
      <c r="E209" s="29">
        <v>1</v>
      </c>
      <c r="F209" s="55">
        <v>-1</v>
      </c>
      <c r="G209" s="21">
        <v>1</v>
      </c>
      <c r="H209" s="29">
        <v>1</v>
      </c>
      <c r="I209" s="29">
        <v>2050</v>
      </c>
      <c r="J209" s="29">
        <f t="shared" si="6"/>
        <v>1000</v>
      </c>
      <c r="K209" s="65" t="s">
        <v>326</v>
      </c>
      <c r="L209" s="73" t="s">
        <v>23</v>
      </c>
      <c r="M209" s="72"/>
      <c r="N209" s="70"/>
    </row>
    <row r="210" spans="1:14" s="29" customFormat="1">
      <c r="A210" s="29">
        <v>2</v>
      </c>
      <c r="B210" s="51">
        <v>3</v>
      </c>
      <c r="C210" s="29">
        <f t="shared" ref="C210:C241" si="7">C138*10</f>
        <v>203020</v>
      </c>
      <c r="D210" s="29">
        <v>0</v>
      </c>
      <c r="E210" s="29">
        <v>1</v>
      </c>
      <c r="F210" s="55">
        <v>-1</v>
      </c>
      <c r="G210" s="21">
        <v>7</v>
      </c>
      <c r="H210" s="29">
        <v>1</v>
      </c>
      <c r="I210" s="29">
        <v>2050</v>
      </c>
      <c r="J210" s="29">
        <f t="shared" ref="J210:J229" si="8">J138*100</f>
        <v>1000</v>
      </c>
      <c r="K210" s="65" t="s">
        <v>327</v>
      </c>
      <c r="L210" s="73"/>
      <c r="M210" s="72"/>
      <c r="N210" s="70"/>
    </row>
    <row r="211" spans="1:14" s="29" customFormat="1">
      <c r="A211" s="29">
        <v>2</v>
      </c>
      <c r="B211" s="51">
        <v>3</v>
      </c>
      <c r="C211" s="29">
        <f t="shared" si="7"/>
        <v>203030</v>
      </c>
      <c r="D211" s="29">
        <v>0</v>
      </c>
      <c r="E211" s="29">
        <v>1</v>
      </c>
      <c r="F211" s="55">
        <v>-1</v>
      </c>
      <c r="G211" s="21">
        <v>1</v>
      </c>
      <c r="H211" s="29">
        <v>2</v>
      </c>
      <c r="I211" s="29">
        <v>2050</v>
      </c>
      <c r="J211" s="29">
        <f t="shared" si="8"/>
        <v>1000</v>
      </c>
      <c r="K211" s="65" t="s">
        <v>324</v>
      </c>
      <c r="L211" s="73"/>
      <c r="M211" s="72"/>
      <c r="N211" s="70"/>
    </row>
    <row r="212" spans="1:14" s="29" customFormat="1">
      <c r="A212" s="29">
        <v>2</v>
      </c>
      <c r="B212" s="51">
        <v>3</v>
      </c>
      <c r="C212" s="29">
        <f t="shared" si="7"/>
        <v>203040</v>
      </c>
      <c r="D212" s="29">
        <v>0</v>
      </c>
      <c r="E212" s="29">
        <v>1</v>
      </c>
      <c r="F212" s="55">
        <v>-1</v>
      </c>
      <c r="G212" s="21">
        <v>4</v>
      </c>
      <c r="H212" s="29">
        <v>2</v>
      </c>
      <c r="I212" s="29">
        <v>2050</v>
      </c>
      <c r="J212" s="29">
        <f t="shared" si="8"/>
        <v>10000</v>
      </c>
      <c r="K212" s="65" t="s">
        <v>319</v>
      </c>
      <c r="L212" s="73"/>
      <c r="M212" s="72"/>
      <c r="N212" s="70"/>
    </row>
    <row r="213" spans="1:14" s="29" customFormat="1">
      <c r="A213" s="29">
        <v>2</v>
      </c>
      <c r="B213" s="51">
        <v>3</v>
      </c>
      <c r="C213" s="29">
        <f t="shared" si="7"/>
        <v>203050</v>
      </c>
      <c r="D213" s="29">
        <v>0</v>
      </c>
      <c r="E213" s="29">
        <v>1</v>
      </c>
      <c r="F213" s="55">
        <v>-1</v>
      </c>
      <c r="G213" s="21">
        <v>1</v>
      </c>
      <c r="H213" s="29">
        <v>3</v>
      </c>
      <c r="I213" s="29">
        <v>2050</v>
      </c>
      <c r="J213" s="29">
        <f t="shared" si="8"/>
        <v>1000</v>
      </c>
      <c r="K213" s="65" t="s">
        <v>325</v>
      </c>
      <c r="L213" s="73"/>
      <c r="M213" s="72"/>
      <c r="N213" s="70"/>
    </row>
    <row r="214" spans="1:14" s="29" customFormat="1">
      <c r="A214" s="29">
        <v>2</v>
      </c>
      <c r="B214" s="51">
        <v>3</v>
      </c>
      <c r="C214" s="29">
        <f t="shared" si="7"/>
        <v>203060</v>
      </c>
      <c r="D214" s="29">
        <v>0</v>
      </c>
      <c r="E214" s="29">
        <v>1</v>
      </c>
      <c r="F214" s="55">
        <v>-1</v>
      </c>
      <c r="G214" s="21">
        <v>4</v>
      </c>
      <c r="H214" s="29">
        <v>3</v>
      </c>
      <c r="I214" s="29">
        <v>2050</v>
      </c>
      <c r="J214" s="29">
        <f t="shared" si="8"/>
        <v>10000</v>
      </c>
      <c r="K214" s="65" t="s">
        <v>321</v>
      </c>
      <c r="L214" s="73"/>
      <c r="M214" s="72"/>
      <c r="N214" s="70"/>
    </row>
    <row r="215" spans="1:14" s="29" customFormat="1">
      <c r="A215" s="29">
        <v>3</v>
      </c>
      <c r="B215" s="51">
        <v>3</v>
      </c>
      <c r="C215" s="29">
        <f t="shared" si="7"/>
        <v>303010</v>
      </c>
      <c r="D215" s="29">
        <v>0</v>
      </c>
      <c r="E215" s="29">
        <v>1</v>
      </c>
      <c r="F215" s="55">
        <v>-1</v>
      </c>
      <c r="G215" s="21">
        <v>1</v>
      </c>
      <c r="H215" s="29">
        <v>1</v>
      </c>
      <c r="I215" s="29">
        <v>2050</v>
      </c>
      <c r="J215" s="29">
        <f t="shared" si="8"/>
        <v>1000</v>
      </c>
      <c r="K215" s="29" t="s">
        <v>173</v>
      </c>
      <c r="L215" s="73" t="s">
        <v>24</v>
      </c>
      <c r="M215" s="72"/>
      <c r="N215" s="70"/>
    </row>
    <row r="216" spans="1:14" s="29" customFormat="1">
      <c r="A216" s="29">
        <v>3</v>
      </c>
      <c r="B216" s="51">
        <v>3</v>
      </c>
      <c r="C216" s="29">
        <f t="shared" si="7"/>
        <v>303020</v>
      </c>
      <c r="D216" s="29">
        <v>0</v>
      </c>
      <c r="E216" s="29">
        <v>1</v>
      </c>
      <c r="F216" s="55">
        <v>-1</v>
      </c>
      <c r="G216" s="21">
        <v>1</v>
      </c>
      <c r="H216" s="29">
        <v>2</v>
      </c>
      <c r="I216" s="29">
        <v>2050</v>
      </c>
      <c r="J216" s="29">
        <f t="shared" si="8"/>
        <v>1000</v>
      </c>
      <c r="K216" s="29" t="s">
        <v>174</v>
      </c>
      <c r="L216" s="73"/>
      <c r="M216" s="72"/>
      <c r="N216" s="70"/>
    </row>
    <row r="217" spans="1:14" s="29" customFormat="1">
      <c r="A217" s="29">
        <v>3</v>
      </c>
      <c r="B217" s="51">
        <v>3</v>
      </c>
      <c r="C217" s="29">
        <f t="shared" si="7"/>
        <v>303030</v>
      </c>
      <c r="D217" s="29">
        <v>0</v>
      </c>
      <c r="E217" s="29">
        <v>1</v>
      </c>
      <c r="F217" s="55">
        <v>-1</v>
      </c>
      <c r="G217" s="21">
        <v>1</v>
      </c>
      <c r="H217" s="29">
        <v>3</v>
      </c>
      <c r="I217" s="29">
        <v>2050</v>
      </c>
      <c r="J217" s="29">
        <f t="shared" si="8"/>
        <v>1000</v>
      </c>
      <c r="K217" s="29" t="s">
        <v>175</v>
      </c>
      <c r="L217" s="73"/>
      <c r="M217" s="72"/>
      <c r="N217" s="70"/>
    </row>
    <row r="218" spans="1:14" s="45" customFormat="1" ht="15.95" customHeight="1">
      <c r="A218" s="45">
        <v>1</v>
      </c>
      <c r="B218" s="50">
        <v>4</v>
      </c>
      <c r="C218" s="45">
        <f t="shared" si="7"/>
        <v>1000100</v>
      </c>
      <c r="D218" s="45">
        <v>0</v>
      </c>
      <c r="E218" s="45">
        <v>1</v>
      </c>
      <c r="F218" s="56">
        <v>-1</v>
      </c>
      <c r="G218" s="21">
        <v>1</v>
      </c>
      <c r="H218" s="45">
        <v>1</v>
      </c>
      <c r="I218" s="45">
        <v>2020</v>
      </c>
      <c r="J218" s="45">
        <f t="shared" si="8"/>
        <v>200000</v>
      </c>
      <c r="K218" s="45" t="s">
        <v>183</v>
      </c>
      <c r="L218" s="71" t="s">
        <v>22</v>
      </c>
      <c r="M218" s="67" t="s">
        <v>177</v>
      </c>
      <c r="N218" s="66" t="s">
        <v>182</v>
      </c>
    </row>
    <row r="219" spans="1:14" s="45" customFormat="1">
      <c r="A219" s="45">
        <v>1</v>
      </c>
      <c r="B219" s="50">
        <v>4</v>
      </c>
      <c r="C219" s="45">
        <f t="shared" si="7"/>
        <v>1000200</v>
      </c>
      <c r="D219" s="45">
        <v>0</v>
      </c>
      <c r="E219" s="45">
        <v>1</v>
      </c>
      <c r="F219" s="56">
        <v>-1</v>
      </c>
      <c r="G219" s="21">
        <v>3</v>
      </c>
      <c r="H219" s="45">
        <v>1</v>
      </c>
      <c r="I219" s="45">
        <v>2020</v>
      </c>
      <c r="J219" s="45">
        <f t="shared" si="8"/>
        <v>4000000</v>
      </c>
      <c r="K219" s="45" t="s">
        <v>184</v>
      </c>
      <c r="L219" s="71"/>
      <c r="M219" s="67"/>
      <c r="N219" s="66"/>
    </row>
    <row r="220" spans="1:14" s="45" customFormat="1">
      <c r="A220" s="45">
        <v>1</v>
      </c>
      <c r="B220" s="50">
        <v>4</v>
      </c>
      <c r="C220" s="45">
        <f t="shared" si="7"/>
        <v>1000300</v>
      </c>
      <c r="D220" s="45">
        <v>0</v>
      </c>
      <c r="E220" s="45">
        <v>1</v>
      </c>
      <c r="F220" s="56">
        <v>-1</v>
      </c>
      <c r="G220" s="21">
        <v>5</v>
      </c>
      <c r="H220" s="45">
        <v>1</v>
      </c>
      <c r="I220" s="45">
        <v>2020</v>
      </c>
      <c r="J220" s="45">
        <f t="shared" si="8"/>
        <v>40000000</v>
      </c>
      <c r="K220" s="45" t="s">
        <v>185</v>
      </c>
      <c r="L220" s="71"/>
      <c r="M220" s="67"/>
      <c r="N220" s="66"/>
    </row>
    <row r="221" spans="1:14" s="45" customFormat="1">
      <c r="A221" s="45">
        <v>1</v>
      </c>
      <c r="B221" s="50">
        <v>4</v>
      </c>
      <c r="C221" s="45">
        <f t="shared" si="7"/>
        <v>1000400</v>
      </c>
      <c r="D221" s="45">
        <v>0</v>
      </c>
      <c r="E221" s="45">
        <v>1</v>
      </c>
      <c r="F221" s="56">
        <v>-1</v>
      </c>
      <c r="G221" s="21">
        <v>1</v>
      </c>
      <c r="H221" s="45">
        <v>2</v>
      </c>
      <c r="I221" s="45">
        <v>2020</v>
      </c>
      <c r="J221" s="45">
        <f t="shared" si="8"/>
        <v>100000</v>
      </c>
      <c r="K221" s="45" t="s">
        <v>186</v>
      </c>
      <c r="L221" s="71"/>
      <c r="M221" s="67"/>
      <c r="N221" s="66"/>
    </row>
    <row r="222" spans="1:14" s="45" customFormat="1">
      <c r="A222" s="45">
        <v>1</v>
      </c>
      <c r="B222" s="50">
        <v>4</v>
      </c>
      <c r="C222" s="45">
        <f t="shared" si="7"/>
        <v>1000500</v>
      </c>
      <c r="D222" s="45">
        <v>0</v>
      </c>
      <c r="E222" s="45">
        <v>1</v>
      </c>
      <c r="F222" s="56">
        <v>-1</v>
      </c>
      <c r="G222" s="21">
        <v>3</v>
      </c>
      <c r="H222" s="45">
        <v>2</v>
      </c>
      <c r="I222" s="45">
        <v>2020</v>
      </c>
      <c r="J222" s="45">
        <f t="shared" si="8"/>
        <v>2000000</v>
      </c>
      <c r="K222" s="45" t="s">
        <v>187</v>
      </c>
      <c r="L222" s="71"/>
      <c r="M222" s="67"/>
      <c r="N222" s="66"/>
    </row>
    <row r="223" spans="1:14" s="45" customFormat="1">
      <c r="A223" s="45">
        <v>1</v>
      </c>
      <c r="B223" s="50">
        <v>4</v>
      </c>
      <c r="C223" s="45">
        <f t="shared" si="7"/>
        <v>1000600</v>
      </c>
      <c r="D223" s="45">
        <v>0</v>
      </c>
      <c r="E223" s="45">
        <v>1</v>
      </c>
      <c r="F223" s="56">
        <v>-1</v>
      </c>
      <c r="G223" s="21">
        <v>4</v>
      </c>
      <c r="H223" s="45">
        <v>2</v>
      </c>
      <c r="I223" s="45">
        <v>2020</v>
      </c>
      <c r="J223" s="45">
        <f t="shared" si="8"/>
        <v>10000000</v>
      </c>
      <c r="K223" s="45" t="s">
        <v>188</v>
      </c>
      <c r="L223" s="71"/>
      <c r="M223" s="67"/>
      <c r="N223" s="66"/>
    </row>
    <row r="224" spans="1:14" s="45" customFormat="1">
      <c r="A224" s="45">
        <v>1</v>
      </c>
      <c r="B224" s="50">
        <v>4</v>
      </c>
      <c r="C224" s="45">
        <f t="shared" si="7"/>
        <v>1000700</v>
      </c>
      <c r="D224" s="45">
        <v>0</v>
      </c>
      <c r="E224" s="45">
        <v>1</v>
      </c>
      <c r="F224" s="56">
        <v>-1</v>
      </c>
      <c r="G224" s="21">
        <v>1</v>
      </c>
      <c r="H224" s="45">
        <v>3</v>
      </c>
      <c r="I224" s="45">
        <v>2020</v>
      </c>
      <c r="J224" s="45">
        <f t="shared" si="8"/>
        <v>200000</v>
      </c>
      <c r="K224" s="45" t="s">
        <v>189</v>
      </c>
      <c r="L224" s="71"/>
      <c r="M224" s="67"/>
      <c r="N224" s="66"/>
    </row>
    <row r="225" spans="1:14" s="45" customFormat="1">
      <c r="A225" s="45">
        <v>1</v>
      </c>
      <c r="B225" s="50">
        <v>4</v>
      </c>
      <c r="C225" s="45">
        <f t="shared" si="7"/>
        <v>1000800</v>
      </c>
      <c r="D225" s="45">
        <v>0</v>
      </c>
      <c r="E225" s="45">
        <v>1</v>
      </c>
      <c r="F225" s="56">
        <v>-1</v>
      </c>
      <c r="G225" s="21">
        <v>3</v>
      </c>
      <c r="H225" s="45">
        <v>3</v>
      </c>
      <c r="I225" s="45">
        <v>2020</v>
      </c>
      <c r="J225" s="45">
        <f t="shared" si="8"/>
        <v>2000000</v>
      </c>
      <c r="K225" s="45" t="s">
        <v>190</v>
      </c>
      <c r="L225" s="71"/>
      <c r="M225" s="67"/>
      <c r="N225" s="66"/>
    </row>
    <row r="226" spans="1:14" s="45" customFormat="1">
      <c r="A226" s="45">
        <v>1</v>
      </c>
      <c r="B226" s="50">
        <v>4</v>
      </c>
      <c r="C226" s="45">
        <f t="shared" si="7"/>
        <v>1000900</v>
      </c>
      <c r="D226" s="45">
        <v>0</v>
      </c>
      <c r="E226" s="45">
        <v>1</v>
      </c>
      <c r="F226" s="56">
        <v>-1</v>
      </c>
      <c r="G226" s="21">
        <v>4</v>
      </c>
      <c r="H226" s="45">
        <v>3</v>
      </c>
      <c r="I226" s="45">
        <v>2020</v>
      </c>
      <c r="J226" s="45">
        <f t="shared" si="8"/>
        <v>10000000</v>
      </c>
      <c r="K226" s="45" t="s">
        <v>191</v>
      </c>
      <c r="L226" s="71"/>
      <c r="M226" s="67"/>
      <c r="N226" s="66"/>
    </row>
    <row r="227" spans="1:14" s="45" customFormat="1" ht="18.95" customHeight="1">
      <c r="A227" s="45">
        <v>2</v>
      </c>
      <c r="B227" s="50">
        <v>4</v>
      </c>
      <c r="C227" s="45">
        <f t="shared" si="7"/>
        <v>2000100</v>
      </c>
      <c r="D227" s="45">
        <v>0</v>
      </c>
      <c r="E227" s="45">
        <v>1</v>
      </c>
      <c r="F227" s="56">
        <v>-1</v>
      </c>
      <c r="G227" s="21">
        <v>1</v>
      </c>
      <c r="H227" s="45">
        <v>1</v>
      </c>
      <c r="I227" s="45">
        <v>2020</v>
      </c>
      <c r="J227" s="45">
        <f t="shared" si="8"/>
        <v>100000</v>
      </c>
      <c r="K227" s="45" t="s">
        <v>192</v>
      </c>
      <c r="L227" s="71" t="s">
        <v>23</v>
      </c>
      <c r="M227" s="67"/>
      <c r="N227" s="66"/>
    </row>
    <row r="228" spans="1:14" s="45" customFormat="1">
      <c r="A228" s="45">
        <v>2</v>
      </c>
      <c r="B228" s="50">
        <v>4</v>
      </c>
      <c r="C228" s="45">
        <f t="shared" si="7"/>
        <v>2000200</v>
      </c>
      <c r="D228" s="45">
        <v>0</v>
      </c>
      <c r="E228" s="45">
        <v>1</v>
      </c>
      <c r="F228" s="56">
        <v>-1</v>
      </c>
      <c r="G228" s="21">
        <v>7</v>
      </c>
      <c r="H228" s="45">
        <v>1</v>
      </c>
      <c r="I228" s="45">
        <v>2020</v>
      </c>
      <c r="J228" s="45">
        <f t="shared" si="8"/>
        <v>100000</v>
      </c>
      <c r="K228" s="45" t="s">
        <v>193</v>
      </c>
      <c r="L228" s="71"/>
      <c r="M228" s="67"/>
      <c r="N228" s="66"/>
    </row>
    <row r="229" spans="1:14" s="45" customFormat="1">
      <c r="A229" s="45">
        <v>2</v>
      </c>
      <c r="B229" s="50">
        <v>4</v>
      </c>
      <c r="C229" s="45">
        <f t="shared" si="7"/>
        <v>2000300</v>
      </c>
      <c r="D229" s="45">
        <v>0</v>
      </c>
      <c r="E229" s="45">
        <v>1</v>
      </c>
      <c r="F229" s="56">
        <v>-1</v>
      </c>
      <c r="G229" s="21">
        <v>1</v>
      </c>
      <c r="H229" s="45">
        <v>2</v>
      </c>
      <c r="I229" s="45">
        <v>2020</v>
      </c>
      <c r="J229" s="45">
        <f t="shared" si="8"/>
        <v>100000</v>
      </c>
      <c r="K229" s="45" t="s">
        <v>158</v>
      </c>
      <c r="L229" s="71"/>
      <c r="M229" s="67"/>
      <c r="N229" s="66"/>
    </row>
    <row r="230" spans="1:14" s="45" customFormat="1">
      <c r="A230" s="45">
        <v>2</v>
      </c>
      <c r="B230" s="50">
        <v>4</v>
      </c>
      <c r="C230" s="45">
        <f t="shared" si="7"/>
        <v>2000400</v>
      </c>
      <c r="D230" s="45">
        <v>0</v>
      </c>
      <c r="E230" s="45">
        <v>1</v>
      </c>
      <c r="F230" s="56">
        <v>-1</v>
      </c>
      <c r="G230" s="21">
        <v>4</v>
      </c>
      <c r="H230" s="45">
        <v>2</v>
      </c>
      <c r="I230" s="45">
        <v>2020</v>
      </c>
      <c r="J230" s="45">
        <v>0</v>
      </c>
      <c r="K230" s="45" t="s">
        <v>158</v>
      </c>
      <c r="L230" s="71"/>
      <c r="M230" s="67"/>
      <c r="N230" s="66"/>
    </row>
    <row r="231" spans="1:14" s="45" customFormat="1">
      <c r="A231" s="45">
        <v>2</v>
      </c>
      <c r="B231" s="50">
        <v>4</v>
      </c>
      <c r="C231" s="45">
        <f t="shared" si="7"/>
        <v>2000500</v>
      </c>
      <c r="D231" s="45">
        <v>0</v>
      </c>
      <c r="E231" s="45">
        <v>1</v>
      </c>
      <c r="F231" s="56">
        <v>-1</v>
      </c>
      <c r="G231" s="21">
        <v>1</v>
      </c>
      <c r="H231" s="45">
        <v>3</v>
      </c>
      <c r="I231" s="45">
        <v>2020</v>
      </c>
      <c r="J231" s="45">
        <f>J159*100</f>
        <v>100000</v>
      </c>
      <c r="K231" s="45" t="s">
        <v>159</v>
      </c>
      <c r="L231" s="71"/>
      <c r="M231" s="67"/>
      <c r="N231" s="66"/>
    </row>
    <row r="232" spans="1:14" s="45" customFormat="1">
      <c r="A232" s="45">
        <v>2</v>
      </c>
      <c r="B232" s="50">
        <v>4</v>
      </c>
      <c r="C232" s="45">
        <f t="shared" si="7"/>
        <v>2000600</v>
      </c>
      <c r="D232" s="45">
        <v>0</v>
      </c>
      <c r="E232" s="45">
        <v>1</v>
      </c>
      <c r="F232" s="56">
        <v>-1</v>
      </c>
      <c r="G232" s="21">
        <v>4</v>
      </c>
      <c r="H232" s="45">
        <v>3</v>
      </c>
      <c r="I232" s="45">
        <v>2020</v>
      </c>
      <c r="J232" s="45">
        <v>0</v>
      </c>
      <c r="K232" s="45" t="s">
        <v>159</v>
      </c>
      <c r="L232" s="71"/>
      <c r="M232" s="67"/>
      <c r="N232" s="66"/>
    </row>
    <row r="233" spans="1:14" s="45" customFormat="1" ht="15.95" customHeight="1">
      <c r="A233" s="45">
        <v>3</v>
      </c>
      <c r="B233" s="50">
        <v>4</v>
      </c>
      <c r="C233" s="45">
        <f t="shared" si="7"/>
        <v>3000100</v>
      </c>
      <c r="D233" s="45">
        <v>0</v>
      </c>
      <c r="E233" s="45">
        <v>1</v>
      </c>
      <c r="F233" s="56">
        <v>-1</v>
      </c>
      <c r="G233" s="21">
        <v>1</v>
      </c>
      <c r="H233" s="45">
        <v>1</v>
      </c>
      <c r="I233" s="45">
        <v>2020</v>
      </c>
      <c r="J233" s="45">
        <f t="shared" ref="J233:J247" si="9">J161*100</f>
        <v>100000</v>
      </c>
      <c r="K233" s="45" t="s">
        <v>194</v>
      </c>
      <c r="L233" s="71" t="s">
        <v>24</v>
      </c>
      <c r="M233" s="67"/>
      <c r="N233" s="66"/>
    </row>
    <row r="234" spans="1:14" s="45" customFormat="1">
      <c r="A234" s="45">
        <v>3</v>
      </c>
      <c r="B234" s="50">
        <v>4</v>
      </c>
      <c r="C234" s="45">
        <f t="shared" si="7"/>
        <v>3000200</v>
      </c>
      <c r="D234" s="45">
        <v>0</v>
      </c>
      <c r="E234" s="45">
        <v>1</v>
      </c>
      <c r="F234" s="56">
        <v>-1</v>
      </c>
      <c r="G234" s="21">
        <v>1</v>
      </c>
      <c r="H234" s="45">
        <v>2</v>
      </c>
      <c r="I234" s="45">
        <v>2020</v>
      </c>
      <c r="J234" s="45">
        <f t="shared" si="9"/>
        <v>100000</v>
      </c>
      <c r="K234" s="45" t="s">
        <v>195</v>
      </c>
      <c r="L234" s="71"/>
      <c r="M234" s="67"/>
      <c r="N234" s="66"/>
    </row>
    <row r="235" spans="1:14" s="45" customFormat="1">
      <c r="A235" s="45">
        <v>3</v>
      </c>
      <c r="B235" s="50">
        <v>4</v>
      </c>
      <c r="C235" s="45">
        <f t="shared" si="7"/>
        <v>3000300</v>
      </c>
      <c r="D235" s="45">
        <v>0</v>
      </c>
      <c r="E235" s="45">
        <v>1</v>
      </c>
      <c r="F235" s="56">
        <v>-1</v>
      </c>
      <c r="G235" s="21">
        <v>1</v>
      </c>
      <c r="H235" s="45">
        <v>3</v>
      </c>
      <c r="I235" s="45">
        <v>2020</v>
      </c>
      <c r="J235" s="45">
        <f t="shared" si="9"/>
        <v>100000</v>
      </c>
      <c r="K235" s="45" t="s">
        <v>196</v>
      </c>
      <c r="L235" s="71"/>
      <c r="M235" s="67"/>
      <c r="N235" s="66"/>
    </row>
    <row r="236" spans="1:14" s="45" customFormat="1" ht="18" customHeight="1">
      <c r="A236" s="45">
        <v>1</v>
      </c>
      <c r="B236" s="50">
        <v>4</v>
      </c>
      <c r="C236" s="45">
        <f t="shared" si="7"/>
        <v>1010100</v>
      </c>
      <c r="D236" s="45">
        <v>0</v>
      </c>
      <c r="E236" s="45">
        <v>1</v>
      </c>
      <c r="F236" s="56">
        <v>-1</v>
      </c>
      <c r="G236" s="21">
        <v>1</v>
      </c>
      <c r="H236" s="45">
        <v>1</v>
      </c>
      <c r="I236" s="45">
        <v>2030</v>
      </c>
      <c r="J236" s="45">
        <f t="shared" si="9"/>
        <v>200000</v>
      </c>
      <c r="K236" s="45" t="s">
        <v>197</v>
      </c>
      <c r="L236" s="71" t="s">
        <v>22</v>
      </c>
      <c r="M236" s="67" t="s">
        <v>178</v>
      </c>
      <c r="N236" s="66"/>
    </row>
    <row r="237" spans="1:14" s="45" customFormat="1">
      <c r="A237" s="45">
        <v>1</v>
      </c>
      <c r="B237" s="50">
        <v>4</v>
      </c>
      <c r="C237" s="45">
        <f t="shared" si="7"/>
        <v>1010200</v>
      </c>
      <c r="D237" s="45">
        <v>0</v>
      </c>
      <c r="E237" s="45">
        <v>1</v>
      </c>
      <c r="F237" s="56">
        <v>-1</v>
      </c>
      <c r="G237" s="21">
        <v>3</v>
      </c>
      <c r="H237" s="45">
        <v>1</v>
      </c>
      <c r="I237" s="45">
        <v>2030</v>
      </c>
      <c r="J237" s="45">
        <f t="shared" si="9"/>
        <v>4000000</v>
      </c>
      <c r="K237" s="45" t="s">
        <v>198</v>
      </c>
      <c r="L237" s="71"/>
      <c r="M237" s="67"/>
      <c r="N237" s="66"/>
    </row>
    <row r="238" spans="1:14" s="45" customFormat="1">
      <c r="A238" s="45">
        <v>1</v>
      </c>
      <c r="B238" s="50">
        <v>4</v>
      </c>
      <c r="C238" s="45">
        <f t="shared" si="7"/>
        <v>1010300</v>
      </c>
      <c r="D238" s="45">
        <v>0</v>
      </c>
      <c r="E238" s="45">
        <v>1</v>
      </c>
      <c r="F238" s="56">
        <v>-1</v>
      </c>
      <c r="G238" s="21">
        <v>5</v>
      </c>
      <c r="H238" s="45">
        <v>1</v>
      </c>
      <c r="I238" s="45">
        <v>2030</v>
      </c>
      <c r="J238" s="45">
        <f t="shared" si="9"/>
        <v>40000000</v>
      </c>
      <c r="K238" s="45" t="s">
        <v>199</v>
      </c>
      <c r="L238" s="71"/>
      <c r="M238" s="67"/>
      <c r="N238" s="66"/>
    </row>
    <row r="239" spans="1:14" s="45" customFormat="1">
      <c r="A239" s="45">
        <v>1</v>
      </c>
      <c r="B239" s="50">
        <v>4</v>
      </c>
      <c r="C239" s="45">
        <f t="shared" si="7"/>
        <v>1010400</v>
      </c>
      <c r="D239" s="45">
        <v>0</v>
      </c>
      <c r="E239" s="45">
        <v>1</v>
      </c>
      <c r="F239" s="56">
        <v>-1</v>
      </c>
      <c r="G239" s="21">
        <v>1</v>
      </c>
      <c r="H239" s="45">
        <v>2</v>
      </c>
      <c r="I239" s="45">
        <v>2030</v>
      </c>
      <c r="J239" s="45">
        <f t="shared" si="9"/>
        <v>100000</v>
      </c>
      <c r="K239" s="45" t="s">
        <v>200</v>
      </c>
      <c r="L239" s="71"/>
      <c r="M239" s="67"/>
      <c r="N239" s="66"/>
    </row>
    <row r="240" spans="1:14" s="45" customFormat="1">
      <c r="A240" s="45">
        <v>1</v>
      </c>
      <c r="B240" s="50">
        <v>4</v>
      </c>
      <c r="C240" s="45">
        <f t="shared" si="7"/>
        <v>1010500</v>
      </c>
      <c r="D240" s="45">
        <v>0</v>
      </c>
      <c r="E240" s="45">
        <v>1</v>
      </c>
      <c r="F240" s="56">
        <v>-1</v>
      </c>
      <c r="G240" s="21">
        <v>3</v>
      </c>
      <c r="H240" s="45">
        <v>2</v>
      </c>
      <c r="I240" s="45">
        <v>2030</v>
      </c>
      <c r="J240" s="45">
        <f t="shared" si="9"/>
        <v>2000000</v>
      </c>
      <c r="K240" s="45" t="s">
        <v>201</v>
      </c>
      <c r="L240" s="71"/>
      <c r="M240" s="67"/>
      <c r="N240" s="66"/>
    </row>
    <row r="241" spans="1:14" s="45" customFormat="1">
      <c r="A241" s="45">
        <v>1</v>
      </c>
      <c r="B241" s="50">
        <v>4</v>
      </c>
      <c r="C241" s="45">
        <f t="shared" si="7"/>
        <v>1010600</v>
      </c>
      <c r="D241" s="45">
        <v>0</v>
      </c>
      <c r="E241" s="45">
        <v>1</v>
      </c>
      <c r="F241" s="56">
        <v>-1</v>
      </c>
      <c r="G241" s="21">
        <v>4</v>
      </c>
      <c r="H241" s="45">
        <v>2</v>
      </c>
      <c r="I241" s="45">
        <v>2030</v>
      </c>
      <c r="J241" s="45">
        <f t="shared" si="9"/>
        <v>10000000</v>
      </c>
      <c r="K241" s="45" t="s">
        <v>202</v>
      </c>
      <c r="L241" s="71"/>
      <c r="M241" s="67"/>
      <c r="N241" s="66"/>
    </row>
    <row r="242" spans="1:14" s="45" customFormat="1">
      <c r="A242" s="45">
        <v>1</v>
      </c>
      <c r="B242" s="50">
        <v>4</v>
      </c>
      <c r="C242" s="45">
        <f t="shared" ref="C242:C273" si="10">C170*10</f>
        <v>1010700</v>
      </c>
      <c r="D242" s="45">
        <v>0</v>
      </c>
      <c r="E242" s="45">
        <v>1</v>
      </c>
      <c r="F242" s="56">
        <v>-1</v>
      </c>
      <c r="G242" s="21">
        <v>1</v>
      </c>
      <c r="H242" s="45">
        <v>3</v>
      </c>
      <c r="I242" s="45">
        <v>2030</v>
      </c>
      <c r="J242" s="45">
        <f t="shared" si="9"/>
        <v>200000</v>
      </c>
      <c r="K242" s="45" t="s">
        <v>203</v>
      </c>
      <c r="L242" s="71"/>
      <c r="M242" s="67"/>
      <c r="N242" s="66"/>
    </row>
    <row r="243" spans="1:14" s="45" customFormat="1">
      <c r="A243" s="45">
        <v>1</v>
      </c>
      <c r="B243" s="50">
        <v>4</v>
      </c>
      <c r="C243" s="45">
        <f t="shared" si="10"/>
        <v>1010800</v>
      </c>
      <c r="D243" s="45">
        <v>0</v>
      </c>
      <c r="E243" s="45">
        <v>1</v>
      </c>
      <c r="F243" s="56">
        <v>-1</v>
      </c>
      <c r="G243" s="21">
        <v>3</v>
      </c>
      <c r="H243" s="45">
        <v>3</v>
      </c>
      <c r="I243" s="45">
        <v>2030</v>
      </c>
      <c r="J243" s="45">
        <f t="shared" si="9"/>
        <v>2000000</v>
      </c>
      <c r="K243" s="45" t="s">
        <v>204</v>
      </c>
      <c r="L243" s="71"/>
      <c r="M243" s="67"/>
      <c r="N243" s="66"/>
    </row>
    <row r="244" spans="1:14" s="45" customFormat="1">
      <c r="A244" s="45">
        <v>1</v>
      </c>
      <c r="B244" s="50">
        <v>4</v>
      </c>
      <c r="C244" s="45">
        <f t="shared" si="10"/>
        <v>1010900</v>
      </c>
      <c r="D244" s="45">
        <v>0</v>
      </c>
      <c r="E244" s="45">
        <v>1</v>
      </c>
      <c r="F244" s="56">
        <v>-1</v>
      </c>
      <c r="G244" s="21">
        <v>4</v>
      </c>
      <c r="H244" s="45">
        <v>3</v>
      </c>
      <c r="I244" s="45">
        <v>2030</v>
      </c>
      <c r="J244" s="45">
        <f t="shared" si="9"/>
        <v>10000000</v>
      </c>
      <c r="K244" s="45" t="s">
        <v>205</v>
      </c>
      <c r="L244" s="71"/>
      <c r="M244" s="67"/>
      <c r="N244" s="66"/>
    </row>
    <row r="245" spans="1:14" s="45" customFormat="1">
      <c r="A245" s="45">
        <v>2</v>
      </c>
      <c r="B245" s="50">
        <v>4</v>
      </c>
      <c r="C245" s="45">
        <f t="shared" si="10"/>
        <v>2010100</v>
      </c>
      <c r="D245" s="45">
        <v>0</v>
      </c>
      <c r="E245" s="45">
        <v>1</v>
      </c>
      <c r="F245" s="56">
        <v>-1</v>
      </c>
      <c r="G245" s="21">
        <v>1</v>
      </c>
      <c r="H245" s="45">
        <v>1</v>
      </c>
      <c r="I245" s="45">
        <v>2030</v>
      </c>
      <c r="J245" s="45">
        <f t="shared" si="9"/>
        <v>100000</v>
      </c>
      <c r="K245" s="45" t="s">
        <v>206</v>
      </c>
      <c r="L245" s="71" t="s">
        <v>23</v>
      </c>
      <c r="M245" s="67"/>
      <c r="N245" s="66"/>
    </row>
    <row r="246" spans="1:14" s="45" customFormat="1">
      <c r="A246" s="45">
        <v>2</v>
      </c>
      <c r="B246" s="50">
        <v>4</v>
      </c>
      <c r="C246" s="45">
        <f t="shared" si="10"/>
        <v>2010200</v>
      </c>
      <c r="D246" s="45">
        <v>0</v>
      </c>
      <c r="E246" s="45">
        <v>1</v>
      </c>
      <c r="F246" s="56">
        <v>-1</v>
      </c>
      <c r="G246" s="21">
        <v>7</v>
      </c>
      <c r="H246" s="45">
        <v>1</v>
      </c>
      <c r="I246" s="45">
        <v>2030</v>
      </c>
      <c r="J246" s="45">
        <f t="shared" si="9"/>
        <v>100000</v>
      </c>
      <c r="K246" s="45" t="s">
        <v>207</v>
      </c>
      <c r="L246" s="71"/>
      <c r="M246" s="67"/>
      <c r="N246" s="66"/>
    </row>
    <row r="247" spans="1:14" s="45" customFormat="1">
      <c r="A247" s="45">
        <v>2</v>
      </c>
      <c r="B247" s="50">
        <v>4</v>
      </c>
      <c r="C247" s="45">
        <f t="shared" si="10"/>
        <v>2010300</v>
      </c>
      <c r="D247" s="45">
        <v>0</v>
      </c>
      <c r="E247" s="45">
        <v>1</v>
      </c>
      <c r="F247" s="56">
        <v>-1</v>
      </c>
      <c r="G247" s="21">
        <v>1</v>
      </c>
      <c r="H247" s="45">
        <v>2</v>
      </c>
      <c r="I247" s="45">
        <v>2030</v>
      </c>
      <c r="J247" s="45">
        <f t="shared" si="9"/>
        <v>100000</v>
      </c>
      <c r="K247" s="45" t="s">
        <v>161</v>
      </c>
      <c r="L247" s="71"/>
      <c r="M247" s="67"/>
      <c r="N247" s="66"/>
    </row>
    <row r="248" spans="1:14" s="45" customFormat="1">
      <c r="A248" s="45">
        <v>2</v>
      </c>
      <c r="B248" s="50">
        <v>4</v>
      </c>
      <c r="C248" s="45">
        <f t="shared" si="10"/>
        <v>2010400</v>
      </c>
      <c r="D248" s="45">
        <v>0</v>
      </c>
      <c r="E248" s="45">
        <v>1</v>
      </c>
      <c r="F248" s="56">
        <v>-1</v>
      </c>
      <c r="G248" s="21">
        <v>4</v>
      </c>
      <c r="H248" s="45">
        <v>2</v>
      </c>
      <c r="I248" s="45">
        <v>2030</v>
      </c>
      <c r="J248" s="45">
        <v>0</v>
      </c>
      <c r="K248" s="45" t="s">
        <v>161</v>
      </c>
      <c r="L248" s="71"/>
      <c r="M248" s="67"/>
      <c r="N248" s="66"/>
    </row>
    <row r="249" spans="1:14" s="45" customFormat="1">
      <c r="A249" s="45">
        <v>2</v>
      </c>
      <c r="B249" s="50">
        <v>4</v>
      </c>
      <c r="C249" s="45">
        <f t="shared" si="10"/>
        <v>2010500</v>
      </c>
      <c r="D249" s="45">
        <v>0</v>
      </c>
      <c r="E249" s="45">
        <v>1</v>
      </c>
      <c r="F249" s="56">
        <v>-1</v>
      </c>
      <c r="G249" s="21">
        <v>1</v>
      </c>
      <c r="H249" s="45">
        <v>3</v>
      </c>
      <c r="I249" s="45">
        <v>2030</v>
      </c>
      <c r="J249" s="45">
        <f>J177*100</f>
        <v>100000</v>
      </c>
      <c r="K249" s="45" t="s">
        <v>160</v>
      </c>
      <c r="L249" s="71"/>
      <c r="M249" s="67"/>
      <c r="N249" s="66"/>
    </row>
    <row r="250" spans="1:14" s="45" customFormat="1">
      <c r="A250" s="45">
        <v>2</v>
      </c>
      <c r="B250" s="50">
        <v>4</v>
      </c>
      <c r="C250" s="45">
        <f t="shared" si="10"/>
        <v>2010600</v>
      </c>
      <c r="D250" s="45">
        <v>0</v>
      </c>
      <c r="E250" s="45">
        <v>1</v>
      </c>
      <c r="F250" s="56">
        <v>-1</v>
      </c>
      <c r="G250" s="21">
        <v>4</v>
      </c>
      <c r="H250" s="45">
        <v>3</v>
      </c>
      <c r="I250" s="45">
        <v>2030</v>
      </c>
      <c r="J250" s="45">
        <v>0</v>
      </c>
      <c r="K250" s="45" t="s">
        <v>160</v>
      </c>
      <c r="L250" s="71"/>
      <c r="M250" s="67"/>
      <c r="N250" s="66"/>
    </row>
    <row r="251" spans="1:14" s="45" customFormat="1">
      <c r="A251" s="45">
        <v>3</v>
      </c>
      <c r="B251" s="50">
        <v>4</v>
      </c>
      <c r="C251" s="45">
        <f t="shared" si="10"/>
        <v>3010100</v>
      </c>
      <c r="D251" s="45">
        <v>0</v>
      </c>
      <c r="E251" s="45">
        <v>1</v>
      </c>
      <c r="F251" s="56">
        <v>-1</v>
      </c>
      <c r="G251" s="21">
        <v>1</v>
      </c>
      <c r="H251" s="45">
        <v>1</v>
      </c>
      <c r="I251" s="45">
        <v>2030</v>
      </c>
      <c r="J251" s="45">
        <f t="shared" ref="J251:J265" si="11">J179*100</f>
        <v>100000</v>
      </c>
      <c r="K251" s="45" t="s">
        <v>208</v>
      </c>
      <c r="L251" s="71" t="s">
        <v>24</v>
      </c>
      <c r="M251" s="67"/>
      <c r="N251" s="66"/>
    </row>
    <row r="252" spans="1:14" s="45" customFormat="1">
      <c r="A252" s="45">
        <v>3</v>
      </c>
      <c r="B252" s="50">
        <v>4</v>
      </c>
      <c r="C252" s="45">
        <f t="shared" si="10"/>
        <v>3010200</v>
      </c>
      <c r="D252" s="45">
        <v>0</v>
      </c>
      <c r="E252" s="45">
        <v>1</v>
      </c>
      <c r="F252" s="56">
        <v>-1</v>
      </c>
      <c r="G252" s="21">
        <v>1</v>
      </c>
      <c r="H252" s="45">
        <v>2</v>
      </c>
      <c r="I252" s="45">
        <v>2030</v>
      </c>
      <c r="J252" s="45">
        <f t="shared" si="11"/>
        <v>100000</v>
      </c>
      <c r="K252" s="45" t="s">
        <v>209</v>
      </c>
      <c r="L252" s="71"/>
      <c r="M252" s="67"/>
      <c r="N252" s="66"/>
    </row>
    <row r="253" spans="1:14" s="45" customFormat="1">
      <c r="A253" s="45">
        <v>3</v>
      </c>
      <c r="B253" s="50">
        <v>4</v>
      </c>
      <c r="C253" s="45">
        <f t="shared" si="10"/>
        <v>3010300</v>
      </c>
      <c r="D253" s="45">
        <v>0</v>
      </c>
      <c r="E253" s="45">
        <v>1</v>
      </c>
      <c r="F253" s="56">
        <v>-1</v>
      </c>
      <c r="G253" s="21">
        <v>1</v>
      </c>
      <c r="H253" s="45">
        <v>3</v>
      </c>
      <c r="I253" s="45">
        <v>2030</v>
      </c>
      <c r="J253" s="45">
        <f t="shared" si="11"/>
        <v>100000</v>
      </c>
      <c r="K253" s="45" t="s">
        <v>210</v>
      </c>
      <c r="L253" s="71"/>
      <c r="M253" s="67"/>
      <c r="N253" s="66"/>
    </row>
    <row r="254" spans="1:14" s="45" customFormat="1" ht="18" customHeight="1">
      <c r="A254" s="45">
        <v>1</v>
      </c>
      <c r="B254" s="50">
        <v>4</v>
      </c>
      <c r="C254" s="45">
        <f t="shared" si="10"/>
        <v>1020100</v>
      </c>
      <c r="D254" s="45">
        <v>0</v>
      </c>
      <c r="E254" s="45">
        <v>1</v>
      </c>
      <c r="F254" s="56">
        <v>-1</v>
      </c>
      <c r="G254" s="21">
        <v>1</v>
      </c>
      <c r="H254" s="45">
        <v>1</v>
      </c>
      <c r="I254" s="45">
        <v>2040</v>
      </c>
      <c r="J254" s="45">
        <f t="shared" si="11"/>
        <v>200000</v>
      </c>
      <c r="K254" s="45" t="s">
        <v>211</v>
      </c>
      <c r="L254" s="71" t="s">
        <v>22</v>
      </c>
      <c r="M254" s="67" t="s">
        <v>179</v>
      </c>
      <c r="N254" s="66"/>
    </row>
    <row r="255" spans="1:14" s="45" customFormat="1">
      <c r="A255" s="45">
        <v>1</v>
      </c>
      <c r="B255" s="50">
        <v>4</v>
      </c>
      <c r="C255" s="45">
        <f t="shared" si="10"/>
        <v>1020200</v>
      </c>
      <c r="D255" s="45">
        <v>0</v>
      </c>
      <c r="E255" s="45">
        <v>1</v>
      </c>
      <c r="F255" s="56">
        <v>-1</v>
      </c>
      <c r="G255" s="21">
        <v>3</v>
      </c>
      <c r="H255" s="45">
        <v>1</v>
      </c>
      <c r="I255" s="45">
        <v>2040</v>
      </c>
      <c r="J255" s="45">
        <f t="shared" si="11"/>
        <v>4000000</v>
      </c>
      <c r="K255" s="45" t="s">
        <v>212</v>
      </c>
      <c r="L255" s="71"/>
      <c r="M255" s="67"/>
      <c r="N255" s="66"/>
    </row>
    <row r="256" spans="1:14" s="45" customFormat="1">
      <c r="A256" s="45">
        <v>1</v>
      </c>
      <c r="B256" s="50">
        <v>4</v>
      </c>
      <c r="C256" s="45">
        <f t="shared" si="10"/>
        <v>1020300</v>
      </c>
      <c r="D256" s="45">
        <v>0</v>
      </c>
      <c r="E256" s="45">
        <v>1</v>
      </c>
      <c r="F256" s="56">
        <v>-1</v>
      </c>
      <c r="G256" s="21">
        <v>5</v>
      </c>
      <c r="H256" s="45">
        <v>1</v>
      </c>
      <c r="I256" s="45">
        <v>2040</v>
      </c>
      <c r="J256" s="45">
        <f t="shared" si="11"/>
        <v>40000000</v>
      </c>
      <c r="K256" s="45" t="s">
        <v>213</v>
      </c>
      <c r="L256" s="71"/>
      <c r="M256" s="67"/>
      <c r="N256" s="66"/>
    </row>
    <row r="257" spans="1:14" s="45" customFormat="1">
      <c r="A257" s="45">
        <v>1</v>
      </c>
      <c r="B257" s="50">
        <v>4</v>
      </c>
      <c r="C257" s="45">
        <f t="shared" si="10"/>
        <v>1020400</v>
      </c>
      <c r="D257" s="45">
        <v>0</v>
      </c>
      <c r="E257" s="45">
        <v>1</v>
      </c>
      <c r="F257" s="56">
        <v>-1</v>
      </c>
      <c r="G257" s="21">
        <v>1</v>
      </c>
      <c r="H257" s="45">
        <v>2</v>
      </c>
      <c r="I257" s="45">
        <v>2040</v>
      </c>
      <c r="J257" s="45">
        <f t="shared" si="11"/>
        <v>100000</v>
      </c>
      <c r="K257" s="45" t="s">
        <v>214</v>
      </c>
      <c r="L257" s="71"/>
      <c r="M257" s="67"/>
      <c r="N257" s="66"/>
    </row>
    <row r="258" spans="1:14" s="45" customFormat="1">
      <c r="A258" s="45">
        <v>1</v>
      </c>
      <c r="B258" s="50">
        <v>4</v>
      </c>
      <c r="C258" s="45">
        <f t="shared" si="10"/>
        <v>1020500</v>
      </c>
      <c r="D258" s="45">
        <v>0</v>
      </c>
      <c r="E258" s="45">
        <v>1</v>
      </c>
      <c r="F258" s="56">
        <v>-1</v>
      </c>
      <c r="G258" s="21">
        <v>3</v>
      </c>
      <c r="H258" s="45">
        <v>2</v>
      </c>
      <c r="I258" s="45">
        <v>2040</v>
      </c>
      <c r="J258" s="45">
        <f t="shared" si="11"/>
        <v>2000000</v>
      </c>
      <c r="K258" s="45" t="s">
        <v>215</v>
      </c>
      <c r="L258" s="71"/>
      <c r="M258" s="67"/>
      <c r="N258" s="66"/>
    </row>
    <row r="259" spans="1:14" s="45" customFormat="1">
      <c r="A259" s="45">
        <v>1</v>
      </c>
      <c r="B259" s="50">
        <v>4</v>
      </c>
      <c r="C259" s="45">
        <f t="shared" si="10"/>
        <v>1020600</v>
      </c>
      <c r="D259" s="45">
        <v>0</v>
      </c>
      <c r="E259" s="45">
        <v>1</v>
      </c>
      <c r="F259" s="56">
        <v>-1</v>
      </c>
      <c r="G259" s="21">
        <v>4</v>
      </c>
      <c r="H259" s="45">
        <v>2</v>
      </c>
      <c r="I259" s="45">
        <v>2040</v>
      </c>
      <c r="J259" s="45">
        <f t="shared" si="11"/>
        <v>10000000</v>
      </c>
      <c r="K259" s="45" t="s">
        <v>216</v>
      </c>
      <c r="L259" s="71"/>
      <c r="M259" s="67"/>
      <c r="N259" s="66"/>
    </row>
    <row r="260" spans="1:14" s="45" customFormat="1">
      <c r="A260" s="45">
        <v>1</v>
      </c>
      <c r="B260" s="50">
        <v>4</v>
      </c>
      <c r="C260" s="45">
        <f t="shared" si="10"/>
        <v>1020700</v>
      </c>
      <c r="D260" s="45">
        <v>0</v>
      </c>
      <c r="E260" s="45">
        <v>1</v>
      </c>
      <c r="F260" s="56">
        <v>-1</v>
      </c>
      <c r="G260" s="21">
        <v>1</v>
      </c>
      <c r="H260" s="45">
        <v>3</v>
      </c>
      <c r="I260" s="45">
        <v>2040</v>
      </c>
      <c r="J260" s="45">
        <f t="shared" si="11"/>
        <v>200000</v>
      </c>
      <c r="K260" s="45" t="s">
        <v>217</v>
      </c>
      <c r="L260" s="71"/>
      <c r="M260" s="67"/>
      <c r="N260" s="66"/>
    </row>
    <row r="261" spans="1:14" s="45" customFormat="1">
      <c r="A261" s="45">
        <v>1</v>
      </c>
      <c r="B261" s="50">
        <v>4</v>
      </c>
      <c r="C261" s="45">
        <f t="shared" si="10"/>
        <v>1020800</v>
      </c>
      <c r="D261" s="45">
        <v>0</v>
      </c>
      <c r="E261" s="45">
        <v>1</v>
      </c>
      <c r="F261" s="56">
        <v>-1</v>
      </c>
      <c r="G261" s="21">
        <v>3</v>
      </c>
      <c r="H261" s="45">
        <v>3</v>
      </c>
      <c r="I261" s="45">
        <v>2040</v>
      </c>
      <c r="J261" s="45">
        <f t="shared" si="11"/>
        <v>2000000</v>
      </c>
      <c r="K261" s="45" t="s">
        <v>218</v>
      </c>
      <c r="L261" s="71"/>
      <c r="M261" s="67"/>
      <c r="N261" s="66"/>
    </row>
    <row r="262" spans="1:14" s="45" customFormat="1">
      <c r="A262" s="45">
        <v>1</v>
      </c>
      <c r="B262" s="50">
        <v>4</v>
      </c>
      <c r="C262" s="45">
        <f t="shared" si="10"/>
        <v>1020900</v>
      </c>
      <c r="D262" s="45">
        <v>0</v>
      </c>
      <c r="E262" s="45">
        <v>1</v>
      </c>
      <c r="F262" s="56">
        <v>-1</v>
      </c>
      <c r="G262" s="21">
        <v>4</v>
      </c>
      <c r="H262" s="45">
        <v>3</v>
      </c>
      <c r="I262" s="45">
        <v>2040</v>
      </c>
      <c r="J262" s="45">
        <f t="shared" si="11"/>
        <v>10000000</v>
      </c>
      <c r="K262" s="45" t="s">
        <v>219</v>
      </c>
      <c r="L262" s="71"/>
      <c r="M262" s="67"/>
      <c r="N262" s="66"/>
    </row>
    <row r="263" spans="1:14" s="45" customFormat="1">
      <c r="A263" s="45">
        <v>2</v>
      </c>
      <c r="B263" s="50">
        <v>4</v>
      </c>
      <c r="C263" s="45">
        <f t="shared" si="10"/>
        <v>2020100</v>
      </c>
      <c r="D263" s="45">
        <v>0</v>
      </c>
      <c r="E263" s="45">
        <v>1</v>
      </c>
      <c r="F263" s="56">
        <v>-1</v>
      </c>
      <c r="G263" s="21">
        <v>1</v>
      </c>
      <c r="H263" s="45">
        <v>1</v>
      </c>
      <c r="I263" s="45">
        <v>2040</v>
      </c>
      <c r="J263" s="45">
        <f t="shared" si="11"/>
        <v>100000</v>
      </c>
      <c r="K263" s="45" t="s">
        <v>220</v>
      </c>
      <c r="L263" s="71" t="s">
        <v>23</v>
      </c>
      <c r="M263" s="67"/>
      <c r="N263" s="66"/>
    </row>
    <row r="264" spans="1:14" s="45" customFormat="1">
      <c r="A264" s="45">
        <v>2</v>
      </c>
      <c r="B264" s="50">
        <v>4</v>
      </c>
      <c r="C264" s="45">
        <f t="shared" si="10"/>
        <v>2020200</v>
      </c>
      <c r="D264" s="45">
        <v>0</v>
      </c>
      <c r="E264" s="45">
        <v>1</v>
      </c>
      <c r="F264" s="56">
        <v>-1</v>
      </c>
      <c r="G264" s="21">
        <v>7</v>
      </c>
      <c r="H264" s="45">
        <v>1</v>
      </c>
      <c r="I264" s="45">
        <v>2040</v>
      </c>
      <c r="J264" s="45">
        <f t="shared" si="11"/>
        <v>100000</v>
      </c>
      <c r="K264" s="45" t="s">
        <v>221</v>
      </c>
      <c r="L264" s="71"/>
      <c r="M264" s="67"/>
      <c r="N264" s="66"/>
    </row>
    <row r="265" spans="1:14" s="45" customFormat="1">
      <c r="A265" s="45">
        <v>2</v>
      </c>
      <c r="B265" s="50">
        <v>4</v>
      </c>
      <c r="C265" s="45">
        <f t="shared" si="10"/>
        <v>2020300</v>
      </c>
      <c r="D265" s="45">
        <v>0</v>
      </c>
      <c r="E265" s="45">
        <v>1</v>
      </c>
      <c r="F265" s="56">
        <v>-1</v>
      </c>
      <c r="G265" s="21">
        <v>1</v>
      </c>
      <c r="H265" s="45">
        <v>2</v>
      </c>
      <c r="I265" s="45">
        <v>2040</v>
      </c>
      <c r="J265" s="45">
        <f t="shared" si="11"/>
        <v>100000</v>
      </c>
      <c r="K265" s="45" t="s">
        <v>162</v>
      </c>
      <c r="L265" s="71"/>
      <c r="M265" s="67"/>
      <c r="N265" s="66"/>
    </row>
    <row r="266" spans="1:14" s="45" customFormat="1">
      <c r="A266" s="45">
        <v>2</v>
      </c>
      <c r="B266" s="50">
        <v>4</v>
      </c>
      <c r="C266" s="45">
        <f t="shared" si="10"/>
        <v>2020400</v>
      </c>
      <c r="D266" s="45">
        <v>0</v>
      </c>
      <c r="E266" s="45">
        <v>1</v>
      </c>
      <c r="F266" s="56">
        <v>-1</v>
      </c>
      <c r="G266" s="21">
        <v>4</v>
      </c>
      <c r="H266" s="45">
        <v>3</v>
      </c>
      <c r="I266" s="45">
        <v>2040</v>
      </c>
      <c r="J266" s="45">
        <v>0</v>
      </c>
      <c r="K266" s="45" t="s">
        <v>162</v>
      </c>
      <c r="L266" s="71"/>
      <c r="M266" s="67"/>
      <c r="N266" s="66"/>
    </row>
    <row r="267" spans="1:14" s="45" customFormat="1">
      <c r="A267" s="45">
        <v>2</v>
      </c>
      <c r="B267" s="50">
        <v>4</v>
      </c>
      <c r="C267" s="45">
        <f t="shared" si="10"/>
        <v>2020500</v>
      </c>
      <c r="D267" s="45">
        <v>0</v>
      </c>
      <c r="E267" s="45">
        <v>1</v>
      </c>
      <c r="F267" s="56">
        <v>-1</v>
      </c>
      <c r="G267" s="21">
        <v>1</v>
      </c>
      <c r="H267" s="45">
        <v>3</v>
      </c>
      <c r="I267" s="45">
        <v>2040</v>
      </c>
      <c r="J267" s="45">
        <f>J195*100</f>
        <v>100000</v>
      </c>
      <c r="K267" s="45" t="s">
        <v>163</v>
      </c>
      <c r="L267" s="71"/>
      <c r="M267" s="67"/>
      <c r="N267" s="66"/>
    </row>
    <row r="268" spans="1:14" s="45" customFormat="1">
      <c r="A268" s="45">
        <v>2</v>
      </c>
      <c r="B268" s="50">
        <v>4</v>
      </c>
      <c r="C268" s="45">
        <f t="shared" si="10"/>
        <v>2020600</v>
      </c>
      <c r="D268" s="45">
        <v>0</v>
      </c>
      <c r="E268" s="45">
        <v>1</v>
      </c>
      <c r="F268" s="56">
        <v>-1</v>
      </c>
      <c r="G268" s="21">
        <v>4</v>
      </c>
      <c r="H268" s="45">
        <v>3</v>
      </c>
      <c r="I268" s="45">
        <v>2040</v>
      </c>
      <c r="J268" s="45">
        <v>0</v>
      </c>
      <c r="K268" s="45" t="s">
        <v>163</v>
      </c>
      <c r="L268" s="71"/>
      <c r="M268" s="67"/>
      <c r="N268" s="66"/>
    </row>
    <row r="269" spans="1:14" s="45" customFormat="1">
      <c r="A269" s="45">
        <v>3</v>
      </c>
      <c r="B269" s="50">
        <v>4</v>
      </c>
      <c r="C269" s="45">
        <f t="shared" si="10"/>
        <v>3020100</v>
      </c>
      <c r="D269" s="45">
        <v>0</v>
      </c>
      <c r="E269" s="45">
        <v>1</v>
      </c>
      <c r="F269" s="56">
        <v>-1</v>
      </c>
      <c r="G269" s="21">
        <v>1</v>
      </c>
      <c r="H269" s="45">
        <v>1</v>
      </c>
      <c r="I269" s="45">
        <v>2040</v>
      </c>
      <c r="J269" s="45">
        <f t="shared" ref="J269:J283" si="12">J197*100</f>
        <v>100000</v>
      </c>
      <c r="K269" s="45" t="s">
        <v>222</v>
      </c>
      <c r="L269" s="71" t="s">
        <v>24</v>
      </c>
      <c r="M269" s="67"/>
      <c r="N269" s="66"/>
    </row>
    <row r="270" spans="1:14" s="45" customFormat="1">
      <c r="A270" s="45">
        <v>3</v>
      </c>
      <c r="B270" s="50">
        <v>4</v>
      </c>
      <c r="C270" s="45">
        <f t="shared" si="10"/>
        <v>3020200</v>
      </c>
      <c r="D270" s="45">
        <v>0</v>
      </c>
      <c r="E270" s="45">
        <v>1</v>
      </c>
      <c r="F270" s="56">
        <v>-1</v>
      </c>
      <c r="G270" s="21">
        <v>1</v>
      </c>
      <c r="H270" s="45">
        <v>2</v>
      </c>
      <c r="I270" s="45">
        <v>2040</v>
      </c>
      <c r="J270" s="45">
        <f t="shared" si="12"/>
        <v>100000</v>
      </c>
      <c r="K270" s="45" t="s">
        <v>223</v>
      </c>
      <c r="L270" s="71"/>
      <c r="M270" s="67"/>
      <c r="N270" s="66"/>
    </row>
    <row r="271" spans="1:14" s="45" customFormat="1">
      <c r="A271" s="45">
        <v>3</v>
      </c>
      <c r="B271" s="50">
        <v>4</v>
      </c>
      <c r="C271" s="45">
        <f t="shared" si="10"/>
        <v>3020300</v>
      </c>
      <c r="D271" s="45">
        <v>0</v>
      </c>
      <c r="E271" s="45">
        <v>1</v>
      </c>
      <c r="F271" s="56">
        <v>-1</v>
      </c>
      <c r="G271" s="21">
        <v>1</v>
      </c>
      <c r="H271" s="45">
        <v>3</v>
      </c>
      <c r="I271" s="45">
        <v>2040</v>
      </c>
      <c r="J271" s="45">
        <f t="shared" si="12"/>
        <v>100000</v>
      </c>
      <c r="K271" s="45" t="s">
        <v>224</v>
      </c>
      <c r="L271" s="71"/>
      <c r="M271" s="67"/>
      <c r="N271" s="66"/>
    </row>
    <row r="272" spans="1:14" s="45" customFormat="1" ht="38.1" customHeight="1">
      <c r="A272" s="45">
        <v>1</v>
      </c>
      <c r="B272" s="50">
        <v>4</v>
      </c>
      <c r="C272" s="45">
        <f t="shared" si="10"/>
        <v>1030100</v>
      </c>
      <c r="D272" s="45">
        <v>0</v>
      </c>
      <c r="E272" s="45">
        <v>1</v>
      </c>
      <c r="F272" s="56">
        <v>-1</v>
      </c>
      <c r="G272" s="21">
        <v>1</v>
      </c>
      <c r="H272" s="45">
        <v>1</v>
      </c>
      <c r="I272" s="45">
        <v>2050</v>
      </c>
      <c r="J272" s="45">
        <f t="shared" si="12"/>
        <v>200000</v>
      </c>
      <c r="K272" s="45" t="s">
        <v>225</v>
      </c>
      <c r="L272" s="71" t="s">
        <v>22</v>
      </c>
      <c r="M272" s="67" t="s">
        <v>180</v>
      </c>
      <c r="N272" s="66"/>
    </row>
    <row r="273" spans="1:14" s="45" customFormat="1">
      <c r="A273" s="45">
        <v>1</v>
      </c>
      <c r="B273" s="50">
        <v>4</v>
      </c>
      <c r="C273" s="45">
        <f t="shared" si="10"/>
        <v>1030200</v>
      </c>
      <c r="D273" s="45">
        <v>0</v>
      </c>
      <c r="E273" s="45">
        <v>1</v>
      </c>
      <c r="F273" s="56">
        <v>-1</v>
      </c>
      <c r="G273" s="21">
        <v>3</v>
      </c>
      <c r="H273" s="45">
        <v>1</v>
      </c>
      <c r="I273" s="45">
        <v>2050</v>
      </c>
      <c r="J273" s="45">
        <f t="shared" si="12"/>
        <v>4000000</v>
      </c>
      <c r="K273" s="45" t="s">
        <v>226</v>
      </c>
      <c r="L273" s="71"/>
      <c r="M273" s="67"/>
      <c r="N273" s="66"/>
    </row>
    <row r="274" spans="1:14" s="45" customFormat="1">
      <c r="A274" s="45">
        <v>1</v>
      </c>
      <c r="B274" s="50">
        <v>4</v>
      </c>
      <c r="C274" s="45">
        <f t="shared" ref="C274:C289" si="13">C202*10</f>
        <v>1030300</v>
      </c>
      <c r="D274" s="45">
        <v>0</v>
      </c>
      <c r="E274" s="45">
        <v>1</v>
      </c>
      <c r="F274" s="56">
        <v>-1</v>
      </c>
      <c r="G274" s="21">
        <v>5</v>
      </c>
      <c r="H274" s="45">
        <v>1</v>
      </c>
      <c r="I274" s="45">
        <v>2050</v>
      </c>
      <c r="J274" s="45">
        <f t="shared" si="12"/>
        <v>40000000</v>
      </c>
      <c r="K274" s="45" t="s">
        <v>227</v>
      </c>
      <c r="L274" s="71"/>
      <c r="M274" s="67"/>
      <c r="N274" s="66"/>
    </row>
    <row r="275" spans="1:14" s="45" customFormat="1">
      <c r="A275" s="45">
        <v>1</v>
      </c>
      <c r="B275" s="50">
        <v>4</v>
      </c>
      <c r="C275" s="45">
        <f t="shared" si="13"/>
        <v>1030400</v>
      </c>
      <c r="D275" s="45">
        <v>0</v>
      </c>
      <c r="E275" s="45">
        <v>1</v>
      </c>
      <c r="F275" s="56">
        <v>-1</v>
      </c>
      <c r="G275" s="21">
        <v>1</v>
      </c>
      <c r="H275" s="45">
        <v>2</v>
      </c>
      <c r="I275" s="45">
        <v>2050</v>
      </c>
      <c r="J275" s="45">
        <f t="shared" si="12"/>
        <v>100000</v>
      </c>
      <c r="K275" s="45" t="s">
        <v>228</v>
      </c>
      <c r="L275" s="71"/>
      <c r="M275" s="67"/>
      <c r="N275" s="66"/>
    </row>
    <row r="276" spans="1:14" s="45" customFormat="1">
      <c r="A276" s="45">
        <v>1</v>
      </c>
      <c r="B276" s="50">
        <v>4</v>
      </c>
      <c r="C276" s="45">
        <f t="shared" si="13"/>
        <v>1030500</v>
      </c>
      <c r="D276" s="45">
        <v>0</v>
      </c>
      <c r="E276" s="45">
        <v>1</v>
      </c>
      <c r="F276" s="56">
        <v>-1</v>
      </c>
      <c r="G276" s="21">
        <v>3</v>
      </c>
      <c r="H276" s="45">
        <v>2</v>
      </c>
      <c r="I276" s="45">
        <v>2050</v>
      </c>
      <c r="J276" s="45">
        <f t="shared" si="12"/>
        <v>2000000</v>
      </c>
      <c r="K276" s="45" t="s">
        <v>229</v>
      </c>
      <c r="L276" s="71"/>
      <c r="M276" s="67"/>
      <c r="N276" s="66"/>
    </row>
    <row r="277" spans="1:14" s="45" customFormat="1">
      <c r="A277" s="45">
        <v>1</v>
      </c>
      <c r="B277" s="50">
        <v>4</v>
      </c>
      <c r="C277" s="45">
        <f t="shared" si="13"/>
        <v>1030600</v>
      </c>
      <c r="D277" s="45">
        <v>0</v>
      </c>
      <c r="E277" s="45">
        <v>1</v>
      </c>
      <c r="F277" s="56">
        <v>-1</v>
      </c>
      <c r="G277" s="21">
        <v>4</v>
      </c>
      <c r="H277" s="45">
        <v>2</v>
      </c>
      <c r="I277" s="45">
        <v>2050</v>
      </c>
      <c r="J277" s="45">
        <f t="shared" si="12"/>
        <v>10000000</v>
      </c>
      <c r="K277" s="45" t="s">
        <v>230</v>
      </c>
      <c r="L277" s="71"/>
      <c r="M277" s="67"/>
      <c r="N277" s="66"/>
    </row>
    <row r="278" spans="1:14" s="45" customFormat="1">
      <c r="A278" s="45">
        <v>1</v>
      </c>
      <c r="B278" s="50">
        <v>4</v>
      </c>
      <c r="C278" s="45">
        <f t="shared" si="13"/>
        <v>1030700</v>
      </c>
      <c r="D278" s="45">
        <v>0</v>
      </c>
      <c r="E278" s="45">
        <v>1</v>
      </c>
      <c r="F278" s="56">
        <v>-1</v>
      </c>
      <c r="G278" s="21">
        <v>1</v>
      </c>
      <c r="H278" s="45">
        <v>3</v>
      </c>
      <c r="I278" s="45">
        <v>2050</v>
      </c>
      <c r="J278" s="45">
        <f t="shared" si="12"/>
        <v>200000</v>
      </c>
      <c r="K278" s="45" t="s">
        <v>231</v>
      </c>
      <c r="L278" s="71"/>
      <c r="M278" s="67"/>
      <c r="N278" s="66"/>
    </row>
    <row r="279" spans="1:14" s="45" customFormat="1">
      <c r="A279" s="45">
        <v>1</v>
      </c>
      <c r="B279" s="50">
        <v>4</v>
      </c>
      <c r="C279" s="45">
        <f t="shared" si="13"/>
        <v>1030800</v>
      </c>
      <c r="D279" s="45">
        <v>0</v>
      </c>
      <c r="E279" s="45">
        <v>1</v>
      </c>
      <c r="F279" s="56">
        <v>-1</v>
      </c>
      <c r="G279" s="21">
        <v>3</v>
      </c>
      <c r="H279" s="45">
        <v>3</v>
      </c>
      <c r="I279" s="45">
        <v>2050</v>
      </c>
      <c r="J279" s="45">
        <f t="shared" si="12"/>
        <v>2000000</v>
      </c>
      <c r="K279" s="45" t="s">
        <v>232</v>
      </c>
      <c r="L279" s="71"/>
      <c r="M279" s="67"/>
      <c r="N279" s="66"/>
    </row>
    <row r="280" spans="1:14" s="45" customFormat="1">
      <c r="A280" s="45">
        <v>1</v>
      </c>
      <c r="B280" s="50">
        <v>4</v>
      </c>
      <c r="C280" s="45">
        <f t="shared" si="13"/>
        <v>1030900</v>
      </c>
      <c r="D280" s="45">
        <v>0</v>
      </c>
      <c r="E280" s="45">
        <v>1</v>
      </c>
      <c r="F280" s="56">
        <v>-1</v>
      </c>
      <c r="G280" s="21">
        <v>4</v>
      </c>
      <c r="H280" s="45">
        <v>3</v>
      </c>
      <c r="I280" s="45">
        <v>2050</v>
      </c>
      <c r="J280" s="45">
        <f t="shared" si="12"/>
        <v>10000000</v>
      </c>
      <c r="K280" s="45" t="s">
        <v>233</v>
      </c>
      <c r="L280" s="71"/>
      <c r="M280" s="67"/>
      <c r="N280" s="66"/>
    </row>
    <row r="281" spans="1:14" s="45" customFormat="1">
      <c r="A281" s="45">
        <v>2</v>
      </c>
      <c r="B281" s="50">
        <v>4</v>
      </c>
      <c r="C281" s="45">
        <f t="shared" si="13"/>
        <v>2030100</v>
      </c>
      <c r="D281" s="45">
        <v>0</v>
      </c>
      <c r="E281" s="45">
        <v>1</v>
      </c>
      <c r="F281" s="56">
        <v>-1</v>
      </c>
      <c r="G281" s="21">
        <v>1</v>
      </c>
      <c r="H281" s="45">
        <v>1</v>
      </c>
      <c r="I281" s="45">
        <v>2050</v>
      </c>
      <c r="J281" s="45">
        <f t="shared" si="12"/>
        <v>100000</v>
      </c>
      <c r="K281" s="65" t="s">
        <v>316</v>
      </c>
      <c r="L281" s="71" t="s">
        <v>23</v>
      </c>
      <c r="M281" s="67"/>
      <c r="N281" s="66"/>
    </row>
    <row r="282" spans="1:14" s="45" customFormat="1">
      <c r="A282" s="45">
        <v>2</v>
      </c>
      <c r="B282" s="50">
        <v>4</v>
      </c>
      <c r="C282" s="45">
        <f t="shared" si="13"/>
        <v>2030200</v>
      </c>
      <c r="D282" s="45">
        <v>0</v>
      </c>
      <c r="E282" s="45">
        <v>1</v>
      </c>
      <c r="F282" s="56">
        <v>-1</v>
      </c>
      <c r="G282" s="21">
        <v>7</v>
      </c>
      <c r="H282" s="45">
        <v>1</v>
      </c>
      <c r="I282" s="45">
        <v>2050</v>
      </c>
      <c r="J282" s="45">
        <f t="shared" si="12"/>
        <v>100000</v>
      </c>
      <c r="K282" s="65" t="s">
        <v>317</v>
      </c>
      <c r="L282" s="71"/>
      <c r="M282" s="67"/>
      <c r="N282" s="66"/>
    </row>
    <row r="283" spans="1:14" s="45" customFormat="1">
      <c r="A283" s="45">
        <v>2</v>
      </c>
      <c r="B283" s="50">
        <v>4</v>
      </c>
      <c r="C283" s="45">
        <f t="shared" si="13"/>
        <v>2030300</v>
      </c>
      <c r="D283" s="45">
        <v>0</v>
      </c>
      <c r="E283" s="45">
        <v>1</v>
      </c>
      <c r="F283" s="56">
        <v>-1</v>
      </c>
      <c r="G283" s="21">
        <v>1</v>
      </c>
      <c r="H283" s="45">
        <v>2</v>
      </c>
      <c r="I283" s="45">
        <v>2050</v>
      </c>
      <c r="J283" s="45">
        <f t="shared" si="12"/>
        <v>100000</v>
      </c>
      <c r="K283" s="65" t="s">
        <v>319</v>
      </c>
      <c r="L283" s="71"/>
      <c r="M283" s="67"/>
      <c r="N283" s="66"/>
    </row>
    <row r="284" spans="1:14" s="45" customFormat="1">
      <c r="A284" s="45">
        <v>2</v>
      </c>
      <c r="B284" s="50">
        <v>4</v>
      </c>
      <c r="C284" s="45">
        <f t="shared" si="13"/>
        <v>2030400</v>
      </c>
      <c r="D284" s="45">
        <v>0</v>
      </c>
      <c r="E284" s="45">
        <v>1</v>
      </c>
      <c r="F284" s="56">
        <v>-1</v>
      </c>
      <c r="G284" s="21">
        <v>4</v>
      </c>
      <c r="H284" s="45">
        <v>2</v>
      </c>
      <c r="I284" s="45">
        <v>2050</v>
      </c>
      <c r="J284" s="45">
        <v>0</v>
      </c>
      <c r="K284" s="65" t="s">
        <v>319</v>
      </c>
      <c r="L284" s="71"/>
      <c r="M284" s="67"/>
      <c r="N284" s="66"/>
    </row>
    <row r="285" spans="1:14" s="45" customFormat="1">
      <c r="A285" s="45">
        <v>2</v>
      </c>
      <c r="B285" s="50">
        <v>4</v>
      </c>
      <c r="C285" s="45">
        <f t="shared" si="13"/>
        <v>2030500</v>
      </c>
      <c r="D285" s="45">
        <v>0</v>
      </c>
      <c r="E285" s="45">
        <v>1</v>
      </c>
      <c r="F285" s="56">
        <v>-1</v>
      </c>
      <c r="G285" s="21">
        <v>1</v>
      </c>
      <c r="H285" s="45">
        <v>3</v>
      </c>
      <c r="I285" s="45">
        <v>2050</v>
      </c>
      <c r="J285" s="45">
        <f>J213*100</f>
        <v>100000</v>
      </c>
      <c r="K285" s="65" t="s">
        <v>319</v>
      </c>
      <c r="L285" s="71"/>
      <c r="M285" s="67"/>
      <c r="N285" s="66"/>
    </row>
    <row r="286" spans="1:14" s="45" customFormat="1">
      <c r="A286" s="45">
        <v>2</v>
      </c>
      <c r="B286" s="50">
        <v>4</v>
      </c>
      <c r="C286" s="45">
        <f t="shared" si="13"/>
        <v>2030600</v>
      </c>
      <c r="D286" s="45">
        <v>0</v>
      </c>
      <c r="E286" s="45">
        <v>1</v>
      </c>
      <c r="F286" s="56">
        <v>-1</v>
      </c>
      <c r="G286" s="21">
        <v>4</v>
      </c>
      <c r="H286" s="45">
        <v>3</v>
      </c>
      <c r="I286" s="45">
        <v>2050</v>
      </c>
      <c r="J286" s="45">
        <v>0</v>
      </c>
      <c r="K286" s="65" t="s">
        <v>319</v>
      </c>
      <c r="L286" s="71"/>
      <c r="M286" s="67"/>
      <c r="N286" s="66"/>
    </row>
    <row r="287" spans="1:14" s="45" customFormat="1">
      <c r="A287" s="45">
        <v>3</v>
      </c>
      <c r="B287" s="50">
        <v>4</v>
      </c>
      <c r="C287" s="45">
        <f t="shared" si="13"/>
        <v>3030100</v>
      </c>
      <c r="D287" s="45">
        <v>0</v>
      </c>
      <c r="E287" s="45">
        <v>1</v>
      </c>
      <c r="F287" s="56">
        <v>-1</v>
      </c>
      <c r="G287" s="21">
        <v>1</v>
      </c>
      <c r="H287" s="45">
        <v>1</v>
      </c>
      <c r="I287" s="45">
        <v>2050</v>
      </c>
      <c r="J287" s="45">
        <f>J215*100</f>
        <v>100000</v>
      </c>
      <c r="K287" s="45" t="s">
        <v>234</v>
      </c>
      <c r="L287" s="71" t="s">
        <v>24</v>
      </c>
      <c r="M287" s="67"/>
      <c r="N287" s="66"/>
    </row>
    <row r="288" spans="1:14" s="45" customFormat="1">
      <c r="A288" s="45">
        <v>3</v>
      </c>
      <c r="B288" s="50">
        <v>4</v>
      </c>
      <c r="C288" s="45">
        <f t="shared" si="13"/>
        <v>3030200</v>
      </c>
      <c r="D288" s="45">
        <v>0</v>
      </c>
      <c r="E288" s="45">
        <v>1</v>
      </c>
      <c r="F288" s="56">
        <v>-1</v>
      </c>
      <c r="G288" s="21">
        <v>1</v>
      </c>
      <c r="H288" s="45">
        <v>2</v>
      </c>
      <c r="I288" s="45">
        <v>2050</v>
      </c>
      <c r="J288" s="45">
        <f>J216*100</f>
        <v>100000</v>
      </c>
      <c r="K288" s="45" t="s">
        <v>235</v>
      </c>
      <c r="L288" s="71"/>
      <c r="M288" s="67"/>
      <c r="N288" s="66"/>
    </row>
    <row r="289" spans="1:14" s="45" customFormat="1">
      <c r="A289" s="45">
        <v>3</v>
      </c>
      <c r="B289" s="50">
        <v>4</v>
      </c>
      <c r="C289" s="45">
        <f t="shared" si="13"/>
        <v>3030300</v>
      </c>
      <c r="D289" s="45">
        <v>0</v>
      </c>
      <c r="E289" s="45">
        <v>1</v>
      </c>
      <c r="F289" s="56">
        <v>-1</v>
      </c>
      <c r="G289" s="21">
        <v>1</v>
      </c>
      <c r="H289" s="45">
        <v>3</v>
      </c>
      <c r="I289" s="45">
        <v>2050</v>
      </c>
      <c r="J289" s="45">
        <f>J217*100</f>
        <v>100000</v>
      </c>
      <c r="K289" s="45" t="s">
        <v>236</v>
      </c>
      <c r="L289" s="71"/>
      <c r="M289" s="67"/>
      <c r="N289" s="66"/>
    </row>
    <row r="290" spans="1:14" s="30" customFormat="1">
      <c r="A290" s="30">
        <v>1</v>
      </c>
      <c r="B290" s="30">
        <v>5</v>
      </c>
      <c r="C290" s="30">
        <v>199199</v>
      </c>
      <c r="D290" s="30">
        <v>0</v>
      </c>
      <c r="E290" s="30">
        <v>1</v>
      </c>
      <c r="F290" s="30">
        <v>-1</v>
      </c>
      <c r="G290" s="21">
        <v>9</v>
      </c>
      <c r="H290" s="30">
        <v>1</v>
      </c>
      <c r="I290" s="30" t="s">
        <v>141</v>
      </c>
      <c r="J290" s="30">
        <v>40000</v>
      </c>
      <c r="K290" s="30" t="str">
        <f>K184&amp;K166&amp;K148</f>
        <v>1101601;1101701;1101801;1102601;1103501;1103701;1103801;1101401;1101501;1101601;1101801;1102601;1103601;1103701;1101301;1101701;1101901;1102001;1102501;1103501;1103601;</v>
      </c>
      <c r="L290" s="78" t="s">
        <v>140</v>
      </c>
      <c r="M290" s="78"/>
    </row>
    <row r="291" spans="1:14" s="30" customFormat="1">
      <c r="A291" s="30">
        <v>1</v>
      </c>
      <c r="B291" s="30">
        <v>5</v>
      </c>
      <c r="C291" s="30">
        <v>199299</v>
      </c>
      <c r="D291" s="30">
        <v>0</v>
      </c>
      <c r="E291" s="30">
        <v>1</v>
      </c>
      <c r="F291" s="30">
        <v>-1</v>
      </c>
      <c r="G291" s="21">
        <v>8</v>
      </c>
      <c r="H291" s="30">
        <v>2</v>
      </c>
      <c r="I291" s="30" t="s">
        <v>141</v>
      </c>
      <c r="J291" s="30">
        <v>40000</v>
      </c>
      <c r="K291" s="30" t="str">
        <f>K187&amp;K169&amp;K151</f>
        <v>1200401;1201201;1201601;1201801;1202401;1202501;1201101;1201201;1201501;1201701;1202401;1202601;1200401;1201101;1201601;1201701;1202301;1202501;1202601;</v>
      </c>
      <c r="L291" s="78"/>
      <c r="M291" s="78"/>
    </row>
    <row r="292" spans="1:14" s="30" customFormat="1">
      <c r="A292" s="30">
        <v>1</v>
      </c>
      <c r="B292" s="30">
        <v>5</v>
      </c>
      <c r="C292" s="30">
        <v>199399</v>
      </c>
      <c r="D292" s="30">
        <v>0</v>
      </c>
      <c r="E292" s="30">
        <v>1</v>
      </c>
      <c r="F292" s="30">
        <v>-1</v>
      </c>
      <c r="G292" s="21">
        <v>8</v>
      </c>
      <c r="H292" s="30">
        <v>3</v>
      </c>
      <c r="I292" s="30" t="s">
        <v>141</v>
      </c>
      <c r="J292" s="30">
        <v>40000</v>
      </c>
      <c r="K292" s="30" t="str">
        <f>K190&amp;K172&amp;K154</f>
        <v>1300901;1301001;1301301;1302001;1302201;1302301;1300801;1301001;1301401;1301501;1302001;1302201;1300801;1300901;1301301;1301501;1302101;1302301;</v>
      </c>
      <c r="L292" s="78"/>
      <c r="M292" s="78"/>
    </row>
  </sheetData>
  <autoFilter ref="A1:L127" xr:uid="{1F2F0396-E0F1-495E-A3B2-FD005999700B}"/>
  <mergeCells count="67">
    <mergeCell ref="L56:L64"/>
    <mergeCell ref="M56:M73"/>
    <mergeCell ref="L65:L70"/>
    <mergeCell ref="L71:L73"/>
    <mergeCell ref="L92:L100"/>
    <mergeCell ref="L101:L106"/>
    <mergeCell ref="L110:L118"/>
    <mergeCell ref="L119:L124"/>
    <mergeCell ref="L290:M292"/>
    <mergeCell ref="M200:M217"/>
    <mergeCell ref="L200:L208"/>
    <mergeCell ref="M272:M289"/>
    <mergeCell ref="L179:L181"/>
    <mergeCell ref="L182:L190"/>
    <mergeCell ref="L281:L286"/>
    <mergeCell ref="L209:L214"/>
    <mergeCell ref="L215:L217"/>
    <mergeCell ref="L191:L196"/>
    <mergeCell ref="L197:L199"/>
    <mergeCell ref="M146:M163"/>
    <mergeCell ref="M164:M181"/>
    <mergeCell ref="L2:L10"/>
    <mergeCell ref="L11:L16"/>
    <mergeCell ref="L17:L19"/>
    <mergeCell ref="M2:M19"/>
    <mergeCell ref="L128:L136"/>
    <mergeCell ref="M128:M145"/>
    <mergeCell ref="L137:L142"/>
    <mergeCell ref="L143:L145"/>
    <mergeCell ref="L83:L88"/>
    <mergeCell ref="L89:L91"/>
    <mergeCell ref="L125:L127"/>
    <mergeCell ref="L107:L109"/>
    <mergeCell ref="M74:M91"/>
    <mergeCell ref="M92:M109"/>
    <mergeCell ref="M110:M127"/>
    <mergeCell ref="L74:L82"/>
    <mergeCell ref="M182:M199"/>
    <mergeCell ref="L146:L154"/>
    <mergeCell ref="L155:L160"/>
    <mergeCell ref="L161:L163"/>
    <mergeCell ref="L164:L172"/>
    <mergeCell ref="L173:L178"/>
    <mergeCell ref="N146:N217"/>
    <mergeCell ref="L287:L289"/>
    <mergeCell ref="L218:L226"/>
    <mergeCell ref="M218:M235"/>
    <mergeCell ref="N218:N289"/>
    <mergeCell ref="L227:L232"/>
    <mergeCell ref="L233:L235"/>
    <mergeCell ref="L236:L244"/>
    <mergeCell ref="M236:M253"/>
    <mergeCell ref="L245:L250"/>
    <mergeCell ref="L251:L253"/>
    <mergeCell ref="L254:L262"/>
    <mergeCell ref="M254:M271"/>
    <mergeCell ref="L263:L268"/>
    <mergeCell ref="L269:L271"/>
    <mergeCell ref="L272:L280"/>
    <mergeCell ref="L29:L34"/>
    <mergeCell ref="L35:L37"/>
    <mergeCell ref="L20:L28"/>
    <mergeCell ref="M20:M37"/>
    <mergeCell ref="M38:M55"/>
    <mergeCell ref="L53:L55"/>
    <mergeCell ref="L47:L52"/>
    <mergeCell ref="L38:L46"/>
  </mergeCells>
  <phoneticPr fontId="2" type="noConversion"/>
  <conditionalFormatting sqref="C1:C55 C74:C1048576">
    <cfRule type="duplicateValues" dxfId="26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I24" sqref="I24"/>
    </sheetView>
  </sheetViews>
  <sheetFormatPr defaultColWidth="8.875" defaultRowHeight="15.75"/>
  <cols>
    <col min="1" max="1" width="11.625" bestFit="1" customWidth="1"/>
    <col min="2" max="2" width="15.875" bestFit="1" customWidth="1"/>
  </cols>
  <sheetData>
    <row r="1" spans="1:3">
      <c r="A1" t="s">
        <v>18</v>
      </c>
      <c r="B1" t="s">
        <v>17</v>
      </c>
      <c r="C1" s="1" t="s">
        <v>10</v>
      </c>
    </row>
    <row r="2" spans="1:3">
      <c r="A2" t="s">
        <v>297</v>
      </c>
      <c r="B2" t="s">
        <v>298</v>
      </c>
      <c r="C2" s="1" t="s">
        <v>299</v>
      </c>
    </row>
    <row r="3" spans="1:3" ht="15" customHeight="1">
      <c r="A3" t="s">
        <v>19</v>
      </c>
      <c r="B3" t="s">
        <v>6</v>
      </c>
      <c r="C3" s="1" t="s">
        <v>10</v>
      </c>
    </row>
    <row r="4" spans="1:3">
      <c r="A4" t="s">
        <v>0</v>
      </c>
      <c r="B4" t="s">
        <v>7</v>
      </c>
      <c r="C4" s="1" t="s">
        <v>10</v>
      </c>
    </row>
    <row r="5" spans="1:3">
      <c r="A5" s="4" t="s">
        <v>4</v>
      </c>
      <c r="B5" t="s">
        <v>8</v>
      </c>
      <c r="C5" s="1" t="s">
        <v>10</v>
      </c>
    </row>
    <row r="6" spans="1:3">
      <c r="A6" s="4" t="s">
        <v>1</v>
      </c>
      <c r="B6" t="s">
        <v>16</v>
      </c>
      <c r="C6" s="1" t="s">
        <v>10</v>
      </c>
    </row>
    <row r="7" spans="1:3" ht="18">
      <c r="A7" s="47" t="s">
        <v>238</v>
      </c>
      <c r="B7" t="s">
        <v>239</v>
      </c>
      <c r="C7" s="1" t="s">
        <v>10</v>
      </c>
    </row>
    <row r="8" spans="1:3">
      <c r="A8" s="4" t="s">
        <v>5</v>
      </c>
      <c r="B8" t="s">
        <v>13</v>
      </c>
      <c r="C8" s="1" t="s">
        <v>10</v>
      </c>
    </row>
    <row r="9" spans="1:3">
      <c r="A9" s="4" t="s">
        <v>2</v>
      </c>
      <c r="B9" t="s">
        <v>14</v>
      </c>
      <c r="C9" s="1" t="s">
        <v>10</v>
      </c>
    </row>
    <row r="10" spans="1:3">
      <c r="A10" t="s">
        <v>3</v>
      </c>
      <c r="B10" t="s">
        <v>9</v>
      </c>
      <c r="C10" s="1" t="s">
        <v>10</v>
      </c>
    </row>
    <row r="11" spans="1:3">
      <c r="A11" s="5" t="s">
        <v>12</v>
      </c>
      <c r="B11" t="s">
        <v>15</v>
      </c>
      <c r="C11" s="1" t="s">
        <v>11</v>
      </c>
    </row>
    <row r="12" spans="1:3">
      <c r="A12" s="6" t="s">
        <v>20</v>
      </c>
      <c r="B12" t="s">
        <v>21</v>
      </c>
      <c r="C12" s="1" t="s">
        <v>11</v>
      </c>
    </row>
    <row r="13" spans="1:3">
      <c r="C1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8"/>
  <sheetViews>
    <sheetView workbookViewId="0">
      <selection activeCell="A32" sqref="A32:A35"/>
    </sheetView>
  </sheetViews>
  <sheetFormatPr defaultColWidth="11" defaultRowHeight="15.75"/>
  <cols>
    <col min="1" max="1" width="11" style="15"/>
  </cols>
  <sheetData>
    <row r="1" spans="1:22">
      <c r="B1" t="s">
        <v>26</v>
      </c>
      <c r="K1" t="s">
        <v>27</v>
      </c>
      <c r="R1" t="s">
        <v>27</v>
      </c>
    </row>
    <row r="3" spans="1:22" ht="17.25">
      <c r="A3" s="82" t="s">
        <v>28</v>
      </c>
      <c r="B3" s="7">
        <v>11001</v>
      </c>
      <c r="C3" t="s">
        <v>25</v>
      </c>
      <c r="D3" t="str">
        <f>B3&amp;C3</f>
        <v>11001;</v>
      </c>
      <c r="E3" s="7"/>
      <c r="F3" t="str">
        <f>CONCATENATE(D3,D4,D5,D6)</f>
        <v>11001;11004;11022;11028;</v>
      </c>
      <c r="K3" s="7">
        <v>11002</v>
      </c>
      <c r="L3" t="s">
        <v>25</v>
      </c>
      <c r="M3" t="str">
        <f>K3&amp;L3</f>
        <v>11002;</v>
      </c>
      <c r="O3" t="str">
        <f>CONCATENATE(M3,M4,M5,M6)</f>
        <v>11002;11003;11021;11027;</v>
      </c>
      <c r="R3" s="7">
        <v>11003</v>
      </c>
      <c r="S3" t="s">
        <v>25</v>
      </c>
      <c r="T3" t="str">
        <f>R3&amp;S3</f>
        <v>11003;</v>
      </c>
      <c r="V3" t="str">
        <f>CONCATENATE(T3,T4,T5,T6)</f>
        <v>11003;11022;11028;11030;</v>
      </c>
    </row>
    <row r="4" spans="1:22" ht="17.25">
      <c r="A4" s="83"/>
      <c r="B4" s="7">
        <v>11004</v>
      </c>
      <c r="C4" t="s">
        <v>25</v>
      </c>
      <c r="D4" t="str">
        <f t="shared" ref="D4:D58" si="0">B4&amp;C4</f>
        <v>11004;</v>
      </c>
      <c r="K4" s="7">
        <v>11003</v>
      </c>
      <c r="L4" t="s">
        <v>25</v>
      </c>
      <c r="M4" t="str">
        <f t="shared" ref="M4:M58" si="1">K4&amp;L4</f>
        <v>11003;</v>
      </c>
      <c r="R4" s="8">
        <v>11022</v>
      </c>
      <c r="S4" t="s">
        <v>25</v>
      </c>
      <c r="T4" t="str">
        <f t="shared" ref="T4:T5" si="2">R4&amp;S4</f>
        <v>11022;</v>
      </c>
    </row>
    <row r="5" spans="1:22" ht="17.25">
      <c r="A5" s="83"/>
      <c r="B5" s="8">
        <v>11022</v>
      </c>
      <c r="C5" t="s">
        <v>25</v>
      </c>
      <c r="D5" t="str">
        <f t="shared" si="0"/>
        <v>11022;</v>
      </c>
      <c r="K5" s="8">
        <v>11021</v>
      </c>
      <c r="L5" t="s">
        <v>25</v>
      </c>
      <c r="M5" t="str">
        <f t="shared" si="1"/>
        <v>11021;</v>
      </c>
      <c r="R5" s="9">
        <v>11028</v>
      </c>
      <c r="S5" t="s">
        <v>25</v>
      </c>
      <c r="T5" t="str">
        <f t="shared" si="2"/>
        <v>11028;</v>
      </c>
    </row>
    <row r="6" spans="1:22" s="2" customFormat="1" ht="17.25">
      <c r="A6" s="83"/>
      <c r="B6" s="11">
        <v>11028</v>
      </c>
      <c r="C6" s="2" t="s">
        <v>25</v>
      </c>
      <c r="D6" s="2" t="str">
        <f t="shared" si="0"/>
        <v>11028;</v>
      </c>
      <c r="K6" s="9">
        <v>11027</v>
      </c>
      <c r="L6" s="2" t="s">
        <v>25</v>
      </c>
      <c r="M6" t="str">
        <f t="shared" si="1"/>
        <v>11027;</v>
      </c>
      <c r="R6" s="9">
        <v>11030</v>
      </c>
      <c r="S6" t="s">
        <v>25</v>
      </c>
      <c r="T6" t="str">
        <f t="shared" ref="T6:T24" si="3">R6&amp;S6</f>
        <v>11030;</v>
      </c>
    </row>
    <row r="7" spans="1:22" ht="17.25">
      <c r="A7" s="82" t="s">
        <v>29</v>
      </c>
      <c r="B7" s="7">
        <v>11006</v>
      </c>
      <c r="C7" t="s">
        <v>25</v>
      </c>
      <c r="D7" t="str">
        <f t="shared" si="0"/>
        <v>11006;</v>
      </c>
      <c r="F7" t="str">
        <f>CONCATENATE(D7,D8,D9,D10,D11,D12,D13,D14)</f>
        <v>11006;11007;11010;11023;11024;11031;11033;11039;</v>
      </c>
      <c r="K7" s="7">
        <v>11005</v>
      </c>
      <c r="L7" t="s">
        <v>25</v>
      </c>
      <c r="M7" t="str">
        <f t="shared" si="1"/>
        <v>11005;</v>
      </c>
      <c r="O7" t="str">
        <f>CONCATENATE(M7,M8,M9,M10,M11,M12,M13,M14)</f>
        <v>11005;11006;11008;11011;11012;11023;11032;11033;</v>
      </c>
      <c r="R7" s="7">
        <v>11008</v>
      </c>
      <c r="S7" t="s">
        <v>25</v>
      </c>
      <c r="T7" t="str">
        <f t="shared" si="3"/>
        <v>11008;</v>
      </c>
      <c r="V7" t="str">
        <f>CONCATENATE(T7,T8,T9,T10,T11,T12,T13,T14)</f>
        <v>11008;11009;11010;11012;11024;11031;11032;11034;</v>
      </c>
    </row>
    <row r="8" spans="1:22" ht="17.25">
      <c r="A8" s="83"/>
      <c r="B8" s="7">
        <v>11007</v>
      </c>
      <c r="C8" t="s">
        <v>25</v>
      </c>
      <c r="D8" t="str">
        <f t="shared" si="0"/>
        <v>11007;</v>
      </c>
      <c r="K8" s="7">
        <v>11006</v>
      </c>
      <c r="L8" t="s">
        <v>25</v>
      </c>
      <c r="M8" t="str">
        <f t="shared" si="1"/>
        <v>11006;</v>
      </c>
      <c r="R8" s="7">
        <v>11009</v>
      </c>
      <c r="S8" t="s">
        <v>25</v>
      </c>
      <c r="T8" t="str">
        <f t="shared" si="3"/>
        <v>11009;</v>
      </c>
    </row>
    <row r="9" spans="1:22" ht="17.25">
      <c r="A9" s="83"/>
      <c r="B9" s="7">
        <v>11010</v>
      </c>
      <c r="C9" t="s">
        <v>25</v>
      </c>
      <c r="D9" t="str">
        <f t="shared" si="0"/>
        <v>11010;</v>
      </c>
      <c r="K9" s="7">
        <v>11008</v>
      </c>
      <c r="L9" t="s">
        <v>25</v>
      </c>
      <c r="M9" t="str">
        <f t="shared" si="1"/>
        <v>11008;</v>
      </c>
      <c r="R9" s="7">
        <v>11010</v>
      </c>
      <c r="S9" t="s">
        <v>25</v>
      </c>
      <c r="T9" t="str">
        <f t="shared" si="3"/>
        <v>11010;</v>
      </c>
    </row>
    <row r="10" spans="1:22" ht="17.25">
      <c r="A10" s="83"/>
      <c r="B10" s="8">
        <v>11023</v>
      </c>
      <c r="C10" t="s">
        <v>25</v>
      </c>
      <c r="D10" t="str">
        <f t="shared" si="0"/>
        <v>11023;</v>
      </c>
      <c r="K10" s="7">
        <v>11011</v>
      </c>
      <c r="L10" t="s">
        <v>25</v>
      </c>
      <c r="M10" t="str">
        <f t="shared" si="1"/>
        <v>11011;</v>
      </c>
      <c r="R10" s="7">
        <v>11012</v>
      </c>
      <c r="S10" t="s">
        <v>25</v>
      </c>
      <c r="T10" t="str">
        <f t="shared" si="3"/>
        <v>11012;</v>
      </c>
    </row>
    <row r="11" spans="1:22" ht="17.25">
      <c r="A11" s="83"/>
      <c r="B11" s="8">
        <v>11024</v>
      </c>
      <c r="C11" t="s">
        <v>25</v>
      </c>
      <c r="D11" t="str">
        <f t="shared" si="0"/>
        <v>11024;</v>
      </c>
      <c r="K11" s="7">
        <v>11012</v>
      </c>
      <c r="L11" t="s">
        <v>25</v>
      </c>
      <c r="M11" t="str">
        <f t="shared" si="1"/>
        <v>11012;</v>
      </c>
      <c r="R11" s="8">
        <v>11024</v>
      </c>
      <c r="S11" t="s">
        <v>25</v>
      </c>
      <c r="T11" t="str">
        <f t="shared" si="3"/>
        <v>11024;</v>
      </c>
    </row>
    <row r="12" spans="1:22" ht="17.25">
      <c r="A12" s="83"/>
      <c r="B12" s="9">
        <v>11031</v>
      </c>
      <c r="C12" t="s">
        <v>25</v>
      </c>
      <c r="D12" t="str">
        <f t="shared" si="0"/>
        <v>11031;</v>
      </c>
      <c r="K12" s="8">
        <v>11023</v>
      </c>
      <c r="L12" t="s">
        <v>25</v>
      </c>
      <c r="M12" t="str">
        <f t="shared" si="1"/>
        <v>11023;</v>
      </c>
      <c r="R12" s="9">
        <v>11031</v>
      </c>
      <c r="S12" t="s">
        <v>25</v>
      </c>
      <c r="T12" t="str">
        <f t="shared" si="3"/>
        <v>11031;</v>
      </c>
    </row>
    <row r="13" spans="1:22" ht="17.25">
      <c r="A13" s="83"/>
      <c r="B13" s="9">
        <v>11033</v>
      </c>
      <c r="C13" t="s">
        <v>25</v>
      </c>
      <c r="D13" t="str">
        <f t="shared" si="0"/>
        <v>11033;</v>
      </c>
      <c r="K13" s="9">
        <v>11032</v>
      </c>
      <c r="L13" t="s">
        <v>25</v>
      </c>
      <c r="M13" t="str">
        <f t="shared" si="1"/>
        <v>11032;</v>
      </c>
      <c r="R13" s="9">
        <v>11032</v>
      </c>
      <c r="S13" t="s">
        <v>25</v>
      </c>
      <c r="T13" t="str">
        <f t="shared" si="3"/>
        <v>11032;</v>
      </c>
    </row>
    <row r="14" spans="1:22" s="2" customFormat="1" ht="17.25">
      <c r="A14" s="83"/>
      <c r="B14" s="11">
        <v>11039</v>
      </c>
      <c r="C14" s="2" t="s">
        <v>25</v>
      </c>
      <c r="D14" s="2" t="str">
        <f t="shared" si="0"/>
        <v>11039;</v>
      </c>
      <c r="K14" s="9">
        <v>11033</v>
      </c>
      <c r="L14" s="2" t="s">
        <v>25</v>
      </c>
      <c r="M14" t="str">
        <f t="shared" si="1"/>
        <v>11033;</v>
      </c>
      <c r="R14" s="9">
        <v>11034</v>
      </c>
      <c r="S14" t="s">
        <v>25</v>
      </c>
      <c r="T14" t="str">
        <f t="shared" si="3"/>
        <v>11034;</v>
      </c>
    </row>
    <row r="15" spans="1:22" ht="17.25">
      <c r="A15" s="82" t="s">
        <v>30</v>
      </c>
      <c r="B15" s="7">
        <v>11013</v>
      </c>
      <c r="C15" t="s">
        <v>25</v>
      </c>
      <c r="D15" t="str">
        <f t="shared" si="0"/>
        <v>11013;</v>
      </c>
      <c r="F15" t="str">
        <f>CONCATENATE(D15,D16,D17,D18,D19,D20,D21)</f>
        <v>11013;11017;11019;11020;11025;11035;11036;</v>
      </c>
      <c r="K15" s="7">
        <v>11014</v>
      </c>
      <c r="L15" t="s">
        <v>25</v>
      </c>
      <c r="M15" t="str">
        <f t="shared" si="1"/>
        <v>11014;</v>
      </c>
      <c r="O15" t="str">
        <f>CONCATENATE(M15,M16,M17,M18,M19,M20,M21)</f>
        <v>11014;11015;11016;11018;11026;11036;11037;</v>
      </c>
      <c r="R15" s="7">
        <v>11016</v>
      </c>
      <c r="S15" t="s">
        <v>25</v>
      </c>
      <c r="T15" t="str">
        <f t="shared" si="3"/>
        <v>11016;</v>
      </c>
      <c r="V15" t="str">
        <f>CONCATENATE(T15,T16,T17,T18,T19,T20,T21)</f>
        <v>11016;11017;11018;11026;11035;11037;11038;</v>
      </c>
    </row>
    <row r="16" spans="1:22" ht="17.25">
      <c r="A16" s="83"/>
      <c r="B16" s="7">
        <v>11017</v>
      </c>
      <c r="C16" t="s">
        <v>25</v>
      </c>
      <c r="D16" t="str">
        <f t="shared" si="0"/>
        <v>11017;</v>
      </c>
      <c r="K16" s="7">
        <v>11015</v>
      </c>
      <c r="L16" t="s">
        <v>25</v>
      </c>
      <c r="M16" t="str">
        <f t="shared" si="1"/>
        <v>11015;</v>
      </c>
      <c r="R16" s="7">
        <v>11017</v>
      </c>
      <c r="S16" t="s">
        <v>25</v>
      </c>
      <c r="T16" t="str">
        <f t="shared" si="3"/>
        <v>11017;</v>
      </c>
    </row>
    <row r="17" spans="1:22" ht="17.25">
      <c r="A17" s="83"/>
      <c r="B17" s="7">
        <v>11019</v>
      </c>
      <c r="C17" t="s">
        <v>25</v>
      </c>
      <c r="D17" t="str">
        <f t="shared" si="0"/>
        <v>11019;</v>
      </c>
      <c r="K17" s="7">
        <v>11016</v>
      </c>
      <c r="L17" t="s">
        <v>25</v>
      </c>
      <c r="M17" t="str">
        <f t="shared" si="1"/>
        <v>11016;</v>
      </c>
      <c r="R17" s="7">
        <v>11018</v>
      </c>
      <c r="S17" t="s">
        <v>25</v>
      </c>
      <c r="T17" t="str">
        <f t="shared" si="3"/>
        <v>11018;</v>
      </c>
    </row>
    <row r="18" spans="1:22" ht="17.25">
      <c r="A18" s="83"/>
      <c r="B18" s="7">
        <v>11020</v>
      </c>
      <c r="C18" t="s">
        <v>25</v>
      </c>
      <c r="D18" t="str">
        <f t="shared" si="0"/>
        <v>11020;</v>
      </c>
      <c r="K18" s="7">
        <v>11018</v>
      </c>
      <c r="L18" t="s">
        <v>25</v>
      </c>
      <c r="M18" t="str">
        <f t="shared" si="1"/>
        <v>11018;</v>
      </c>
      <c r="R18" s="8">
        <v>11026</v>
      </c>
      <c r="S18" t="s">
        <v>25</v>
      </c>
      <c r="T18" t="str">
        <f t="shared" si="3"/>
        <v>11026;</v>
      </c>
    </row>
    <row r="19" spans="1:22" ht="17.25">
      <c r="A19" s="83"/>
      <c r="B19" s="8">
        <v>11025</v>
      </c>
      <c r="C19" t="s">
        <v>25</v>
      </c>
      <c r="D19" t="str">
        <f t="shared" si="0"/>
        <v>11025;</v>
      </c>
      <c r="K19" s="8">
        <v>11026</v>
      </c>
      <c r="L19" t="s">
        <v>25</v>
      </c>
      <c r="M19" t="str">
        <f t="shared" si="1"/>
        <v>11026;</v>
      </c>
      <c r="R19" s="9">
        <v>11035</v>
      </c>
      <c r="S19" t="s">
        <v>25</v>
      </c>
      <c r="T19" t="str">
        <f t="shared" si="3"/>
        <v>11035;</v>
      </c>
    </row>
    <row r="20" spans="1:22" ht="17.25">
      <c r="A20" s="83"/>
      <c r="B20" s="9">
        <v>11035</v>
      </c>
      <c r="C20" t="s">
        <v>25</v>
      </c>
      <c r="D20" t="str">
        <f t="shared" si="0"/>
        <v>11035;</v>
      </c>
      <c r="K20" s="9">
        <v>11036</v>
      </c>
      <c r="L20" t="s">
        <v>25</v>
      </c>
      <c r="M20" t="str">
        <f t="shared" si="1"/>
        <v>11036;</v>
      </c>
      <c r="R20" s="9">
        <v>11037</v>
      </c>
      <c r="S20" t="s">
        <v>25</v>
      </c>
      <c r="T20" t="str">
        <f t="shared" si="3"/>
        <v>11037;</v>
      </c>
    </row>
    <row r="21" spans="1:22" s="2" customFormat="1" ht="17.25">
      <c r="A21" s="83"/>
      <c r="B21" s="11">
        <v>11036</v>
      </c>
      <c r="C21" s="2" t="s">
        <v>25</v>
      </c>
      <c r="D21" s="2" t="str">
        <f t="shared" si="0"/>
        <v>11036;</v>
      </c>
      <c r="K21" s="9">
        <v>11037</v>
      </c>
      <c r="L21" s="2" t="s">
        <v>25</v>
      </c>
      <c r="M21" t="str">
        <f t="shared" si="1"/>
        <v>11037;</v>
      </c>
      <c r="R21" s="9">
        <v>11038</v>
      </c>
      <c r="S21" t="s">
        <v>25</v>
      </c>
      <c r="T21" t="str">
        <f t="shared" si="3"/>
        <v>11038;</v>
      </c>
    </row>
    <row r="22" spans="1:22" ht="17.25">
      <c r="A22" s="82" t="s">
        <v>31</v>
      </c>
      <c r="B22" s="7">
        <v>12006</v>
      </c>
      <c r="C22" t="s">
        <v>25</v>
      </c>
      <c r="D22" t="str">
        <f t="shared" si="0"/>
        <v>12006;</v>
      </c>
      <c r="F22" t="str">
        <f>CONCATENATE(D22,D23,D24,D25)</f>
        <v>12006;12013;12014;12019;</v>
      </c>
      <c r="K22" s="7">
        <v>12001</v>
      </c>
      <c r="L22" t="s">
        <v>25</v>
      </c>
      <c r="M22" t="str">
        <f t="shared" si="1"/>
        <v>12001;</v>
      </c>
      <c r="O22" t="str">
        <f>CONCATENATE(M22,M23,M24,M25)</f>
        <v>12001;12005;12010;12013;</v>
      </c>
      <c r="R22" s="7">
        <v>12001</v>
      </c>
      <c r="S22" t="s">
        <v>25</v>
      </c>
      <c r="T22" t="str">
        <f t="shared" si="3"/>
        <v>12001;</v>
      </c>
      <c r="V22" t="str">
        <f>CONCATENATE(T22,T23,T24,T25)</f>
        <v>12001;12006;12014;12019;</v>
      </c>
    </row>
    <row r="23" spans="1:22" ht="17.25">
      <c r="A23" s="83"/>
      <c r="B23" s="8">
        <v>12013</v>
      </c>
      <c r="C23" t="s">
        <v>25</v>
      </c>
      <c r="D23" t="str">
        <f t="shared" si="0"/>
        <v>12013;</v>
      </c>
      <c r="K23" s="7">
        <v>12005</v>
      </c>
      <c r="L23" t="s">
        <v>25</v>
      </c>
      <c r="M23" t="str">
        <f t="shared" si="1"/>
        <v>12005;</v>
      </c>
      <c r="R23" s="7">
        <v>12006</v>
      </c>
      <c r="S23" t="s">
        <v>25</v>
      </c>
      <c r="T23" t="str">
        <f t="shared" si="3"/>
        <v>12006;</v>
      </c>
    </row>
    <row r="24" spans="1:22" ht="17.25">
      <c r="A24" s="83"/>
      <c r="B24" s="8">
        <v>12014</v>
      </c>
      <c r="C24" t="s">
        <v>25</v>
      </c>
      <c r="D24" t="str">
        <f t="shared" si="0"/>
        <v>12014;</v>
      </c>
      <c r="K24" s="7">
        <v>12010</v>
      </c>
      <c r="L24" t="s">
        <v>25</v>
      </c>
      <c r="M24" t="str">
        <f t="shared" si="1"/>
        <v>12010;</v>
      </c>
      <c r="R24" s="8">
        <v>12014</v>
      </c>
      <c r="S24" t="s">
        <v>25</v>
      </c>
      <c r="T24" t="str">
        <f t="shared" si="3"/>
        <v>12014;</v>
      </c>
    </row>
    <row r="25" spans="1:22" s="2" customFormat="1" ht="17.25">
      <c r="A25" s="83"/>
      <c r="B25" s="12">
        <v>12019</v>
      </c>
      <c r="C25" s="2" t="s">
        <v>25</v>
      </c>
      <c r="D25" s="2" t="str">
        <f t="shared" si="0"/>
        <v>12019;</v>
      </c>
      <c r="K25" s="8">
        <v>12013</v>
      </c>
      <c r="L25" s="2" t="s">
        <v>25</v>
      </c>
      <c r="M25" t="str">
        <f t="shared" si="1"/>
        <v>12013;</v>
      </c>
      <c r="R25" s="10">
        <v>12019</v>
      </c>
      <c r="S25" t="s">
        <v>25</v>
      </c>
      <c r="T25" t="str">
        <f t="shared" ref="T25:T58" si="4">R25&amp;S25</f>
        <v>12019;</v>
      </c>
    </row>
    <row r="26" spans="1:22" ht="17.25">
      <c r="A26" s="82" t="s">
        <v>32</v>
      </c>
      <c r="B26" s="7">
        <v>13001</v>
      </c>
      <c r="C26" t="s">
        <v>25</v>
      </c>
      <c r="D26" t="str">
        <f t="shared" si="0"/>
        <v>13001;</v>
      </c>
      <c r="F26" t="str">
        <f>CONCATENATE(D26,D27,D28)</f>
        <v>13001;13011;13016;</v>
      </c>
      <c r="K26" s="7">
        <v>13002</v>
      </c>
      <c r="L26" t="s">
        <v>25</v>
      </c>
      <c r="M26" t="str">
        <f t="shared" si="1"/>
        <v>13002;</v>
      </c>
      <c r="O26" t="str">
        <f>CONCATENATE(M26,M27,M28)</f>
        <v>13002;13003;13011;</v>
      </c>
      <c r="R26" s="7">
        <v>13001</v>
      </c>
      <c r="S26" t="s">
        <v>25</v>
      </c>
      <c r="T26" t="str">
        <f t="shared" si="4"/>
        <v>13001;</v>
      </c>
      <c r="V26" t="str">
        <f>CONCATENATE(T26,T27,T28)</f>
        <v>13001;13003;13016;</v>
      </c>
    </row>
    <row r="27" spans="1:22" ht="17.25">
      <c r="A27" s="83"/>
      <c r="B27" s="8">
        <v>13011</v>
      </c>
      <c r="C27" t="s">
        <v>25</v>
      </c>
      <c r="D27" t="str">
        <f t="shared" si="0"/>
        <v>13011;</v>
      </c>
      <c r="K27" s="7">
        <v>13003</v>
      </c>
      <c r="L27" t="s">
        <v>25</v>
      </c>
      <c r="M27" t="str">
        <f t="shared" si="1"/>
        <v>13003;</v>
      </c>
      <c r="R27" s="7">
        <v>13003</v>
      </c>
      <c r="S27" t="s">
        <v>25</v>
      </c>
      <c r="T27" t="str">
        <f t="shared" si="4"/>
        <v>13003;</v>
      </c>
    </row>
    <row r="28" spans="1:22" s="2" customFormat="1" ht="17.25">
      <c r="A28" s="83"/>
      <c r="B28" s="11">
        <v>13016</v>
      </c>
      <c r="C28" s="2" t="s">
        <v>25</v>
      </c>
      <c r="D28" s="2" t="str">
        <f t="shared" si="0"/>
        <v>13016;</v>
      </c>
      <c r="K28" s="8">
        <v>13011</v>
      </c>
      <c r="L28" s="2" t="s">
        <v>25</v>
      </c>
      <c r="M28" t="str">
        <f t="shared" si="1"/>
        <v>13011;</v>
      </c>
      <c r="R28" s="9">
        <v>13016</v>
      </c>
      <c r="S28" t="s">
        <v>25</v>
      </c>
      <c r="T28" t="str">
        <f t="shared" si="4"/>
        <v>13016;</v>
      </c>
    </row>
    <row r="29" spans="1:22" ht="17.25">
      <c r="A29" s="82" t="s">
        <v>33</v>
      </c>
      <c r="B29" s="7">
        <v>21001</v>
      </c>
      <c r="C29" t="s">
        <v>25</v>
      </c>
      <c r="D29" t="str">
        <f t="shared" si="0"/>
        <v>21001;</v>
      </c>
      <c r="F29" t="str">
        <f>CONCATENATE(D29,D30,D31)</f>
        <v>21001;21011;21017;</v>
      </c>
      <c r="K29" s="7">
        <v>21002</v>
      </c>
      <c r="L29" t="s">
        <v>25</v>
      </c>
      <c r="M29" t="str">
        <f t="shared" si="1"/>
        <v>21002;</v>
      </c>
      <c r="O29" t="str">
        <f>CONCATENATE(M29,M30,M31)</f>
        <v>21002;21010;21016;</v>
      </c>
      <c r="R29" s="7">
        <v>21003</v>
      </c>
      <c r="S29" t="s">
        <v>25</v>
      </c>
      <c r="T29" t="str">
        <f t="shared" si="4"/>
        <v>21003;</v>
      </c>
      <c r="V29" t="str">
        <f>CONCATENATE(T29,T30,T31)</f>
        <v>21003;21010;21016;</v>
      </c>
    </row>
    <row r="30" spans="1:22" ht="17.25">
      <c r="A30" s="83"/>
      <c r="B30" s="8">
        <v>21011</v>
      </c>
      <c r="C30" t="s">
        <v>25</v>
      </c>
      <c r="D30" t="str">
        <f t="shared" si="0"/>
        <v>21011;</v>
      </c>
      <c r="K30" s="8">
        <v>21010</v>
      </c>
      <c r="L30" t="s">
        <v>25</v>
      </c>
      <c r="M30" t="str">
        <f t="shared" si="1"/>
        <v>21010;</v>
      </c>
      <c r="R30" s="8">
        <v>21010</v>
      </c>
      <c r="S30" t="s">
        <v>25</v>
      </c>
      <c r="T30" t="str">
        <f t="shared" si="4"/>
        <v>21010;</v>
      </c>
    </row>
    <row r="31" spans="1:22" s="2" customFormat="1" ht="17.25">
      <c r="A31" s="83"/>
      <c r="B31" s="11">
        <v>21017</v>
      </c>
      <c r="C31" s="2" t="s">
        <v>25</v>
      </c>
      <c r="D31" s="2" t="str">
        <f t="shared" si="0"/>
        <v>21017;</v>
      </c>
      <c r="K31" s="9">
        <v>21016</v>
      </c>
      <c r="L31" s="2" t="s">
        <v>25</v>
      </c>
      <c r="M31" t="str">
        <f t="shared" si="1"/>
        <v>21016;</v>
      </c>
      <c r="R31" s="9">
        <v>21016</v>
      </c>
      <c r="S31" t="s">
        <v>25</v>
      </c>
      <c r="T31" t="str">
        <f t="shared" si="4"/>
        <v>21016;</v>
      </c>
    </row>
    <row r="32" spans="1:22" ht="17.25">
      <c r="A32" s="81"/>
      <c r="B32" s="7">
        <v>12002</v>
      </c>
      <c r="C32" t="s">
        <v>25</v>
      </c>
      <c r="D32" t="str">
        <f t="shared" si="0"/>
        <v>12002;</v>
      </c>
      <c r="F32" s="3" t="str">
        <f>CONCATENATE(D32,D33,D34,D35)</f>
        <v>12002;12008;12009;12021;</v>
      </c>
      <c r="K32" s="7">
        <v>12002</v>
      </c>
      <c r="L32" t="s">
        <v>25</v>
      </c>
      <c r="M32" t="str">
        <f t="shared" si="1"/>
        <v>12002;</v>
      </c>
      <c r="O32" s="3" t="str">
        <f>CONCATENATE(M32,M33,M34,M35)</f>
        <v>12002;12007;12020;12022;</v>
      </c>
      <c r="R32" s="7">
        <v>12003</v>
      </c>
      <c r="S32" t="s">
        <v>25</v>
      </c>
      <c r="T32" t="str">
        <f t="shared" si="4"/>
        <v>12003;</v>
      </c>
      <c r="V32" s="3" t="str">
        <f>CONCATENATE(T32,T33,T34,T35)</f>
        <v>12003;12008;12020;12021;</v>
      </c>
    </row>
    <row r="33" spans="1:22" ht="17.25">
      <c r="A33" s="81"/>
      <c r="B33" s="7">
        <v>12008</v>
      </c>
      <c r="C33" t="s">
        <v>25</v>
      </c>
      <c r="D33" t="str">
        <f t="shared" si="0"/>
        <v>12008;</v>
      </c>
      <c r="F33" s="3"/>
      <c r="K33" s="7">
        <v>12007</v>
      </c>
      <c r="L33" t="s">
        <v>25</v>
      </c>
      <c r="M33" t="str">
        <f t="shared" si="1"/>
        <v>12007;</v>
      </c>
      <c r="O33" s="3"/>
      <c r="R33" s="7">
        <v>12008</v>
      </c>
      <c r="S33" t="s">
        <v>25</v>
      </c>
      <c r="T33" t="str">
        <f t="shared" si="4"/>
        <v>12008;</v>
      </c>
      <c r="V33" s="3"/>
    </row>
    <row r="34" spans="1:22" ht="17.25">
      <c r="A34" s="81"/>
      <c r="B34" s="7">
        <v>12009</v>
      </c>
      <c r="C34" t="s">
        <v>25</v>
      </c>
      <c r="D34" t="str">
        <f t="shared" si="0"/>
        <v>12009;</v>
      </c>
      <c r="F34" s="3"/>
      <c r="K34" s="10">
        <v>12020</v>
      </c>
      <c r="L34" t="s">
        <v>25</v>
      </c>
      <c r="M34" t="str">
        <f t="shared" si="1"/>
        <v>12020;</v>
      </c>
      <c r="O34" s="3"/>
      <c r="R34" s="10">
        <v>12020</v>
      </c>
      <c r="S34" t="s">
        <v>25</v>
      </c>
      <c r="T34" t="str">
        <f t="shared" si="4"/>
        <v>12020;</v>
      </c>
      <c r="V34" s="3"/>
    </row>
    <row r="35" spans="1:22" s="2" customFormat="1" ht="17.25">
      <c r="A35" s="81"/>
      <c r="B35" s="12">
        <v>12021</v>
      </c>
      <c r="C35" s="2" t="s">
        <v>25</v>
      </c>
      <c r="D35" s="2" t="str">
        <f t="shared" si="0"/>
        <v>12021;</v>
      </c>
      <c r="K35" s="10">
        <v>12022</v>
      </c>
      <c r="L35" s="2" t="s">
        <v>25</v>
      </c>
      <c r="M35" t="str">
        <f t="shared" si="1"/>
        <v>12022;</v>
      </c>
      <c r="R35" s="10">
        <v>12021</v>
      </c>
      <c r="S35" t="s">
        <v>25</v>
      </c>
      <c r="T35" t="str">
        <f t="shared" si="4"/>
        <v>12021;</v>
      </c>
    </row>
    <row r="36" spans="1:22" ht="17.25">
      <c r="B36" s="7">
        <v>13004</v>
      </c>
      <c r="C36" t="s">
        <v>25</v>
      </c>
      <c r="D36" t="str">
        <f t="shared" si="0"/>
        <v>13004;</v>
      </c>
      <c r="F36" s="3" t="str">
        <f>CONCATENATE(D36,D37,D38,D39,D40)</f>
        <v>13004;13005;13012;13017;13019;</v>
      </c>
      <c r="K36" s="7">
        <v>13004</v>
      </c>
      <c r="L36" t="s">
        <v>25</v>
      </c>
      <c r="M36" t="str">
        <f t="shared" si="1"/>
        <v>13004;</v>
      </c>
      <c r="O36" s="3" t="str">
        <f>CONCATENATE(M36,M37,M38,M39,M40)</f>
        <v>13004;13007;13012;13017;13018;</v>
      </c>
      <c r="R36" s="7">
        <v>13005</v>
      </c>
      <c r="S36" t="s">
        <v>25</v>
      </c>
      <c r="T36" t="str">
        <f t="shared" si="4"/>
        <v>13005;</v>
      </c>
      <c r="V36" s="3" t="str">
        <f>CONCATENATE(T36,T37,T38,T39,T40)</f>
        <v>13005;13006;13007;13018;13019;</v>
      </c>
    </row>
    <row r="37" spans="1:22" ht="17.25">
      <c r="B37" s="7">
        <v>13005</v>
      </c>
      <c r="C37" t="s">
        <v>25</v>
      </c>
      <c r="D37" t="str">
        <f t="shared" si="0"/>
        <v>13005;</v>
      </c>
      <c r="F37" s="3"/>
      <c r="K37" s="7">
        <v>13007</v>
      </c>
      <c r="L37" t="s">
        <v>25</v>
      </c>
      <c r="M37" t="str">
        <f t="shared" si="1"/>
        <v>13007;</v>
      </c>
      <c r="O37" s="3"/>
      <c r="R37" s="7">
        <v>13006</v>
      </c>
      <c r="S37" t="s">
        <v>25</v>
      </c>
      <c r="T37" t="str">
        <f t="shared" si="4"/>
        <v>13006;</v>
      </c>
      <c r="V37" s="3"/>
    </row>
    <row r="38" spans="1:22" ht="17.25">
      <c r="B38" s="8">
        <v>13012</v>
      </c>
      <c r="C38" t="s">
        <v>25</v>
      </c>
      <c r="D38" t="str">
        <f t="shared" si="0"/>
        <v>13012;</v>
      </c>
      <c r="F38" s="3"/>
      <c r="K38" s="8">
        <v>13012</v>
      </c>
      <c r="L38" t="s">
        <v>25</v>
      </c>
      <c r="M38" t="str">
        <f t="shared" si="1"/>
        <v>13012;</v>
      </c>
      <c r="O38" s="3"/>
      <c r="R38" s="7">
        <v>13007</v>
      </c>
      <c r="S38" t="s">
        <v>25</v>
      </c>
      <c r="T38" t="str">
        <f t="shared" si="4"/>
        <v>13007;</v>
      </c>
      <c r="V38" s="3"/>
    </row>
    <row r="39" spans="1:22" ht="17.25">
      <c r="B39" s="9">
        <v>13017</v>
      </c>
      <c r="C39" t="s">
        <v>25</v>
      </c>
      <c r="D39" t="str">
        <f t="shared" si="0"/>
        <v>13017;</v>
      </c>
      <c r="F39" s="3"/>
      <c r="K39" s="9">
        <v>13017</v>
      </c>
      <c r="L39" t="s">
        <v>25</v>
      </c>
      <c r="M39" t="str">
        <f t="shared" si="1"/>
        <v>13017;</v>
      </c>
      <c r="O39" s="3"/>
      <c r="R39" s="9">
        <v>13018</v>
      </c>
      <c r="S39" t="s">
        <v>25</v>
      </c>
      <c r="T39" t="str">
        <f t="shared" si="4"/>
        <v>13018;</v>
      </c>
      <c r="V39" s="3"/>
    </row>
    <row r="40" spans="1:22" s="2" customFormat="1" ht="17.25">
      <c r="A40" s="15"/>
      <c r="B40" s="11">
        <v>13019</v>
      </c>
      <c r="C40" s="2" t="s">
        <v>25</v>
      </c>
      <c r="D40" s="2" t="str">
        <f t="shared" si="0"/>
        <v>13019;</v>
      </c>
      <c r="K40" s="9">
        <v>13018</v>
      </c>
      <c r="L40" s="2" t="s">
        <v>25</v>
      </c>
      <c r="M40" t="str">
        <f t="shared" si="1"/>
        <v>13018;</v>
      </c>
      <c r="R40" s="9">
        <v>13019</v>
      </c>
      <c r="S40" t="s">
        <v>25</v>
      </c>
      <c r="T40" t="str">
        <f t="shared" si="4"/>
        <v>13019;</v>
      </c>
    </row>
    <row r="41" spans="1:22" ht="17.25">
      <c r="B41" s="7">
        <v>21006</v>
      </c>
      <c r="C41" t="s">
        <v>25</v>
      </c>
      <c r="D41" t="str">
        <f t="shared" si="0"/>
        <v>21006;</v>
      </c>
      <c r="F41" s="3" t="str">
        <f>CONCATENATE(D41,D42,D43)</f>
        <v>21006;21013;21019;</v>
      </c>
      <c r="K41" s="7">
        <v>21004</v>
      </c>
      <c r="L41" t="s">
        <v>25</v>
      </c>
      <c r="M41" t="str">
        <f t="shared" si="1"/>
        <v>21004;</v>
      </c>
      <c r="O41" s="3" t="str">
        <f>CONCATENATE(M41,M42,M43)</f>
        <v>21004;21012;21018;</v>
      </c>
      <c r="R41" s="7">
        <v>21005</v>
      </c>
      <c r="S41" t="s">
        <v>25</v>
      </c>
      <c r="T41" t="str">
        <f t="shared" si="4"/>
        <v>21005;</v>
      </c>
      <c r="V41" s="3" t="str">
        <f>CONCATENATE(T41,T42,T43)</f>
        <v>21005;21012;21019;</v>
      </c>
    </row>
    <row r="42" spans="1:22" ht="17.25">
      <c r="B42" s="8">
        <v>21013</v>
      </c>
      <c r="C42" t="s">
        <v>25</v>
      </c>
      <c r="D42" t="str">
        <f t="shared" si="0"/>
        <v>21013;</v>
      </c>
      <c r="F42" s="3"/>
      <c r="K42" s="8">
        <v>21012</v>
      </c>
      <c r="L42" t="s">
        <v>25</v>
      </c>
      <c r="M42" t="str">
        <f t="shared" si="1"/>
        <v>21012;</v>
      </c>
      <c r="O42" s="3"/>
      <c r="R42" s="8">
        <v>21012</v>
      </c>
      <c r="S42" t="s">
        <v>25</v>
      </c>
      <c r="T42" t="str">
        <f t="shared" si="4"/>
        <v>21012;</v>
      </c>
      <c r="V42" s="3"/>
    </row>
    <row r="43" spans="1:22" s="2" customFormat="1" ht="17.25">
      <c r="A43" s="15"/>
      <c r="B43" s="11">
        <v>21019</v>
      </c>
      <c r="C43" s="2" t="s">
        <v>25</v>
      </c>
      <c r="D43" s="2" t="str">
        <f t="shared" si="0"/>
        <v>21019;</v>
      </c>
      <c r="K43" s="9">
        <v>21018</v>
      </c>
      <c r="L43" s="2" t="s">
        <v>25</v>
      </c>
      <c r="M43" t="str">
        <f t="shared" si="1"/>
        <v>21018;</v>
      </c>
      <c r="R43" s="9">
        <v>21019</v>
      </c>
      <c r="S43" t="s">
        <v>25</v>
      </c>
      <c r="T43" t="str">
        <f>R43&amp;S43</f>
        <v>21019;</v>
      </c>
    </row>
    <row r="44" spans="1:22" ht="17.25">
      <c r="A44" s="81"/>
      <c r="B44" s="7">
        <v>12004</v>
      </c>
      <c r="C44" t="s">
        <v>25</v>
      </c>
      <c r="D44" t="str">
        <f t="shared" si="0"/>
        <v>12004;</v>
      </c>
      <c r="F44" s="3" t="str">
        <f>CONCATENATE(D44,D45,D46,D47,D48,D49,D50)</f>
        <v>12004;12011;12016;12017;12023;12025;12026;</v>
      </c>
      <c r="K44" s="7">
        <v>12011</v>
      </c>
      <c r="L44" t="s">
        <v>25</v>
      </c>
      <c r="M44" t="str">
        <f t="shared" si="1"/>
        <v>12011;</v>
      </c>
      <c r="O44" s="3" t="str">
        <f>CONCATENATE(M44,M45,M46,M47,M48,M49)</f>
        <v>12011;12012;12015;12017;12024;12026;</v>
      </c>
      <c r="R44" s="7">
        <v>12004</v>
      </c>
      <c r="S44" t="s">
        <v>25</v>
      </c>
      <c r="T44" t="str">
        <f>R44&amp;S44</f>
        <v>12004;</v>
      </c>
      <c r="V44" s="3" t="str">
        <f>CONCATENATE(T44,T45,T46,T47,T48,T49)</f>
        <v>12004;12012;12016;12018;12024;12025;</v>
      </c>
    </row>
    <row r="45" spans="1:22" ht="17.25">
      <c r="A45" s="81"/>
      <c r="B45" s="7">
        <v>12011</v>
      </c>
      <c r="C45" t="s">
        <v>25</v>
      </c>
      <c r="D45" t="str">
        <f t="shared" si="0"/>
        <v>12011;</v>
      </c>
      <c r="F45" s="3"/>
      <c r="K45" s="7">
        <v>12012</v>
      </c>
      <c r="L45" t="s">
        <v>25</v>
      </c>
      <c r="M45" t="str">
        <f t="shared" si="1"/>
        <v>12012;</v>
      </c>
      <c r="O45" s="3"/>
      <c r="R45" s="7">
        <v>12012</v>
      </c>
      <c r="S45" t="s">
        <v>25</v>
      </c>
      <c r="T45" t="str">
        <f t="shared" si="4"/>
        <v>12012;</v>
      </c>
      <c r="V45" s="3"/>
    </row>
    <row r="46" spans="1:22" ht="17.25">
      <c r="A46" s="81"/>
      <c r="B46" s="8">
        <v>12016</v>
      </c>
      <c r="C46" t="s">
        <v>25</v>
      </c>
      <c r="D46" t="str">
        <f t="shared" si="0"/>
        <v>12016;</v>
      </c>
      <c r="F46" s="3"/>
      <c r="K46" s="8">
        <v>12015</v>
      </c>
      <c r="L46" t="s">
        <v>25</v>
      </c>
      <c r="M46" t="str">
        <f t="shared" si="1"/>
        <v>12015;</v>
      </c>
      <c r="O46" s="3"/>
      <c r="R46" s="8">
        <v>12016</v>
      </c>
      <c r="S46" t="s">
        <v>25</v>
      </c>
      <c r="T46" t="str">
        <f t="shared" si="4"/>
        <v>12016;</v>
      </c>
      <c r="V46" s="3"/>
    </row>
    <row r="47" spans="1:22" ht="17.25">
      <c r="A47" s="81"/>
      <c r="B47" s="8">
        <v>12017</v>
      </c>
      <c r="C47" t="s">
        <v>25</v>
      </c>
      <c r="D47" t="str">
        <f t="shared" si="0"/>
        <v>12017;</v>
      </c>
      <c r="F47" s="3"/>
      <c r="K47" s="8">
        <v>12017</v>
      </c>
      <c r="L47" t="s">
        <v>25</v>
      </c>
      <c r="M47" t="str">
        <f t="shared" si="1"/>
        <v>12017;</v>
      </c>
      <c r="O47" s="3"/>
      <c r="R47" s="8">
        <v>12018</v>
      </c>
      <c r="S47" t="s">
        <v>25</v>
      </c>
      <c r="T47" t="str">
        <f t="shared" si="4"/>
        <v>12018;</v>
      </c>
      <c r="V47" s="3"/>
    </row>
    <row r="48" spans="1:22" ht="17.25">
      <c r="A48" s="81"/>
      <c r="B48" s="10">
        <v>12023</v>
      </c>
      <c r="C48" t="s">
        <v>25</v>
      </c>
      <c r="D48" t="str">
        <f t="shared" si="0"/>
        <v>12023;</v>
      </c>
      <c r="F48" s="3"/>
      <c r="K48" s="10">
        <v>12024</v>
      </c>
      <c r="L48" t="s">
        <v>25</v>
      </c>
      <c r="M48" t="str">
        <f t="shared" si="1"/>
        <v>12024;</v>
      </c>
      <c r="O48" s="3"/>
      <c r="R48" s="10">
        <v>12024</v>
      </c>
      <c r="S48" t="s">
        <v>25</v>
      </c>
      <c r="T48" t="str">
        <f t="shared" si="4"/>
        <v>12024;</v>
      </c>
      <c r="V48" s="3"/>
    </row>
    <row r="49" spans="1:22" ht="17.25">
      <c r="A49" s="81"/>
      <c r="B49" s="10">
        <v>12025</v>
      </c>
      <c r="C49" t="s">
        <v>25</v>
      </c>
      <c r="D49" t="str">
        <f t="shared" si="0"/>
        <v>12025;</v>
      </c>
      <c r="F49" s="3"/>
      <c r="K49" s="10">
        <v>12026</v>
      </c>
      <c r="L49" t="s">
        <v>25</v>
      </c>
      <c r="M49" t="str">
        <f t="shared" si="1"/>
        <v>12026;</v>
      </c>
      <c r="O49" s="3"/>
      <c r="R49" s="10">
        <v>12025</v>
      </c>
      <c r="S49" t="s">
        <v>25</v>
      </c>
      <c r="T49" t="str">
        <f t="shared" si="4"/>
        <v>12025;</v>
      </c>
      <c r="V49" s="3"/>
    </row>
    <row r="50" spans="1:22" s="2" customFormat="1" ht="17.25">
      <c r="A50" s="81"/>
      <c r="B50" s="12">
        <v>12026</v>
      </c>
      <c r="C50" s="2" t="s">
        <v>25</v>
      </c>
      <c r="D50" s="2" t="str">
        <f t="shared" si="0"/>
        <v>12026;</v>
      </c>
      <c r="K50" s="13">
        <v>13008</v>
      </c>
      <c r="L50" s="2" t="s">
        <v>25</v>
      </c>
      <c r="M50" s="2" t="str">
        <f t="shared" si="1"/>
        <v>13008;</v>
      </c>
      <c r="R50" s="13">
        <v>13009</v>
      </c>
      <c r="S50" s="2" t="s">
        <v>25</v>
      </c>
      <c r="T50" s="2" t="str">
        <f t="shared" si="4"/>
        <v>13009;</v>
      </c>
    </row>
    <row r="51" spans="1:22" ht="17.25">
      <c r="A51" s="81"/>
      <c r="B51" s="7">
        <v>13008</v>
      </c>
      <c r="C51" t="s">
        <v>25</v>
      </c>
      <c r="D51" t="str">
        <f t="shared" si="0"/>
        <v>13008;</v>
      </c>
      <c r="F51" s="3" t="str">
        <f>CONCATENATE(D51,D52,D53,D54,D55)</f>
        <v>13008;13009;13013;13021;13023;</v>
      </c>
      <c r="K51" s="7">
        <v>13010</v>
      </c>
      <c r="L51" t="s">
        <v>25</v>
      </c>
      <c r="M51" t="str">
        <f t="shared" si="1"/>
        <v>13010;</v>
      </c>
      <c r="O51" s="3" t="str">
        <f>CONCATENATE(M50,M51,M52,M53,M54,M55)</f>
        <v>13008;13010;13014;13015;13020;13022;</v>
      </c>
      <c r="R51" s="7">
        <v>13010</v>
      </c>
      <c r="S51" t="s">
        <v>25</v>
      </c>
      <c r="T51" t="str">
        <f t="shared" si="4"/>
        <v>13010;</v>
      </c>
      <c r="V51" s="3" t="str">
        <f>CONCATENATE(T50,T51,T52,T53,T54,T55)</f>
        <v>13009;13010;13013;13020;13022;13023;</v>
      </c>
    </row>
    <row r="52" spans="1:22" ht="17.25">
      <c r="A52" s="81"/>
      <c r="B52" s="7">
        <v>13009</v>
      </c>
      <c r="C52" t="s">
        <v>25</v>
      </c>
      <c r="D52" t="str">
        <f t="shared" si="0"/>
        <v>13009;</v>
      </c>
      <c r="F52" s="3"/>
      <c r="K52" s="7">
        <v>13014</v>
      </c>
      <c r="L52" t="s">
        <v>25</v>
      </c>
      <c r="M52" t="str">
        <f t="shared" si="1"/>
        <v>13014;</v>
      </c>
      <c r="O52" s="3"/>
      <c r="R52" s="7">
        <v>13013</v>
      </c>
      <c r="S52" t="s">
        <v>25</v>
      </c>
      <c r="T52" t="str">
        <f t="shared" si="4"/>
        <v>13013;</v>
      </c>
      <c r="V52" s="3"/>
    </row>
    <row r="53" spans="1:22" ht="17.25">
      <c r="A53" s="81"/>
      <c r="B53" s="7">
        <v>13013</v>
      </c>
      <c r="C53" t="s">
        <v>25</v>
      </c>
      <c r="D53" t="str">
        <f t="shared" si="0"/>
        <v>13013;</v>
      </c>
      <c r="F53" s="3"/>
      <c r="K53" s="7">
        <v>13015</v>
      </c>
      <c r="L53" t="s">
        <v>25</v>
      </c>
      <c r="M53" t="str">
        <f t="shared" si="1"/>
        <v>13015;</v>
      </c>
      <c r="O53" s="3"/>
      <c r="R53" s="9">
        <v>13020</v>
      </c>
      <c r="S53" t="s">
        <v>25</v>
      </c>
      <c r="T53" t="str">
        <f t="shared" si="4"/>
        <v>13020;</v>
      </c>
      <c r="V53" s="3"/>
    </row>
    <row r="54" spans="1:22" ht="17.25">
      <c r="A54" s="81"/>
      <c r="B54" s="9">
        <v>13021</v>
      </c>
      <c r="C54" t="s">
        <v>25</v>
      </c>
      <c r="D54" t="str">
        <f t="shared" si="0"/>
        <v>13021;</v>
      </c>
      <c r="F54" s="3"/>
      <c r="K54" s="9">
        <v>13020</v>
      </c>
      <c r="L54" t="s">
        <v>25</v>
      </c>
      <c r="M54" t="str">
        <f t="shared" si="1"/>
        <v>13020;</v>
      </c>
      <c r="O54" s="3"/>
      <c r="R54" s="9">
        <v>13022</v>
      </c>
      <c r="S54" t="s">
        <v>25</v>
      </c>
      <c r="T54" t="str">
        <f t="shared" si="4"/>
        <v>13022;</v>
      </c>
      <c r="V54" s="3"/>
    </row>
    <row r="55" spans="1:22" s="2" customFormat="1" ht="17.25">
      <c r="A55" s="81"/>
      <c r="B55" s="11">
        <v>13023</v>
      </c>
      <c r="C55" s="2" t="s">
        <v>25</v>
      </c>
      <c r="D55" s="2" t="str">
        <f t="shared" si="0"/>
        <v>13023;</v>
      </c>
      <c r="K55" s="11">
        <v>13022</v>
      </c>
      <c r="L55" s="2" t="s">
        <v>25</v>
      </c>
      <c r="M55" s="2" t="str">
        <f t="shared" si="1"/>
        <v>13022;</v>
      </c>
      <c r="R55" s="11">
        <v>13023</v>
      </c>
      <c r="S55" s="2" t="s">
        <v>25</v>
      </c>
      <c r="T55" s="2" t="str">
        <f t="shared" si="4"/>
        <v>13023;</v>
      </c>
    </row>
    <row r="56" spans="1:22" ht="17.25">
      <c r="B56" s="7">
        <v>21008</v>
      </c>
      <c r="C56" t="s">
        <v>25</v>
      </c>
      <c r="D56" t="str">
        <f t="shared" si="0"/>
        <v>21008;</v>
      </c>
      <c r="F56" s="3" t="str">
        <f>CONCATENATE(D56,D57,D58)</f>
        <v>21008;21014;21015;</v>
      </c>
      <c r="K56" s="7">
        <v>21007</v>
      </c>
      <c r="L56" t="s">
        <v>25</v>
      </c>
      <c r="M56" t="str">
        <f t="shared" si="1"/>
        <v>21007;</v>
      </c>
      <c r="O56" s="3" t="str">
        <f>CONCATENATE(M56,M57,M58)</f>
        <v>21007;21014;21020;</v>
      </c>
      <c r="R56" s="7">
        <v>21009</v>
      </c>
      <c r="S56" t="s">
        <v>25</v>
      </c>
      <c r="T56" t="str">
        <f t="shared" si="4"/>
        <v>21009;</v>
      </c>
      <c r="V56" s="3" t="str">
        <f>CONCATENATE(T56,T57,T58)</f>
        <v>21009;21015;21022;</v>
      </c>
    </row>
    <row r="57" spans="1:22" ht="17.25">
      <c r="B57" s="8">
        <v>21014</v>
      </c>
      <c r="C57" t="s">
        <v>25</v>
      </c>
      <c r="D57" t="str">
        <f t="shared" si="0"/>
        <v>21014;</v>
      </c>
      <c r="K57" s="8">
        <v>21014</v>
      </c>
      <c r="L57" t="s">
        <v>25</v>
      </c>
      <c r="M57" t="str">
        <f t="shared" si="1"/>
        <v>21014;</v>
      </c>
      <c r="R57" s="8">
        <v>21015</v>
      </c>
      <c r="S57" t="s">
        <v>25</v>
      </c>
      <c r="T57" t="str">
        <f t="shared" si="4"/>
        <v>21015;</v>
      </c>
    </row>
    <row r="58" spans="1:22" s="2" customFormat="1" ht="17.25">
      <c r="A58" s="15"/>
      <c r="B58" s="14">
        <v>21015</v>
      </c>
      <c r="C58" s="2" t="s">
        <v>25</v>
      </c>
      <c r="D58" s="2" t="str">
        <f t="shared" si="0"/>
        <v>21015;</v>
      </c>
      <c r="K58" s="11">
        <v>21020</v>
      </c>
      <c r="L58" s="2" t="s">
        <v>25</v>
      </c>
      <c r="M58" s="2" t="str">
        <f t="shared" si="1"/>
        <v>21020;</v>
      </c>
      <c r="R58" s="11">
        <v>21022</v>
      </c>
      <c r="S58" s="2" t="s">
        <v>25</v>
      </c>
      <c r="T58" s="2" t="str">
        <f t="shared" si="4"/>
        <v>21022;</v>
      </c>
    </row>
  </sheetData>
  <mergeCells count="8">
    <mergeCell ref="A44:A55"/>
    <mergeCell ref="A29:A31"/>
    <mergeCell ref="A32:A35"/>
    <mergeCell ref="A3:A6"/>
    <mergeCell ref="A7:A14"/>
    <mergeCell ref="A15:A21"/>
    <mergeCell ref="A22:A25"/>
    <mergeCell ref="A26:A28"/>
  </mergeCells>
  <phoneticPr fontId="1" type="noConversion"/>
  <conditionalFormatting sqref="B15:B21 B3:B13">
    <cfRule type="duplicateValues" dxfId="25" priority="30"/>
  </conditionalFormatting>
  <conditionalFormatting sqref="B14">
    <cfRule type="duplicateValues" dxfId="24" priority="29"/>
  </conditionalFormatting>
  <conditionalFormatting sqref="E3">
    <cfRule type="duplicateValues" dxfId="23" priority="28"/>
  </conditionalFormatting>
  <conditionalFormatting sqref="B22:B25">
    <cfRule type="duplicateValues" dxfId="22" priority="21"/>
  </conditionalFormatting>
  <conditionalFormatting sqref="B26:B31">
    <cfRule type="duplicateValues" dxfId="21" priority="20"/>
  </conditionalFormatting>
  <conditionalFormatting sqref="B32:B35">
    <cfRule type="duplicateValues" dxfId="20" priority="19"/>
  </conditionalFormatting>
  <conditionalFormatting sqref="B36:B43">
    <cfRule type="duplicateValues" dxfId="19" priority="18"/>
  </conditionalFormatting>
  <conditionalFormatting sqref="B44:B58">
    <cfRule type="duplicateValues" dxfId="18" priority="17"/>
  </conditionalFormatting>
  <conditionalFormatting sqref="K3:K21">
    <cfRule type="duplicateValues" dxfId="17" priority="15"/>
  </conditionalFormatting>
  <conditionalFormatting sqref="K22:K31">
    <cfRule type="duplicateValues" dxfId="16" priority="13"/>
  </conditionalFormatting>
  <conditionalFormatting sqref="K32:K43">
    <cfRule type="duplicateValues" dxfId="15" priority="11"/>
  </conditionalFormatting>
  <conditionalFormatting sqref="K44:K58">
    <cfRule type="duplicateValues" dxfId="14" priority="10"/>
  </conditionalFormatting>
  <conditionalFormatting sqref="R15:R21 R3:R13">
    <cfRule type="duplicateValues" dxfId="13" priority="7"/>
  </conditionalFormatting>
  <conditionalFormatting sqref="R14">
    <cfRule type="duplicateValues" dxfId="12" priority="6"/>
  </conditionalFormatting>
  <conditionalFormatting sqref="R22:R31">
    <cfRule type="duplicateValues" dxfId="11" priority="4"/>
  </conditionalFormatting>
  <conditionalFormatting sqref="R32:R43">
    <cfRule type="duplicateValues" dxfId="10" priority="3"/>
  </conditionalFormatting>
  <conditionalFormatting sqref="R59:R60">
    <cfRule type="duplicateValues" dxfId="9" priority="2"/>
  </conditionalFormatting>
  <conditionalFormatting sqref="R44:R58">
    <cfRule type="duplicateValues" dxfId="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2685-0166-2846-BB36-8F6234251850}">
  <sheetPr>
    <tabColor rgb="FF92D050"/>
  </sheetPr>
  <dimension ref="A1:T172"/>
  <sheetViews>
    <sheetView zoomScale="125" workbookViewId="0">
      <selection activeCell="J10" sqref="J10"/>
    </sheetView>
  </sheetViews>
  <sheetFormatPr defaultColWidth="11" defaultRowHeight="17.25"/>
  <cols>
    <col min="1" max="1" width="10.875" style="16"/>
    <col min="5" max="5" width="10.875" style="18"/>
    <col min="6" max="7" width="10.875" style="3"/>
  </cols>
  <sheetData>
    <row r="1" spans="1:20" ht="117.95" customHeight="1">
      <c r="A1" s="84" t="s">
        <v>38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</row>
    <row r="2" spans="1:20">
      <c r="B2" t="s">
        <v>26</v>
      </c>
      <c r="C2" t="str">
        <f>Q172</f>
        <v/>
      </c>
      <c r="I2" s="24"/>
    </row>
    <row r="3" spans="1:20">
      <c r="A3" s="17" t="s">
        <v>35</v>
      </c>
      <c r="B3" t="s">
        <v>27</v>
      </c>
      <c r="C3" t="str">
        <f>R172</f>
        <v/>
      </c>
    </row>
    <row r="4" spans="1:20">
      <c r="B4" t="s">
        <v>36</v>
      </c>
      <c r="C4" t="str">
        <f>S172</f>
        <v/>
      </c>
    </row>
    <row r="5" spans="1:20">
      <c r="B5" t="s">
        <v>144</v>
      </c>
      <c r="C5" t="str">
        <f>T172</f>
        <v/>
      </c>
    </row>
    <row r="6" spans="1:20">
      <c r="E6" s="3"/>
    </row>
    <row r="7" spans="1:20" ht="18" thickBot="1">
      <c r="B7" s="89" t="s">
        <v>104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1:20">
      <c r="B8" s="24">
        <v>1</v>
      </c>
      <c r="C8" s="24">
        <v>3</v>
      </c>
      <c r="D8" s="24">
        <v>3</v>
      </c>
      <c r="E8" s="38">
        <v>3</v>
      </c>
      <c r="F8" s="39">
        <v>3</v>
      </c>
      <c r="G8" s="39">
        <v>3</v>
      </c>
      <c r="H8" s="40">
        <v>3</v>
      </c>
      <c r="I8" s="35">
        <v>1</v>
      </c>
      <c r="J8" s="36">
        <v>1</v>
      </c>
      <c r="K8" s="36">
        <v>1</v>
      </c>
      <c r="L8" s="37">
        <v>1</v>
      </c>
      <c r="M8" s="86" t="s">
        <v>37</v>
      </c>
      <c r="N8" s="87"/>
      <c r="O8" s="87"/>
      <c r="P8" s="88"/>
      <c r="Q8" s="86" t="s">
        <v>42</v>
      </c>
      <c r="R8" s="87"/>
      <c r="S8" s="87"/>
      <c r="T8" s="88"/>
    </row>
    <row r="9" spans="1:20" ht="18" thickBot="1">
      <c r="A9" s="16" t="s">
        <v>34</v>
      </c>
      <c r="B9" s="7" t="s">
        <v>40</v>
      </c>
      <c r="C9" t="s">
        <v>39</v>
      </c>
      <c r="D9" t="s">
        <v>41</v>
      </c>
      <c r="E9" s="41" t="s">
        <v>101</v>
      </c>
      <c r="F9" s="42" t="s">
        <v>102</v>
      </c>
      <c r="G9" s="42" t="s">
        <v>103</v>
      </c>
      <c r="H9" s="43" t="s">
        <v>142</v>
      </c>
      <c r="I9" s="32" t="s">
        <v>26</v>
      </c>
      <c r="J9" s="33" t="s">
        <v>27</v>
      </c>
      <c r="K9" s="33" t="s">
        <v>36</v>
      </c>
      <c r="L9" s="34" t="s">
        <v>143</v>
      </c>
      <c r="M9" s="32" t="s">
        <v>26</v>
      </c>
      <c r="N9" s="33" t="s">
        <v>27</v>
      </c>
      <c r="O9" s="33" t="s">
        <v>36</v>
      </c>
      <c r="P9" s="34" t="s">
        <v>143</v>
      </c>
      <c r="Q9" s="32" t="s">
        <v>26</v>
      </c>
      <c r="R9" s="33" t="s">
        <v>27</v>
      </c>
      <c r="S9" s="33" t="s">
        <v>36</v>
      </c>
      <c r="T9" s="34" t="s">
        <v>143</v>
      </c>
    </row>
    <row r="10" spans="1:20">
      <c r="A10" s="7">
        <v>11001</v>
      </c>
      <c r="B10">
        <f>IF(B$8=INDEX([1]MonsterGroup!$B:$B,MATCH($A10,[1]MonsterGroup!$A:$A,0)),A10,"")</f>
        <v>11001</v>
      </c>
      <c r="C10" t="str">
        <f>IF(C$8=INDEX([1]MonsterGroup!$N:$N,MATCH($A10,[1]MonsterGroup!$A:$A,0)),$A10,"")</f>
        <v/>
      </c>
      <c r="D10" t="str">
        <f>IF(D$8=INDEX([1]MonsterGroup!$O:$O,MATCH($A10,[1]MonsterGroup!$A:$A,0)),$A10,"")</f>
        <v/>
      </c>
      <c r="E10" s="18" t="str">
        <f>IF(IF(E$8=0,INDEX([1]关卡拆分!$C:$C,MATCH(A10,[1]关卡拆分!$A:$A,0)),IF(E$8=1,INDEX([1]关卡拆分!$K:$K,MATCH(A10,[1]关卡拆分!$A:$A,0)),IF(E$8=2,INDEX([1]关卡拆分!$L:$L,MATCH(A10,[1]关卡拆分!$A:$A,0)),IF(E$8=3,INDEX([1]关卡拆分!$M:$M,MATCH(A10,[1]关卡拆分!$A:$A,0)),""))))=1,A10,"")</f>
        <v/>
      </c>
      <c r="F10" s="3" t="str">
        <f>IF(IF(F$8=0,INDEX([1]关卡拆分!$D:$D,MATCH(A10,[1]关卡拆分!$A:$A,0)),IF(F$8=1,INDEX([1]关卡拆分!$N:$N,MATCH(A10,[1]关卡拆分!$A:$A,0)),IF(F$8=2,INDEX([1]关卡拆分!$O:$O,MATCH(A10,[1]关卡拆分!$A:$A,0)),IF(F$8=3,INDEX([1]关卡拆分!$P:$P,MATCH(A10,[1]关卡拆分!$A:$A,0)),""))))=1,A10,"")</f>
        <v/>
      </c>
      <c r="G10" s="3" t="str">
        <f>IF(IF(G$8=0,INDEX([1]关卡拆分!$E:$E,MATCH(A10,[1]关卡拆分!$A:$A,0)),IF(G$8=1,INDEX([1]关卡拆分!$Q:$Q,MATCH(A10,[1]关卡拆分!$A:$A,0)),IF(G$8=2,INDEX([1]关卡拆分!$R:$R,MATCH(A10,[1]关卡拆分!$A:$A,0)),IF(G$8=3,INDEX([1]关卡拆分!$S:$S,MATCH(A10,[1]关卡拆分!$A:$A,0)),""))))=1,A10,"")</f>
        <v/>
      </c>
      <c r="H10">
        <f>[1]关卡拆分!$F$87</f>
        <v>1</v>
      </c>
      <c r="I10" t="str">
        <f>IF(I$8=INDEX([1]MonsterGroup!$H:$H,MATCH($A10,[1]MonsterGroup!$A:$A,0)),$A10,"")</f>
        <v/>
      </c>
      <c r="J10" t="str">
        <f>IF(J$8=INDEX([1]MonsterGroup!$I:$I,MATCH($A10,[1]MonsterGroup!$A:$A,0)),$A10,"")</f>
        <v/>
      </c>
      <c r="K10" t="str">
        <f>IF(K$8=INDEX([1]MonsterGroup!$J:$J,MATCH($A10,[1]MonsterGroup!$A:$A,0)),$A10,"")</f>
        <v/>
      </c>
      <c r="L10" t="str">
        <f>IF(L$8=INDEX([1]MonsterGroup!$K:$K,MATCH($A10,[1]MonsterGroup!$A:$A,0)),$A10,"")</f>
        <v/>
      </c>
      <c r="M10" t="str">
        <f>IF(AND(B10=C10,C10=D10,D10=I10,I10=E10,B10&lt;&gt;""),A10&amp;";","")</f>
        <v/>
      </c>
      <c r="N10" t="str">
        <f>IF(AND(B10=C10,C10=D10,D10=J10,J10=F10,B10&lt;&gt;""),A10&amp;";","")</f>
        <v/>
      </c>
      <c r="O10" t="str">
        <f>IF(AND(B10=C10,C10=D10,D10=K10,K10=G10,B10&lt;&gt;""),A10&amp;";","")</f>
        <v/>
      </c>
      <c r="P10" t="str">
        <f>IF(AND(B10=C10,C10=D10,D10=L10,L10=H10,B10&lt;&gt;""),A10&amp;";","")</f>
        <v/>
      </c>
      <c r="Q10" t="str">
        <f>M10</f>
        <v/>
      </c>
      <c r="R10" t="str">
        <f>N10</f>
        <v/>
      </c>
      <c r="S10" t="str">
        <f>O10</f>
        <v/>
      </c>
      <c r="T10" t="str">
        <f t="shared" ref="T10" si="0">P10</f>
        <v/>
      </c>
    </row>
    <row r="11" spans="1:20">
      <c r="A11" s="7">
        <v>11002</v>
      </c>
      <c r="B11">
        <f>IF(B$8=INDEX([1]MonsterGroup!$B:$B,MATCH($A11,[1]MonsterGroup!$A:$A,0)),A11,0)</f>
        <v>11002</v>
      </c>
      <c r="C11" t="str">
        <f>IF(C$8=INDEX([1]MonsterGroup!$N:$N,MATCH($A11,[1]MonsterGroup!$A:$A,0)),$A11,"")</f>
        <v/>
      </c>
      <c r="D11" t="str">
        <f>IF(D$8=INDEX([1]MonsterGroup!$O:$O,MATCH($A11,[1]MonsterGroup!$A:$A,0)),$A11,"")</f>
        <v/>
      </c>
      <c r="E11" s="18" t="str">
        <f>IF(IF(E$8=0,INDEX([1]关卡拆分!$C:$C,MATCH(A11,[1]关卡拆分!$A:$A,0)),IF(E$8=1,INDEX([1]关卡拆分!$K:$K,MATCH(A11,[1]关卡拆分!$A:$A,0)),IF(E$8=2,INDEX([1]关卡拆分!$L:$L,MATCH(A11,[1]关卡拆分!$A:$A,0)),IF(E$8=3,INDEX([1]关卡拆分!$M:$M,MATCH(A11,[1]关卡拆分!$A:$A,0)),""))))=1,A11,"")</f>
        <v/>
      </c>
      <c r="F11" s="3" t="str">
        <f>IF(IF(F$8=0,INDEX([1]关卡拆分!$D:$D,MATCH(A11,[1]关卡拆分!$A:$A,0)),IF(F$8=1,INDEX([1]关卡拆分!$N:$N,MATCH(A11,[1]关卡拆分!$A:$A,0)),IF(F$8=2,INDEX([1]关卡拆分!$O:$O,MATCH(A11,[1]关卡拆分!$A:$A,0)),IF(F$8=3,INDEX([1]关卡拆分!$P:$P,MATCH(A11,[1]关卡拆分!$A:$A,0)),""))))=1,A11,"")</f>
        <v/>
      </c>
      <c r="G11" s="3" t="str">
        <f>IF(IF(G$8=0,INDEX([1]关卡拆分!$E:$E,MATCH(A11,[1]关卡拆分!$A:$A,0)),IF(G$8=1,INDEX([1]关卡拆分!$Q:$Q,MATCH(A11,[1]关卡拆分!$A:$A,0)),IF(G$8=2,INDEX([1]关卡拆分!$R:$R,MATCH(A11,[1]关卡拆分!$A:$A,0)),IF(G$8=3,INDEX([1]关卡拆分!$S:$S,MATCH(A11,[1]关卡拆分!$A:$A,0)),""))))=1,A11,"")</f>
        <v/>
      </c>
      <c r="H11" t="str">
        <f>IF(IF(H$8=0,INDEX([1]关卡拆分!$F:$F,MATCH(A11,[1]关卡拆分!$A:$A,0)),IF(H$8=1,INDEX([1]关卡拆分!$T:$T,MATCH(A11,[1]关卡拆分!$A:$A,0)),IF(H$8=2,INDEX([1]关卡拆分!$U:$U,MATCH(A11,[1]关卡拆分!$A:$A,0)),IF(H$8=3,INDEX([1]关卡拆分!$V:$V,MATCH(A11,[1]关卡拆分!$A:$A,0)),""))))=1,A11,"")</f>
        <v/>
      </c>
      <c r="I11" t="str">
        <f>IF(I$8=INDEX([1]MonsterGroup!$H:$H,MATCH($A11,[1]MonsterGroup!$A:$A,0)),$A11,"")</f>
        <v/>
      </c>
      <c r="J11" t="str">
        <f>IF(J$8=INDEX([1]MonsterGroup!$I:$I,MATCH($A11,[1]MonsterGroup!$A:$A,0)),$A11,"")</f>
        <v/>
      </c>
      <c r="K11" t="str">
        <f>IF(K$8=INDEX([1]MonsterGroup!$J:$J,MATCH($A11,[1]MonsterGroup!$A:$A,0)),$A11,"")</f>
        <v/>
      </c>
      <c r="L11" t="str">
        <f>IF(L$8=INDEX([1]MonsterGroup!$K:$K,MATCH($A11,[1]MonsterGroup!$A:$A,0)),$A11,"")</f>
        <v/>
      </c>
      <c r="M11" t="str">
        <f t="shared" ref="M11:M74" si="1">IF(AND(B11=C11,C11=D11,D11=I11,I11=E11,B11&lt;&gt;""),A11&amp;";","")</f>
        <v/>
      </c>
      <c r="N11" t="str">
        <f t="shared" ref="N11:N74" si="2">IF(AND(B11=C11,C11=D11,D11=J11,J11=F11,B11&lt;&gt;""),A11&amp;";","")</f>
        <v/>
      </c>
      <c r="O11" t="str">
        <f t="shared" ref="O11:O74" si="3">IF(AND(B11=C11,C11=D11,D11=K11,K11=G11,B11&lt;&gt;""),A11&amp;";","")</f>
        <v/>
      </c>
      <c r="P11" t="str">
        <f t="shared" ref="P11:P74" si="4">IF(AND(B11=C11,C11=D11,D11=L11,L11=H11,B11&lt;&gt;""),A11&amp;";","")</f>
        <v/>
      </c>
      <c r="Q11" t="str">
        <f>Q10&amp;M11</f>
        <v/>
      </c>
      <c r="R11" t="str">
        <f>R10&amp;N11</f>
        <v/>
      </c>
      <c r="S11" t="str">
        <f>S10&amp;O11</f>
        <v/>
      </c>
      <c r="T11" t="str">
        <f>T10&amp;P11</f>
        <v/>
      </c>
    </row>
    <row r="12" spans="1:20">
      <c r="A12" s="7">
        <v>11003</v>
      </c>
      <c r="B12">
        <f>IF(B$8=INDEX([1]MonsterGroup!$B:$B,MATCH($A12,[1]MonsterGroup!$A:$A,0)),A12,0)</f>
        <v>11003</v>
      </c>
      <c r="C12" t="str">
        <f>IF(C$8=INDEX([1]MonsterGroup!$N:$N,MATCH($A12,[1]MonsterGroup!$A:$A,0)),$A12,"")</f>
        <v/>
      </c>
      <c r="D12" t="str">
        <f>IF(D$8=INDEX([1]MonsterGroup!$O:$O,MATCH($A12,[1]MonsterGroup!$A:$A,0)),$A12,"")</f>
        <v/>
      </c>
      <c r="E12" s="18" t="str">
        <f>IF(IF(E$8=0,INDEX([1]关卡拆分!$C:$C,MATCH(A12,[1]关卡拆分!$A:$A,0)),IF(E$8=1,INDEX([1]关卡拆分!$K:$K,MATCH(A12,[1]关卡拆分!$A:$A,0)),IF(E$8=2,INDEX([1]关卡拆分!$L:$L,MATCH(A12,[1]关卡拆分!$A:$A,0)),IF(E$8=3,INDEX([1]关卡拆分!$M:$M,MATCH(A12,[1]关卡拆分!$A:$A,0)),""))))=1,A12,"")</f>
        <v/>
      </c>
      <c r="F12" s="3">
        <f>IF(IF(F$8=0,INDEX([1]关卡拆分!$D:$D,MATCH(A12,[1]关卡拆分!$A:$A,0)),IF(F$8=1,INDEX([1]关卡拆分!$N:$N,MATCH(A12,[1]关卡拆分!$A:$A,0)),IF(F$8=2,INDEX([1]关卡拆分!$O:$O,MATCH(A12,[1]关卡拆分!$A:$A,0)),IF(F$8=3,INDEX([1]关卡拆分!$P:$P,MATCH(A12,[1]关卡拆分!$A:$A,0)),""))))=1,A12,"")</f>
        <v>11003</v>
      </c>
      <c r="G12" s="3" t="str">
        <f>IF(IF(G$8=0,INDEX([1]关卡拆分!$E:$E,MATCH(A12,[1]关卡拆分!$A:$A,0)),IF(G$8=1,INDEX([1]关卡拆分!$Q:$Q,MATCH(A12,[1]关卡拆分!$A:$A,0)),IF(G$8=2,INDEX([1]关卡拆分!$R:$R,MATCH(A12,[1]关卡拆分!$A:$A,0)),IF(G$8=3,INDEX([1]关卡拆分!$S:$S,MATCH(A12,[1]关卡拆分!$A:$A,0)),""))))=1,A12,"")</f>
        <v/>
      </c>
      <c r="H12" t="str">
        <f>IF(IF(H$8=0,INDEX([1]关卡拆分!$F:$F,MATCH(A12,[1]关卡拆分!$A:$A,0)),IF(H$8=1,INDEX([1]关卡拆分!$T:$T,MATCH(A12,[1]关卡拆分!$A:$A,0)),IF(H$8=2,INDEX([1]关卡拆分!$U:$U,MATCH(A12,[1]关卡拆分!$A:$A,0)),IF(H$8=3,INDEX([1]关卡拆分!$V:$V,MATCH(A12,[1]关卡拆分!$A:$A,0)),""))))=1,A12,"")</f>
        <v/>
      </c>
      <c r="I12" t="str">
        <f>IF(I$8=INDEX([1]MonsterGroup!$H:$H,MATCH($A12,[1]MonsterGroup!$A:$A,0)),$A12,"")</f>
        <v/>
      </c>
      <c r="J12" t="str">
        <f>IF(J$8=INDEX([1]MonsterGroup!$I:$I,MATCH($A12,[1]MonsterGroup!$A:$A,0)),$A12,"")</f>
        <v/>
      </c>
      <c r="K12" t="str">
        <f>IF(K$8=INDEX([1]MonsterGroup!$J:$J,MATCH($A12,[1]MonsterGroup!$A:$A,0)),$A12,"")</f>
        <v/>
      </c>
      <c r="L12" t="str">
        <f>IF(L$8=INDEX([1]MonsterGroup!$K:$K,MATCH($A12,[1]MonsterGroup!$A:$A,0)),$A12,"")</f>
        <v/>
      </c>
      <c r="M12" t="str">
        <f t="shared" si="1"/>
        <v/>
      </c>
      <c r="N12" t="str">
        <f t="shared" si="2"/>
        <v/>
      </c>
      <c r="O12" t="str">
        <f t="shared" si="3"/>
        <v/>
      </c>
      <c r="P12" t="str">
        <f t="shared" si="4"/>
        <v/>
      </c>
      <c r="Q12" t="str">
        <f t="shared" ref="Q12:Q75" si="5">Q11&amp;M12</f>
        <v/>
      </c>
      <c r="R12" t="str">
        <f t="shared" ref="R12:R26" si="6">R11&amp;N12</f>
        <v/>
      </c>
      <c r="S12" t="str">
        <f t="shared" ref="S12:S75" si="7">S11&amp;O12</f>
        <v/>
      </c>
      <c r="T12" t="str">
        <f t="shared" ref="T12:T75" si="8">T11&amp;P12</f>
        <v/>
      </c>
    </row>
    <row r="13" spans="1:20">
      <c r="A13" s="7">
        <v>11004</v>
      </c>
      <c r="B13">
        <f>IF(B$8=INDEX([1]MonsterGroup!$B:$B,MATCH($A13,[1]MonsterGroup!$A:$A,0)),A13,0)</f>
        <v>11004</v>
      </c>
      <c r="C13" t="str">
        <f>IF(C$8=INDEX([1]MonsterGroup!$N:$N,MATCH($A13,[1]MonsterGroup!$A:$A,0)),$A13,"")</f>
        <v/>
      </c>
      <c r="D13" t="str">
        <f>IF(D$8=INDEX([1]MonsterGroup!$O:$O,MATCH($A13,[1]MonsterGroup!$A:$A,0)),$A13,"")</f>
        <v/>
      </c>
      <c r="E13" s="18">
        <f>IF(IF(E$8=0,INDEX([1]关卡拆分!$C:$C,MATCH(A13,[1]关卡拆分!$A:$A,0)),IF(E$8=1,INDEX([1]关卡拆分!$K:$K,MATCH(A13,[1]关卡拆分!$A:$A,0)),IF(E$8=2,INDEX([1]关卡拆分!$L:$L,MATCH(A13,[1]关卡拆分!$A:$A,0)),IF(E$8=3,INDEX([1]关卡拆分!$M:$M,MATCH(A13,[1]关卡拆分!$A:$A,0)),""))))=1,A13,"")</f>
        <v>11004</v>
      </c>
      <c r="F13" s="3" t="str">
        <f>IF(IF(F$8=0,INDEX([1]关卡拆分!$D:$D,MATCH(A13,[1]关卡拆分!$A:$A,0)),IF(F$8=1,INDEX([1]关卡拆分!$N:$N,MATCH(A13,[1]关卡拆分!$A:$A,0)),IF(F$8=2,INDEX([1]关卡拆分!$O:$O,MATCH(A13,[1]关卡拆分!$A:$A,0)),IF(F$8=3,INDEX([1]关卡拆分!$P:$P,MATCH(A13,[1]关卡拆分!$A:$A,0)),""))))=1,A13,"")</f>
        <v/>
      </c>
      <c r="G13" s="3" t="str">
        <f>IF(IF(G$8=0,INDEX([1]关卡拆分!$E:$E,MATCH(A13,[1]关卡拆分!$A:$A,0)),IF(G$8=1,INDEX([1]关卡拆分!$Q:$Q,MATCH(A13,[1]关卡拆分!$A:$A,0)),IF(G$8=2,INDEX([1]关卡拆分!$R:$R,MATCH(A13,[1]关卡拆分!$A:$A,0)),IF(G$8=3,INDEX([1]关卡拆分!$S:$S,MATCH(A13,[1]关卡拆分!$A:$A,0)),""))))=1,A13,"")</f>
        <v/>
      </c>
      <c r="H13" t="str">
        <f>IF(IF(H$8=0,INDEX([1]关卡拆分!$F:$F,MATCH(A13,[1]关卡拆分!$A:$A,0)),IF(H$8=1,INDEX([1]关卡拆分!$T:$T,MATCH(A13,[1]关卡拆分!$A:$A,0)),IF(H$8=2,INDEX([1]关卡拆分!$U:$U,MATCH(A13,[1]关卡拆分!$A:$A,0)),IF(H$8=3,INDEX([1]关卡拆分!$V:$V,MATCH(A13,[1]关卡拆分!$A:$A,0)),""))))=1,A13,"")</f>
        <v/>
      </c>
      <c r="I13" t="str">
        <f>IF(I$8=INDEX([1]MonsterGroup!$H:$H,MATCH($A13,[1]MonsterGroup!$A:$A,0)),$A13,"")</f>
        <v/>
      </c>
      <c r="J13" t="str">
        <f>IF(J$8=INDEX([1]MonsterGroup!$I:$I,MATCH($A13,[1]MonsterGroup!$A:$A,0)),$A13,"")</f>
        <v/>
      </c>
      <c r="K13" t="str">
        <f>IF(K$8=INDEX([1]MonsterGroup!$J:$J,MATCH($A13,[1]MonsterGroup!$A:$A,0)),$A13,"")</f>
        <v/>
      </c>
      <c r="L13" t="str">
        <f>IF(L$8=INDEX([1]MonsterGroup!$K:$K,MATCH($A13,[1]MonsterGroup!$A:$A,0)),$A13,"")</f>
        <v/>
      </c>
      <c r="M13" t="str">
        <f t="shared" si="1"/>
        <v/>
      </c>
      <c r="N13" t="str">
        <f t="shared" si="2"/>
        <v/>
      </c>
      <c r="O13" t="str">
        <f t="shared" si="3"/>
        <v/>
      </c>
      <c r="P13" t="str">
        <f t="shared" si="4"/>
        <v/>
      </c>
      <c r="Q13" t="str">
        <f t="shared" si="5"/>
        <v/>
      </c>
      <c r="R13" t="str">
        <f t="shared" si="6"/>
        <v/>
      </c>
      <c r="S13" t="str">
        <f t="shared" si="7"/>
        <v/>
      </c>
      <c r="T13" t="str">
        <f t="shared" si="8"/>
        <v/>
      </c>
    </row>
    <row r="14" spans="1:20">
      <c r="A14" s="7">
        <v>11021</v>
      </c>
      <c r="B14">
        <f>IF(B$8=INDEX([1]MonsterGroup!$B:$B,MATCH($A14,[1]MonsterGroup!$A:$A,0)),A14,0)</f>
        <v>11021</v>
      </c>
      <c r="C14" t="str">
        <f>IF(C$8=INDEX([1]MonsterGroup!$N:$N,MATCH($A14,[1]MonsterGroup!$A:$A,0)),$A14,"")</f>
        <v/>
      </c>
      <c r="D14" t="str">
        <f>IF(D$8=INDEX([1]MonsterGroup!$O:$O,MATCH($A14,[1]MonsterGroup!$A:$A,0)),$A14,"")</f>
        <v/>
      </c>
      <c r="E14" s="18" t="str">
        <f>IF(IF(E$8=0,INDEX([1]关卡拆分!$C:$C,MATCH(A14,[1]关卡拆分!$A:$A,0)),IF(E$8=1,INDEX([1]关卡拆分!$K:$K,MATCH(A14,[1]关卡拆分!$A:$A,0)),IF(E$8=2,INDEX([1]关卡拆分!$L:$L,MATCH(A14,[1]关卡拆分!$A:$A,0)),IF(E$8=3,INDEX([1]关卡拆分!$M:$M,MATCH(A14,[1]关卡拆分!$A:$A,0)),""))))=1,A14,"")</f>
        <v/>
      </c>
      <c r="F14" s="3">
        <f>IF(IF(F$8=0,INDEX([1]关卡拆分!$D:$D,MATCH(A14,[1]关卡拆分!$A:$A,0)),IF(F$8=1,INDEX([1]关卡拆分!$N:$N,MATCH(A14,[1]关卡拆分!$A:$A,0)),IF(F$8=2,INDEX([1]关卡拆分!$O:$O,MATCH(A14,[1]关卡拆分!$A:$A,0)),IF(F$8=3,INDEX([1]关卡拆分!$P:$P,MATCH(A14,[1]关卡拆分!$A:$A,0)),""))))=1,A14,"")</f>
        <v>11021</v>
      </c>
      <c r="G14" s="3" t="str">
        <f>IF(IF(G$8=0,INDEX([1]关卡拆分!$E:$E,MATCH(A14,[1]关卡拆分!$A:$A,0)),IF(G$8=1,INDEX([1]关卡拆分!$Q:$Q,MATCH(A14,[1]关卡拆分!$A:$A,0)),IF(G$8=2,INDEX([1]关卡拆分!$R:$R,MATCH(A14,[1]关卡拆分!$A:$A,0)),IF(G$8=3,INDEX([1]关卡拆分!$S:$S,MATCH(A14,[1]关卡拆分!$A:$A,0)),""))))=1,A14,"")</f>
        <v/>
      </c>
      <c r="H14">
        <f>IF(IF(H$8=0,INDEX([1]关卡拆分!$F:$F,MATCH(A14,[1]关卡拆分!$A:$A,0)),IF(H$8=1,INDEX([1]关卡拆分!$T:$T,MATCH(A14,[1]关卡拆分!$A:$A,0)),IF(H$8=2,INDEX([1]关卡拆分!$U:$U,MATCH(A14,[1]关卡拆分!$A:$A,0)),IF(H$8=3,INDEX([1]关卡拆分!$V:$V,MATCH(A14,[1]关卡拆分!$A:$A,0)),""))))=1,A14,"")</f>
        <v>11021</v>
      </c>
      <c r="I14" t="str">
        <f>IF(I$8=INDEX([1]MonsterGroup!$H:$H,MATCH($A14,[1]MonsterGroup!$A:$A,0)),$A14,"")</f>
        <v/>
      </c>
      <c r="J14" t="str">
        <f>IF(J$8=INDEX([1]MonsterGroup!$I:$I,MATCH($A14,[1]MonsterGroup!$A:$A,0)),$A14,"")</f>
        <v/>
      </c>
      <c r="K14" t="str">
        <f>IF(K$8=INDEX([1]MonsterGroup!$J:$J,MATCH($A14,[1]MonsterGroup!$A:$A,0)),$A14,"")</f>
        <v/>
      </c>
      <c r="L14" t="str">
        <f>IF(L$8=INDEX([1]MonsterGroup!$K:$K,MATCH($A14,[1]MonsterGroup!$A:$A,0)),$A14,"")</f>
        <v/>
      </c>
      <c r="M14" t="str">
        <f t="shared" si="1"/>
        <v/>
      </c>
      <c r="N14" t="str">
        <f t="shared" si="2"/>
        <v/>
      </c>
      <c r="O14" t="str">
        <f t="shared" si="3"/>
        <v/>
      </c>
      <c r="P14" t="str">
        <f t="shared" si="4"/>
        <v/>
      </c>
      <c r="Q14" t="str">
        <f t="shared" si="5"/>
        <v/>
      </c>
      <c r="R14" t="str">
        <f t="shared" si="6"/>
        <v/>
      </c>
      <c r="S14" t="str">
        <f t="shared" si="7"/>
        <v/>
      </c>
      <c r="T14" t="str">
        <f t="shared" si="8"/>
        <v/>
      </c>
    </row>
    <row r="15" spans="1:20">
      <c r="A15" s="7">
        <v>11022</v>
      </c>
      <c r="B15">
        <f>IF(B$8=INDEX([1]MonsterGroup!$B:$B,MATCH($A15,[1]MonsterGroup!$A:$A,0)),A15,0)</f>
        <v>11022</v>
      </c>
      <c r="C15" t="str">
        <f>IF(C$8=INDEX([1]MonsterGroup!$N:$N,MATCH($A15,[1]MonsterGroup!$A:$A,0)),$A15,"")</f>
        <v/>
      </c>
      <c r="D15" t="str">
        <f>IF(D$8=INDEX([1]MonsterGroup!$O:$O,MATCH($A15,[1]MonsterGroup!$A:$A,0)),$A15,"")</f>
        <v/>
      </c>
      <c r="E15" s="18">
        <f>IF(IF(E$8=0,INDEX([1]关卡拆分!$C:$C,MATCH(A15,[1]关卡拆分!$A:$A,0)),IF(E$8=1,INDEX([1]关卡拆分!$K:$K,MATCH(A15,[1]关卡拆分!$A:$A,0)),IF(E$8=2,INDEX([1]关卡拆分!$L:$L,MATCH(A15,[1]关卡拆分!$A:$A,0)),IF(E$8=3,INDEX([1]关卡拆分!$M:$M,MATCH(A15,[1]关卡拆分!$A:$A,0)),""))))=1,A15,"")</f>
        <v>11022</v>
      </c>
      <c r="F15" s="3" t="str">
        <f>IF(IF(F$8=0,INDEX([1]关卡拆分!$D:$D,MATCH(A15,[1]关卡拆分!$A:$A,0)),IF(F$8=1,INDEX([1]关卡拆分!$N:$N,MATCH(A15,[1]关卡拆分!$A:$A,0)),IF(F$8=2,INDEX([1]关卡拆分!$O:$O,MATCH(A15,[1]关卡拆分!$A:$A,0)),IF(F$8=3,INDEX([1]关卡拆分!$P:$P,MATCH(A15,[1]关卡拆分!$A:$A,0)),""))))=1,A15,"")</f>
        <v/>
      </c>
      <c r="G15" s="3">
        <f>IF(IF(G$8=0,INDEX([1]关卡拆分!$E:$E,MATCH(A15,[1]关卡拆分!$A:$A,0)),IF(G$8=1,INDEX([1]关卡拆分!$Q:$Q,MATCH(A15,[1]关卡拆分!$A:$A,0)),IF(G$8=2,INDEX([1]关卡拆分!$R:$R,MATCH(A15,[1]关卡拆分!$A:$A,0)),IF(G$8=3,INDEX([1]关卡拆分!$S:$S,MATCH(A15,[1]关卡拆分!$A:$A,0)),""))))=1,A15,"")</f>
        <v>11022</v>
      </c>
      <c r="H15" t="str">
        <f>IF(IF(H$8=0,INDEX([1]关卡拆分!$F:$F,MATCH(A15,[1]关卡拆分!$A:$A,0)),IF(H$8=1,INDEX([1]关卡拆分!$T:$T,MATCH(A15,[1]关卡拆分!$A:$A,0)),IF(H$8=2,INDEX([1]关卡拆分!$U:$U,MATCH(A15,[1]关卡拆分!$A:$A,0)),IF(H$8=3,INDEX([1]关卡拆分!$V:$V,MATCH(A15,[1]关卡拆分!$A:$A,0)),""))))=1,A15,"")</f>
        <v/>
      </c>
      <c r="I15" t="str">
        <f>IF(I$8=INDEX([1]MonsterGroup!$H:$H,MATCH($A15,[1]MonsterGroup!$A:$A,0)),$A15,"")</f>
        <v/>
      </c>
      <c r="J15" t="str">
        <f>IF(J$8=INDEX([1]MonsterGroup!$I:$I,MATCH($A15,[1]MonsterGroup!$A:$A,0)),$A15,"")</f>
        <v/>
      </c>
      <c r="K15" t="str">
        <f>IF(K$8=INDEX([1]MonsterGroup!$J:$J,MATCH($A15,[1]MonsterGroup!$A:$A,0)),$A15,"")</f>
        <v/>
      </c>
      <c r="L15" t="str">
        <f>IF(L$8=INDEX([1]MonsterGroup!$K:$K,MATCH($A15,[1]MonsterGroup!$A:$A,0)),$A15,"")</f>
        <v/>
      </c>
      <c r="M15" t="str">
        <f t="shared" si="1"/>
        <v/>
      </c>
      <c r="N15" t="str">
        <f t="shared" si="2"/>
        <v/>
      </c>
      <c r="O15" t="str">
        <f t="shared" si="3"/>
        <v/>
      </c>
      <c r="P15" t="str">
        <f t="shared" si="4"/>
        <v/>
      </c>
      <c r="Q15" t="str">
        <f t="shared" si="5"/>
        <v/>
      </c>
      <c r="R15" t="str">
        <f t="shared" si="6"/>
        <v/>
      </c>
      <c r="S15" t="str">
        <f t="shared" si="7"/>
        <v/>
      </c>
      <c r="T15" t="str">
        <f t="shared" si="8"/>
        <v/>
      </c>
    </row>
    <row r="16" spans="1:20">
      <c r="A16" s="25">
        <v>11027</v>
      </c>
      <c r="B16">
        <f>IF(B$8=INDEX([1]MonsterGroup!$B:$B,MATCH($A16,[1]MonsterGroup!$A:$A,0)),A16,0)</f>
        <v>11027</v>
      </c>
      <c r="C16" t="str">
        <f>IF(C$8=INDEX([1]MonsterGroup!$N:$N,MATCH($A16,[1]MonsterGroup!$A:$A,0)),$A16,"")</f>
        <v/>
      </c>
      <c r="D16" t="str">
        <f>IF(D$8=INDEX([1]MonsterGroup!$O:$O,MATCH($A16,[1]MonsterGroup!$A:$A,0)),$A16,"")</f>
        <v/>
      </c>
      <c r="E16" s="18" t="str">
        <f>IF(IF(E$8=0,INDEX([1]关卡拆分!$C:$C,MATCH(A16,[1]关卡拆分!$A:$A,0)),IF(E$8=1,INDEX([1]关卡拆分!$K:$K,MATCH(A16,[1]关卡拆分!$A:$A,0)),IF(E$8=2,INDEX([1]关卡拆分!$L:$L,MATCH(A16,[1]关卡拆分!$A:$A,0)),IF(E$8=3,INDEX([1]关卡拆分!$M:$M,MATCH(A16,[1]关卡拆分!$A:$A,0)),""))))=1,A16,"")</f>
        <v/>
      </c>
      <c r="F16" s="3" t="str">
        <f>IF(IF(F$8=0,INDEX([1]关卡拆分!$D:$D,MATCH(A16,[1]关卡拆分!$A:$A,0)),IF(F$8=1,INDEX([1]关卡拆分!$N:$N,MATCH(A16,[1]关卡拆分!$A:$A,0)),IF(F$8=2,INDEX([1]关卡拆分!$O:$O,MATCH(A16,[1]关卡拆分!$A:$A,0)),IF(F$8=3,INDEX([1]关卡拆分!$P:$P,MATCH(A16,[1]关卡拆分!$A:$A,0)),""))))=1,A16,"")</f>
        <v/>
      </c>
      <c r="G16" s="3" t="str">
        <f>IF(IF(G$8=0,INDEX([1]关卡拆分!$E:$E,MATCH(A16,[1]关卡拆分!$A:$A,0)),IF(G$8=1,INDEX([1]关卡拆分!$Q:$Q,MATCH(A16,[1]关卡拆分!$A:$A,0)),IF(G$8=2,INDEX([1]关卡拆分!$R:$R,MATCH(A16,[1]关卡拆分!$A:$A,0)),IF(G$8=3,INDEX([1]关卡拆分!$S:$S,MATCH(A16,[1]关卡拆分!$A:$A,0)),""))))=1,A16,"")</f>
        <v/>
      </c>
      <c r="H16" t="str">
        <f>IF(IF(H$8=0,INDEX([1]关卡拆分!$F:$F,MATCH(A16,[1]关卡拆分!$A:$A,0)),IF(H$8=1,INDEX([1]关卡拆分!$T:$T,MATCH(A16,[1]关卡拆分!$A:$A,0)),IF(H$8=2,INDEX([1]关卡拆分!$U:$U,MATCH(A16,[1]关卡拆分!$A:$A,0)),IF(H$8=3,INDEX([1]关卡拆分!$V:$V,MATCH(A16,[1]关卡拆分!$A:$A,0)),""))))=1,A16,"")</f>
        <v/>
      </c>
      <c r="I16" t="str">
        <f>IF(I$8=INDEX([1]MonsterGroup!$H:$H,MATCH($A16,[1]MonsterGroup!$A:$A,0)),$A16,"")</f>
        <v/>
      </c>
      <c r="J16" t="str">
        <f>IF(J$8=INDEX([1]MonsterGroup!$I:$I,MATCH($A16,[1]MonsterGroup!$A:$A,0)),$A16,"")</f>
        <v/>
      </c>
      <c r="K16" t="str">
        <f>IF(K$8=INDEX([1]MonsterGroup!$J:$J,MATCH($A16,[1]MonsterGroup!$A:$A,0)),$A16,"")</f>
        <v/>
      </c>
      <c r="L16" t="str">
        <f>IF(L$8=INDEX([1]MonsterGroup!$K:$K,MATCH($A16,[1]MonsterGroup!$A:$A,0)),$A16,"")</f>
        <v/>
      </c>
      <c r="M16" t="str">
        <f t="shared" si="1"/>
        <v/>
      </c>
      <c r="N16" t="str">
        <f t="shared" si="2"/>
        <v/>
      </c>
      <c r="O16" t="str">
        <f t="shared" si="3"/>
        <v/>
      </c>
      <c r="P16" t="str">
        <f t="shared" si="4"/>
        <v/>
      </c>
      <c r="Q16" t="str">
        <f t="shared" si="5"/>
        <v/>
      </c>
      <c r="R16" t="str">
        <f t="shared" si="6"/>
        <v/>
      </c>
      <c r="S16" t="str">
        <f t="shared" si="7"/>
        <v/>
      </c>
      <c r="T16" t="str">
        <f t="shared" si="8"/>
        <v/>
      </c>
    </row>
    <row r="17" spans="1:20">
      <c r="A17" s="25">
        <v>11028</v>
      </c>
      <c r="B17">
        <f>IF(B$8=INDEX([1]MonsterGroup!$B:$B,MATCH($A17,[1]MonsterGroup!$A:$A,0)),A17,0)</f>
        <v>11028</v>
      </c>
      <c r="C17" t="str">
        <f>IF(C$8=INDEX([1]MonsterGroup!$N:$N,MATCH($A17,[1]MonsterGroup!$A:$A,0)),$A17,"")</f>
        <v/>
      </c>
      <c r="D17" t="str">
        <f>IF(D$8=INDEX([1]MonsterGroup!$O:$O,MATCH($A17,[1]MonsterGroup!$A:$A,0)),$A17,"")</f>
        <v/>
      </c>
      <c r="E17" s="18" t="str">
        <f>IF(IF(E$8=0,INDEX([1]关卡拆分!$C:$C,MATCH(A17,[1]关卡拆分!$A:$A,0)),IF(E$8=1,INDEX([1]关卡拆分!$K:$K,MATCH(A17,[1]关卡拆分!$A:$A,0)),IF(E$8=2,INDEX([1]关卡拆分!$L:$L,MATCH(A17,[1]关卡拆分!$A:$A,0)),IF(E$8=3,INDEX([1]关卡拆分!$M:$M,MATCH(A17,[1]关卡拆分!$A:$A,0)),""))))=1,A17,"")</f>
        <v/>
      </c>
      <c r="F17" s="3" t="str">
        <f>IF(IF(F$8=0,INDEX([1]关卡拆分!$D:$D,MATCH(A17,[1]关卡拆分!$A:$A,0)),IF(F$8=1,INDEX([1]关卡拆分!$N:$N,MATCH(A17,[1]关卡拆分!$A:$A,0)),IF(F$8=2,INDEX([1]关卡拆分!$O:$O,MATCH(A17,[1]关卡拆分!$A:$A,0)),IF(F$8=3,INDEX([1]关卡拆分!$P:$P,MATCH(A17,[1]关卡拆分!$A:$A,0)),""))))=1,A17,"")</f>
        <v/>
      </c>
      <c r="G17" s="3" t="str">
        <f>IF(IF(G$8=0,INDEX([1]关卡拆分!$E:$E,MATCH(A17,[1]关卡拆分!$A:$A,0)),IF(G$8=1,INDEX([1]关卡拆分!$Q:$Q,MATCH(A17,[1]关卡拆分!$A:$A,0)),IF(G$8=2,INDEX([1]关卡拆分!$R:$R,MATCH(A17,[1]关卡拆分!$A:$A,0)),IF(G$8=3,INDEX([1]关卡拆分!$S:$S,MATCH(A17,[1]关卡拆分!$A:$A,0)),""))))=1,A17,"")</f>
        <v/>
      </c>
      <c r="H17" t="str">
        <f>IF(IF(H$8=0,INDEX([1]关卡拆分!$F:$F,MATCH(A17,[1]关卡拆分!$A:$A,0)),IF(H$8=1,INDEX([1]关卡拆分!$T:$T,MATCH(A17,[1]关卡拆分!$A:$A,0)),IF(H$8=2,INDEX([1]关卡拆分!$U:$U,MATCH(A17,[1]关卡拆分!$A:$A,0)),IF(H$8=3,INDEX([1]关卡拆分!$V:$V,MATCH(A17,[1]关卡拆分!$A:$A,0)),""))))=1,A17,"")</f>
        <v/>
      </c>
      <c r="I17" t="str">
        <f>IF(I$8=INDEX([1]MonsterGroup!$H:$H,MATCH($A17,[1]MonsterGroup!$A:$A,0)),$A17,"")</f>
        <v/>
      </c>
      <c r="J17" t="str">
        <f>IF(J$8=INDEX([1]MonsterGroup!$I:$I,MATCH($A17,[1]MonsterGroup!$A:$A,0)),$A17,"")</f>
        <v/>
      </c>
      <c r="K17" t="str">
        <f>IF(K$8=INDEX([1]MonsterGroup!$J:$J,MATCH($A17,[1]MonsterGroup!$A:$A,0)),$A17,"")</f>
        <v/>
      </c>
      <c r="L17" t="str">
        <f>IF(L$8=INDEX([1]MonsterGroup!$K:$K,MATCH($A17,[1]MonsterGroup!$A:$A,0)),$A17,"")</f>
        <v/>
      </c>
      <c r="M17" t="str">
        <f t="shared" si="1"/>
        <v/>
      </c>
      <c r="N17" t="str">
        <f t="shared" si="2"/>
        <v/>
      </c>
      <c r="O17" t="str">
        <f t="shared" si="3"/>
        <v/>
      </c>
      <c r="P17" t="str">
        <f t="shared" si="4"/>
        <v/>
      </c>
      <c r="Q17" t="str">
        <f t="shared" si="5"/>
        <v/>
      </c>
      <c r="R17" t="str">
        <f t="shared" si="6"/>
        <v/>
      </c>
      <c r="S17" t="str">
        <f t="shared" si="7"/>
        <v/>
      </c>
      <c r="T17" t="str">
        <f t="shared" si="8"/>
        <v/>
      </c>
    </row>
    <row r="18" spans="1:20">
      <c r="A18" s="26">
        <v>11029</v>
      </c>
      <c r="B18">
        <f>IF(B$8=INDEX([1]MonsterGroup!$B:$B,MATCH($A18,[1]MonsterGroup!$A:$A,0)),A18,0)</f>
        <v>11029</v>
      </c>
      <c r="C18" t="str">
        <f>IF(C$8=INDEX([1]MonsterGroup!$N:$N,MATCH($A18,[1]MonsterGroup!$A:$A,0)),$A18,"")</f>
        <v/>
      </c>
      <c r="D18" t="str">
        <f>IF(D$8=INDEX([1]MonsterGroup!$O:$O,MATCH($A18,[1]MonsterGroup!$A:$A,0)),$A18,"")</f>
        <v/>
      </c>
      <c r="E18" s="18" t="str">
        <f>IF(IF(E$8=0,INDEX([1]关卡拆分!$C:$C,MATCH(A18,[1]关卡拆分!$A:$A,0)),IF(E$8=1,INDEX([1]关卡拆分!$K:$K,MATCH(A18,[1]关卡拆分!$A:$A,0)),IF(E$8=2,INDEX([1]关卡拆分!$L:$L,MATCH(A18,[1]关卡拆分!$A:$A,0)),IF(E$8=3,INDEX([1]关卡拆分!$M:$M,MATCH(A18,[1]关卡拆分!$A:$A,0)),""))))=1,A18,"")</f>
        <v/>
      </c>
      <c r="F18" s="3" t="str">
        <f>IF(IF(F$8=0,INDEX([1]关卡拆分!$D:$D,MATCH(A18,[1]关卡拆分!$A:$A,0)),IF(F$8=1,INDEX([1]关卡拆分!$N:$N,MATCH(A18,[1]关卡拆分!$A:$A,0)),IF(F$8=2,INDEX([1]关卡拆分!$O:$O,MATCH(A18,[1]关卡拆分!$A:$A,0)),IF(F$8=3,INDEX([1]关卡拆分!$P:$P,MATCH(A18,[1]关卡拆分!$A:$A,0)),""))))=1,A18,"")</f>
        <v/>
      </c>
      <c r="G18" s="3" t="str">
        <f>IF(IF(G$8=0,INDEX([1]关卡拆分!$E:$E,MATCH(A18,[1]关卡拆分!$A:$A,0)),IF(G$8=1,INDEX([1]关卡拆分!$Q:$Q,MATCH(A18,[1]关卡拆分!$A:$A,0)),IF(G$8=2,INDEX([1]关卡拆分!$R:$R,MATCH(A18,[1]关卡拆分!$A:$A,0)),IF(G$8=3,INDEX([1]关卡拆分!$S:$S,MATCH(A18,[1]关卡拆分!$A:$A,0)),""))))=1,A18,"")</f>
        <v/>
      </c>
      <c r="H18" t="str">
        <f>IF(IF(H$8=0,INDEX([1]关卡拆分!$F:$F,MATCH(A18,[1]关卡拆分!$A:$A,0)),IF(H$8=1,INDEX([1]关卡拆分!$T:$T,MATCH(A18,[1]关卡拆分!$A:$A,0)),IF(H$8=2,INDEX([1]关卡拆分!$U:$U,MATCH(A18,[1]关卡拆分!$A:$A,0)),IF(H$8=3,INDEX([1]关卡拆分!$V:$V,MATCH(A18,[1]关卡拆分!$A:$A,0)),""))))=1,A18,"")</f>
        <v/>
      </c>
      <c r="I18" t="str">
        <f>IF(I$8=INDEX([1]MonsterGroup!$H:$H,MATCH($A18,[1]MonsterGroup!$A:$A,0)),$A18,"")</f>
        <v/>
      </c>
      <c r="J18" t="str">
        <f>IF(J$8=INDEX([1]MonsterGroup!$I:$I,MATCH($A18,[1]MonsterGroup!$A:$A,0)),$A18,"")</f>
        <v/>
      </c>
      <c r="K18" t="str">
        <f>IF(K$8=INDEX([1]MonsterGroup!$J:$J,MATCH($A18,[1]MonsterGroup!$A:$A,0)),$A18,"")</f>
        <v/>
      </c>
      <c r="L18" t="str">
        <f>IF(L$8=INDEX([1]MonsterGroup!$K:$K,MATCH($A18,[1]MonsterGroup!$A:$A,0)),$A18,"")</f>
        <v/>
      </c>
      <c r="M18" t="str">
        <f t="shared" si="1"/>
        <v/>
      </c>
      <c r="N18" t="str">
        <f t="shared" si="2"/>
        <v/>
      </c>
      <c r="O18" t="str">
        <f t="shared" si="3"/>
        <v/>
      </c>
      <c r="P18" t="str">
        <f t="shared" si="4"/>
        <v/>
      </c>
      <c r="Q18" t="str">
        <f t="shared" si="5"/>
        <v/>
      </c>
      <c r="R18" t="str">
        <f t="shared" si="6"/>
        <v/>
      </c>
      <c r="S18" t="str">
        <f t="shared" si="7"/>
        <v/>
      </c>
      <c r="T18" t="str">
        <f t="shared" si="8"/>
        <v/>
      </c>
    </row>
    <row r="19" spans="1:20">
      <c r="A19" s="25">
        <v>11030</v>
      </c>
      <c r="B19">
        <f>IF(B$8=INDEX([1]MonsterGroup!$B:$B,MATCH($A19,[1]MonsterGroup!$A:$A,0)),A19,0)</f>
        <v>11030</v>
      </c>
      <c r="C19" t="str">
        <f>IF(C$8=INDEX([1]MonsterGroup!$N:$N,MATCH($A19,[1]MonsterGroup!$A:$A,0)),$A19,"")</f>
        <v/>
      </c>
      <c r="D19" t="str">
        <f>IF(D$8=INDEX([1]MonsterGroup!$O:$O,MATCH($A19,[1]MonsterGroup!$A:$A,0)),$A19,"")</f>
        <v/>
      </c>
      <c r="E19" s="18" t="str">
        <f>IF(IF(E$8=0,INDEX([1]关卡拆分!$C:$C,MATCH(A19,[1]关卡拆分!$A:$A,0)),IF(E$8=1,INDEX([1]关卡拆分!$K:$K,MATCH(A19,[1]关卡拆分!$A:$A,0)),IF(E$8=2,INDEX([1]关卡拆分!$L:$L,MATCH(A19,[1]关卡拆分!$A:$A,0)),IF(E$8=3,INDEX([1]关卡拆分!$M:$M,MATCH(A19,[1]关卡拆分!$A:$A,0)),""))))=1,A19,"")</f>
        <v/>
      </c>
      <c r="F19" s="3" t="str">
        <f>IF(IF(F$8=0,INDEX([1]关卡拆分!$D:$D,MATCH(A19,[1]关卡拆分!$A:$A,0)),IF(F$8=1,INDEX([1]关卡拆分!$N:$N,MATCH(A19,[1]关卡拆分!$A:$A,0)),IF(F$8=2,INDEX([1]关卡拆分!$O:$O,MATCH(A19,[1]关卡拆分!$A:$A,0)),IF(F$8=3,INDEX([1]关卡拆分!$P:$P,MATCH(A19,[1]关卡拆分!$A:$A,0)),""))))=1,A19,"")</f>
        <v/>
      </c>
      <c r="G19" s="3">
        <f>IF(IF(G$8=0,INDEX([1]关卡拆分!$E:$E,MATCH(A19,[1]关卡拆分!$A:$A,0)),IF(G$8=1,INDEX([1]关卡拆分!$Q:$Q,MATCH(A19,[1]关卡拆分!$A:$A,0)),IF(G$8=2,INDEX([1]关卡拆分!$R:$R,MATCH(A19,[1]关卡拆分!$A:$A,0)),IF(G$8=3,INDEX([1]关卡拆分!$S:$S,MATCH(A19,[1]关卡拆分!$A:$A,0)),""))))=1,A19,"")</f>
        <v>11030</v>
      </c>
      <c r="H19">
        <f>IF(IF(H$8=0,INDEX([1]关卡拆分!$F:$F,MATCH(A19,[1]关卡拆分!$A:$A,0)),IF(H$8=1,INDEX([1]关卡拆分!$T:$T,MATCH(A19,[1]关卡拆分!$A:$A,0)),IF(H$8=2,INDEX([1]关卡拆分!$U:$U,MATCH(A19,[1]关卡拆分!$A:$A,0)),IF(H$8=3,INDEX([1]关卡拆分!$V:$V,MATCH(A19,[1]关卡拆分!$A:$A,0)),""))))=1,A19,"")</f>
        <v>11030</v>
      </c>
      <c r="I19" t="str">
        <f>IF(I$8=INDEX([1]MonsterGroup!$H:$H,MATCH($A19,[1]MonsterGroup!$A:$A,0)),$A19,"")</f>
        <v/>
      </c>
      <c r="J19" t="str">
        <f>IF(J$8=INDEX([1]MonsterGroup!$I:$I,MATCH($A19,[1]MonsterGroup!$A:$A,0)),$A19,"")</f>
        <v/>
      </c>
      <c r="K19" t="str">
        <f>IF(K$8=INDEX([1]MonsterGroup!$J:$J,MATCH($A19,[1]MonsterGroup!$A:$A,0)),$A19,"")</f>
        <v/>
      </c>
      <c r="L19" t="str">
        <f>IF(L$8=INDEX([1]MonsterGroup!$K:$K,MATCH($A19,[1]MonsterGroup!$A:$A,0)),$A19,"")</f>
        <v/>
      </c>
      <c r="M19" t="str">
        <f t="shared" si="1"/>
        <v/>
      </c>
      <c r="N19" t="str">
        <f t="shared" si="2"/>
        <v/>
      </c>
      <c r="O19" t="str">
        <f t="shared" si="3"/>
        <v/>
      </c>
      <c r="P19" t="str">
        <f t="shared" si="4"/>
        <v/>
      </c>
      <c r="Q19" t="str">
        <f t="shared" si="5"/>
        <v/>
      </c>
      <c r="R19" t="str">
        <f t="shared" si="6"/>
        <v/>
      </c>
      <c r="S19" t="str">
        <f t="shared" si="7"/>
        <v/>
      </c>
      <c r="T19" t="str">
        <f t="shared" si="8"/>
        <v/>
      </c>
    </row>
    <row r="20" spans="1:20">
      <c r="A20" s="7">
        <v>11005</v>
      </c>
      <c r="B20">
        <f>IF(B$8=INDEX([1]MonsterGroup!$B:$B,MATCH($A20,[1]MonsterGroup!$A:$A,0)),A20,0)</f>
        <v>11005</v>
      </c>
      <c r="C20" t="str">
        <f>IF(C$8=INDEX([1]MonsterGroup!$N:$N,MATCH($A20,[1]MonsterGroup!$A:$A,0)),$A20,"")</f>
        <v/>
      </c>
      <c r="D20" t="str">
        <f>IF(D$8=INDEX([1]MonsterGroup!$O:$O,MATCH($A20,[1]MonsterGroup!$A:$A,0)),$A20,"")</f>
        <v/>
      </c>
      <c r="E20" s="18" t="str">
        <f>IF(IF(E$8=0,INDEX([1]关卡拆分!$C:$C,MATCH(A20,[1]关卡拆分!$A:$A,0)),IF(E$8=1,INDEX([1]关卡拆分!$K:$K,MATCH(A20,[1]关卡拆分!$A:$A,0)),IF(E$8=2,INDEX([1]关卡拆分!$L:$L,MATCH(A20,[1]关卡拆分!$A:$A,0)),IF(E$8=3,INDEX([1]关卡拆分!$M:$M,MATCH(A20,[1]关卡拆分!$A:$A,0)),""))))=1,A20,"")</f>
        <v/>
      </c>
      <c r="F20" s="3">
        <f>IF(IF(F$8=0,INDEX([1]关卡拆分!$D:$D,MATCH(A20,[1]关卡拆分!$A:$A,0)),IF(F$8=1,INDEX([1]关卡拆分!$N:$N,MATCH(A20,[1]关卡拆分!$A:$A,0)),IF(F$8=2,INDEX([1]关卡拆分!$O:$O,MATCH(A20,[1]关卡拆分!$A:$A,0)),IF(F$8=3,INDEX([1]关卡拆分!$P:$P,MATCH(A20,[1]关卡拆分!$A:$A,0)),""))))=1,A20,"")</f>
        <v>11005</v>
      </c>
      <c r="G20" s="3" t="str">
        <f>IF(IF(G$8=0,INDEX([1]关卡拆分!$E:$E,MATCH(A20,[1]关卡拆分!$A:$A,0)),IF(G$8=1,INDEX([1]关卡拆分!$Q:$Q,MATCH(A20,[1]关卡拆分!$A:$A,0)),IF(G$8=2,INDEX([1]关卡拆分!$R:$R,MATCH(A20,[1]关卡拆分!$A:$A,0)),IF(G$8=3,INDEX([1]关卡拆分!$S:$S,MATCH(A20,[1]关卡拆分!$A:$A,0)),""))))=1,A20,"")</f>
        <v/>
      </c>
      <c r="H20" t="str">
        <f>IF(IF(H$8=0,INDEX([1]关卡拆分!$F:$F,MATCH(A20,[1]关卡拆分!$A:$A,0)),IF(H$8=1,INDEX([1]关卡拆分!$T:$T,MATCH(A20,[1]关卡拆分!$A:$A,0)),IF(H$8=2,INDEX([1]关卡拆分!$U:$U,MATCH(A20,[1]关卡拆分!$A:$A,0)),IF(H$8=3,INDEX([1]关卡拆分!$V:$V,MATCH(A20,[1]关卡拆分!$A:$A,0)),""))))=1,A20,"")</f>
        <v/>
      </c>
      <c r="I20" t="str">
        <f>IF(I$8=INDEX([1]MonsterGroup!$H:$H,MATCH($A20,[1]MonsterGroup!$A:$A,0)),$A20,"")</f>
        <v/>
      </c>
      <c r="J20" t="str">
        <f>IF(J$8=INDEX([1]MonsterGroup!$I:$I,MATCH($A20,[1]MonsterGroup!$A:$A,0)),$A20,"")</f>
        <v/>
      </c>
      <c r="K20" t="str">
        <f>IF(K$8=INDEX([1]MonsterGroup!$J:$J,MATCH($A20,[1]MonsterGroup!$A:$A,0)),$A20,"")</f>
        <v/>
      </c>
      <c r="L20" t="str">
        <f>IF(L$8=INDEX([1]MonsterGroup!$K:$K,MATCH($A20,[1]MonsterGroup!$A:$A,0)),$A20,"")</f>
        <v/>
      </c>
      <c r="M20" t="str">
        <f t="shared" si="1"/>
        <v/>
      </c>
      <c r="N20" t="str">
        <f t="shared" si="2"/>
        <v/>
      </c>
      <c r="O20" t="str">
        <f t="shared" si="3"/>
        <v/>
      </c>
      <c r="P20" t="str">
        <f t="shared" si="4"/>
        <v/>
      </c>
      <c r="Q20" t="str">
        <f t="shared" si="5"/>
        <v/>
      </c>
      <c r="R20" t="str">
        <f t="shared" si="6"/>
        <v/>
      </c>
      <c r="S20" t="str">
        <f t="shared" si="7"/>
        <v/>
      </c>
      <c r="T20" t="str">
        <f t="shared" si="8"/>
        <v/>
      </c>
    </row>
    <row r="21" spans="1:20">
      <c r="A21" s="7">
        <v>11006</v>
      </c>
      <c r="B21">
        <f>IF(B$8=INDEX([1]MonsterGroup!$B:$B,MATCH($A21,[1]MonsterGroup!$A:$A,0)),A21,0)</f>
        <v>11006</v>
      </c>
      <c r="C21" t="str">
        <f>IF(C$8=INDEX([1]MonsterGroup!$N:$N,MATCH($A21,[1]MonsterGroup!$A:$A,0)),$A21,"")</f>
        <v/>
      </c>
      <c r="D21" t="str">
        <f>IF(D$8=INDEX([1]MonsterGroup!$O:$O,MATCH($A21,[1]MonsterGroup!$A:$A,0)),$A21,"")</f>
        <v/>
      </c>
      <c r="E21" s="18">
        <f>IF(IF(E$8=0,INDEX([1]关卡拆分!$C:$C,MATCH(A21,[1]关卡拆分!$A:$A,0)),IF(E$8=1,INDEX([1]关卡拆分!$K:$K,MATCH(A21,[1]关卡拆分!$A:$A,0)),IF(E$8=2,INDEX([1]关卡拆分!$L:$L,MATCH(A21,[1]关卡拆分!$A:$A,0)),IF(E$8=3,INDEX([1]关卡拆分!$M:$M,MATCH(A21,[1]关卡拆分!$A:$A,0)),""))))=1,A21,"")</f>
        <v>11006</v>
      </c>
      <c r="F21" s="3" t="str">
        <f>IF(IF(F$8=0,INDEX([1]关卡拆分!$D:$D,MATCH(A21,[1]关卡拆分!$A:$A,0)),IF(F$8=1,INDEX([1]关卡拆分!$N:$N,MATCH(A21,[1]关卡拆分!$A:$A,0)),IF(F$8=2,INDEX([1]关卡拆分!$O:$O,MATCH(A21,[1]关卡拆分!$A:$A,0)),IF(F$8=3,INDEX([1]关卡拆分!$P:$P,MATCH(A21,[1]关卡拆分!$A:$A,0)),""))))=1,A21,"")</f>
        <v/>
      </c>
      <c r="G21" s="3" t="str">
        <f>IF(IF(G$8=0,INDEX([1]关卡拆分!$E:$E,MATCH(A21,[1]关卡拆分!$A:$A,0)),IF(G$8=1,INDEX([1]关卡拆分!$Q:$Q,MATCH(A21,[1]关卡拆分!$A:$A,0)),IF(G$8=2,INDEX([1]关卡拆分!$R:$R,MATCH(A21,[1]关卡拆分!$A:$A,0)),IF(G$8=3,INDEX([1]关卡拆分!$S:$S,MATCH(A21,[1]关卡拆分!$A:$A,0)),""))))=1,A21,"")</f>
        <v/>
      </c>
      <c r="H21" t="str">
        <f>IF(IF(H$8=0,INDEX([1]关卡拆分!$F:$F,MATCH(A21,[1]关卡拆分!$A:$A,0)),IF(H$8=1,INDEX([1]关卡拆分!$T:$T,MATCH(A21,[1]关卡拆分!$A:$A,0)),IF(H$8=2,INDEX([1]关卡拆分!$U:$U,MATCH(A21,[1]关卡拆分!$A:$A,0)),IF(H$8=3,INDEX([1]关卡拆分!$V:$V,MATCH(A21,[1]关卡拆分!$A:$A,0)),""))))=1,A21,"")</f>
        <v/>
      </c>
      <c r="I21" t="str">
        <f>IF(I$8=INDEX([1]MonsterGroup!$H:$H,MATCH($A21,[1]MonsterGroup!$A:$A,0)),$A21,"")</f>
        <v/>
      </c>
      <c r="J21" t="str">
        <f>IF(J$8=INDEX([1]MonsterGroup!$I:$I,MATCH($A21,[1]MonsterGroup!$A:$A,0)),$A21,"")</f>
        <v/>
      </c>
      <c r="K21" t="str">
        <f>IF(K$8=INDEX([1]MonsterGroup!$J:$J,MATCH($A21,[1]MonsterGroup!$A:$A,0)),$A21,"")</f>
        <v/>
      </c>
      <c r="L21" t="str">
        <f>IF(L$8=INDEX([1]MonsterGroup!$K:$K,MATCH($A21,[1]MonsterGroup!$A:$A,0)),$A21,"")</f>
        <v/>
      </c>
      <c r="M21" t="str">
        <f t="shared" si="1"/>
        <v/>
      </c>
      <c r="N21" t="str">
        <f t="shared" si="2"/>
        <v/>
      </c>
      <c r="O21" t="str">
        <f t="shared" si="3"/>
        <v/>
      </c>
      <c r="P21" t="str">
        <f t="shared" si="4"/>
        <v/>
      </c>
      <c r="Q21" t="str">
        <f t="shared" si="5"/>
        <v/>
      </c>
      <c r="R21" t="str">
        <f t="shared" si="6"/>
        <v/>
      </c>
      <c r="S21" t="str">
        <f t="shared" si="7"/>
        <v/>
      </c>
      <c r="T21" t="str">
        <f t="shared" si="8"/>
        <v/>
      </c>
    </row>
    <row r="22" spans="1:20">
      <c r="A22" s="7">
        <v>11007</v>
      </c>
      <c r="B22">
        <f>IF(B$8=INDEX([1]MonsterGroup!$B:$B,MATCH($A22,[1]MonsterGroup!$A:$A,0)),A22,0)</f>
        <v>11007</v>
      </c>
      <c r="C22" t="str">
        <f>IF(C$8=INDEX([1]MonsterGroup!$N:$N,MATCH($A22,[1]MonsterGroup!$A:$A,0)),$A22,"")</f>
        <v/>
      </c>
      <c r="D22" t="str">
        <f>IF(D$8=INDEX([1]MonsterGroup!$O:$O,MATCH($A22,[1]MonsterGroup!$A:$A,0)),$A22,"")</f>
        <v/>
      </c>
      <c r="E22" s="18" t="str">
        <f>IF(IF(E$8=0,INDEX([1]关卡拆分!$C:$C,MATCH(A22,[1]关卡拆分!$A:$A,0)),IF(E$8=1,INDEX([1]关卡拆分!$K:$K,MATCH(A22,[1]关卡拆分!$A:$A,0)),IF(E$8=2,INDEX([1]关卡拆分!$L:$L,MATCH(A22,[1]关卡拆分!$A:$A,0)),IF(E$8=3,INDEX([1]关卡拆分!$M:$M,MATCH(A22,[1]关卡拆分!$A:$A,0)),""))))=1,A22,"")</f>
        <v/>
      </c>
      <c r="F22" s="3" t="str">
        <f>IF(IF(F$8=0,INDEX([1]关卡拆分!$D:$D,MATCH(A22,[1]关卡拆分!$A:$A,0)),IF(F$8=1,INDEX([1]关卡拆分!$N:$N,MATCH(A22,[1]关卡拆分!$A:$A,0)),IF(F$8=2,INDEX([1]关卡拆分!$O:$O,MATCH(A22,[1]关卡拆分!$A:$A,0)),IF(F$8=3,INDEX([1]关卡拆分!$P:$P,MATCH(A22,[1]关卡拆分!$A:$A,0)),""))))=1,A22,"")</f>
        <v/>
      </c>
      <c r="G22" s="3" t="str">
        <f>IF(IF(G$8=0,INDEX([1]关卡拆分!$E:$E,MATCH(A22,[1]关卡拆分!$A:$A,0)),IF(G$8=1,INDEX([1]关卡拆分!$Q:$Q,MATCH(A22,[1]关卡拆分!$A:$A,0)),IF(G$8=2,INDEX([1]关卡拆分!$R:$R,MATCH(A22,[1]关卡拆分!$A:$A,0)),IF(G$8=3,INDEX([1]关卡拆分!$S:$S,MATCH(A22,[1]关卡拆分!$A:$A,0)),""))))=1,A22,"")</f>
        <v/>
      </c>
      <c r="H22">
        <f>IF(IF(H$8=0,INDEX([1]关卡拆分!$F:$F,MATCH(A22,[1]关卡拆分!$A:$A,0)),IF(H$8=1,INDEX([1]关卡拆分!$T:$T,MATCH(A22,[1]关卡拆分!$A:$A,0)),IF(H$8=2,INDEX([1]关卡拆分!$U:$U,MATCH(A22,[1]关卡拆分!$A:$A,0)),IF(H$8=3,INDEX([1]关卡拆分!$V:$V,MATCH(A22,[1]关卡拆分!$A:$A,0)),""))))=1,A22,"")</f>
        <v>11007</v>
      </c>
      <c r="I22" t="str">
        <f>IF(I$8=INDEX([1]MonsterGroup!$H:$H,MATCH($A22,[1]MonsterGroup!$A:$A,0)),$A22,"")</f>
        <v/>
      </c>
      <c r="J22" t="str">
        <f>IF(J$8=INDEX([1]MonsterGroup!$I:$I,MATCH($A22,[1]MonsterGroup!$A:$A,0)),$A22,"")</f>
        <v/>
      </c>
      <c r="K22" t="str">
        <f>IF(K$8=INDEX([1]MonsterGroup!$J:$J,MATCH($A22,[1]MonsterGroup!$A:$A,0)),$A22,"")</f>
        <v/>
      </c>
      <c r="L22" t="str">
        <f>IF(L$8=INDEX([1]MonsterGroup!$K:$K,MATCH($A22,[1]MonsterGroup!$A:$A,0)),$A22,"")</f>
        <v/>
      </c>
      <c r="M22" t="str">
        <f t="shared" si="1"/>
        <v/>
      </c>
      <c r="N22" t="str">
        <f t="shared" si="2"/>
        <v/>
      </c>
      <c r="O22" t="str">
        <f t="shared" si="3"/>
        <v/>
      </c>
      <c r="P22" t="str">
        <f t="shared" si="4"/>
        <v/>
      </c>
      <c r="Q22" t="str">
        <f t="shared" si="5"/>
        <v/>
      </c>
      <c r="R22" t="str">
        <f t="shared" si="6"/>
        <v/>
      </c>
      <c r="S22" t="str">
        <f t="shared" si="7"/>
        <v/>
      </c>
      <c r="T22" t="str">
        <f t="shared" si="8"/>
        <v/>
      </c>
    </row>
    <row r="23" spans="1:20">
      <c r="A23" s="7">
        <v>11008</v>
      </c>
      <c r="B23">
        <f>IF(B$8=INDEX([1]MonsterGroup!$B:$B,MATCH($A23,[1]MonsterGroup!$A:$A,0)),A23,0)</f>
        <v>11008</v>
      </c>
      <c r="C23" t="str">
        <f>IF(C$8=INDEX([1]MonsterGroup!$N:$N,MATCH($A23,[1]MonsterGroup!$A:$A,0)),$A23,"")</f>
        <v/>
      </c>
      <c r="D23" t="str">
        <f>IF(D$8=INDEX([1]MonsterGroup!$O:$O,MATCH($A23,[1]MonsterGroup!$A:$A,0)),$A23,"")</f>
        <v/>
      </c>
      <c r="E23" s="18" t="str">
        <f>IF(IF(E$8=0,INDEX([1]关卡拆分!$C:$C,MATCH(A23,[1]关卡拆分!$A:$A,0)),IF(E$8=1,INDEX([1]关卡拆分!$K:$K,MATCH(A23,[1]关卡拆分!$A:$A,0)),IF(E$8=2,INDEX([1]关卡拆分!$L:$L,MATCH(A23,[1]关卡拆分!$A:$A,0)),IF(E$8=3,INDEX([1]关卡拆分!$M:$M,MATCH(A23,[1]关卡拆分!$A:$A,0)),""))))=1,A23,"")</f>
        <v/>
      </c>
      <c r="F23" s="3" t="str">
        <f>IF(IF(F$8=0,INDEX([1]关卡拆分!$D:$D,MATCH(A23,[1]关卡拆分!$A:$A,0)),IF(F$8=1,INDEX([1]关卡拆分!$N:$N,MATCH(A23,[1]关卡拆分!$A:$A,0)),IF(F$8=2,INDEX([1]关卡拆分!$O:$O,MATCH(A23,[1]关卡拆分!$A:$A,0)),IF(F$8=3,INDEX([1]关卡拆分!$P:$P,MATCH(A23,[1]关卡拆分!$A:$A,0)),""))))=1,A23,"")</f>
        <v/>
      </c>
      <c r="G23" s="3">
        <f>IF(IF(G$8=0,INDEX([1]关卡拆分!$E:$E,MATCH(A23,[1]关卡拆分!$A:$A,0)),IF(G$8=1,INDEX([1]关卡拆分!$Q:$Q,MATCH(A23,[1]关卡拆分!$A:$A,0)),IF(G$8=2,INDEX([1]关卡拆分!$R:$R,MATCH(A23,[1]关卡拆分!$A:$A,0)),IF(G$8=3,INDEX([1]关卡拆分!$S:$S,MATCH(A23,[1]关卡拆分!$A:$A,0)),""))))=1,A23,"")</f>
        <v>11008</v>
      </c>
      <c r="H23" t="str">
        <f>IF(IF(H$8=0,INDEX([1]关卡拆分!$F:$F,MATCH(A23,[1]关卡拆分!$A:$A,0)),IF(H$8=1,INDEX([1]关卡拆分!$T:$T,MATCH(A23,[1]关卡拆分!$A:$A,0)),IF(H$8=2,INDEX([1]关卡拆分!$U:$U,MATCH(A23,[1]关卡拆分!$A:$A,0)),IF(H$8=3,INDEX([1]关卡拆分!$V:$V,MATCH(A23,[1]关卡拆分!$A:$A,0)),""))))=1,A23,"")</f>
        <v/>
      </c>
      <c r="I23" t="str">
        <f>IF(I$8=INDEX([1]MonsterGroup!$H:$H,MATCH($A23,[1]MonsterGroup!$A:$A,0)),$A23,"")</f>
        <v/>
      </c>
      <c r="J23" t="str">
        <f>IF(J$8=INDEX([1]MonsterGroup!$I:$I,MATCH($A23,[1]MonsterGroup!$A:$A,0)),$A23,"")</f>
        <v/>
      </c>
      <c r="K23" t="str">
        <f>IF(K$8=INDEX([1]MonsterGroup!$J:$J,MATCH($A23,[1]MonsterGroup!$A:$A,0)),$A23,"")</f>
        <v/>
      </c>
      <c r="L23" t="str">
        <f>IF(L$8=INDEX([1]MonsterGroup!$K:$K,MATCH($A23,[1]MonsterGroup!$A:$A,0)),$A23,"")</f>
        <v/>
      </c>
      <c r="M23" t="str">
        <f t="shared" si="1"/>
        <v/>
      </c>
      <c r="N23" t="str">
        <f t="shared" si="2"/>
        <v/>
      </c>
      <c r="O23" t="str">
        <f t="shared" si="3"/>
        <v/>
      </c>
      <c r="P23" t="str">
        <f t="shared" si="4"/>
        <v/>
      </c>
      <c r="Q23" t="str">
        <f t="shared" si="5"/>
        <v/>
      </c>
      <c r="R23" t="str">
        <f t="shared" si="6"/>
        <v/>
      </c>
      <c r="S23" t="str">
        <f t="shared" si="7"/>
        <v/>
      </c>
      <c r="T23" t="str">
        <f t="shared" si="8"/>
        <v/>
      </c>
    </row>
    <row r="24" spans="1:20">
      <c r="A24" s="7">
        <v>11009</v>
      </c>
      <c r="B24">
        <f>IF(B$8=INDEX([1]MonsterGroup!$B:$B,MATCH($A24,[1]MonsterGroup!$A:$A,0)),A24,0)</f>
        <v>11009</v>
      </c>
      <c r="C24" t="str">
        <f>IF(C$8=INDEX([1]MonsterGroup!$N:$N,MATCH($A24,[1]MonsterGroup!$A:$A,0)),$A24,"")</f>
        <v/>
      </c>
      <c r="D24" t="str">
        <f>IF(D$8=INDEX([1]MonsterGroup!$O:$O,MATCH($A24,[1]MonsterGroup!$A:$A,0)),$A24,"")</f>
        <v/>
      </c>
      <c r="E24" s="18" t="str">
        <f>IF(IF(E$8=0,INDEX([1]关卡拆分!$C:$C,MATCH(A24,[1]关卡拆分!$A:$A,0)),IF(E$8=1,INDEX([1]关卡拆分!$K:$K,MATCH(A24,[1]关卡拆分!$A:$A,0)),IF(E$8=2,INDEX([1]关卡拆分!$L:$L,MATCH(A24,[1]关卡拆分!$A:$A,0)),IF(E$8=3,INDEX([1]关卡拆分!$M:$M,MATCH(A24,[1]关卡拆分!$A:$A,0)),""))))=1,A24,"")</f>
        <v/>
      </c>
      <c r="F24" s="3" t="str">
        <f>IF(IF(F$8=0,INDEX([1]关卡拆分!$D:$D,MATCH(A24,[1]关卡拆分!$A:$A,0)),IF(F$8=1,INDEX([1]关卡拆分!$N:$N,MATCH(A24,[1]关卡拆分!$A:$A,0)),IF(F$8=2,INDEX([1]关卡拆分!$O:$O,MATCH(A24,[1]关卡拆分!$A:$A,0)),IF(F$8=3,INDEX([1]关卡拆分!$P:$P,MATCH(A24,[1]关卡拆分!$A:$A,0)),""))))=1,A24,"")</f>
        <v/>
      </c>
      <c r="G24" s="3">
        <f>IF(IF(G$8=0,INDEX([1]关卡拆分!$E:$E,MATCH(A24,[1]关卡拆分!$A:$A,0)),IF(G$8=1,INDEX([1]关卡拆分!$Q:$Q,MATCH(A24,[1]关卡拆分!$A:$A,0)),IF(G$8=2,INDEX([1]关卡拆分!$R:$R,MATCH(A24,[1]关卡拆分!$A:$A,0)),IF(G$8=3,INDEX([1]关卡拆分!$S:$S,MATCH(A24,[1]关卡拆分!$A:$A,0)),""))))=1,A24,"")</f>
        <v>11009</v>
      </c>
      <c r="H24" t="str">
        <f>IF(IF(H$8=0,INDEX([1]关卡拆分!$F:$F,MATCH(A24,[1]关卡拆分!$A:$A,0)),IF(H$8=1,INDEX([1]关卡拆分!$T:$T,MATCH(A24,[1]关卡拆分!$A:$A,0)),IF(H$8=2,INDEX([1]关卡拆分!$U:$U,MATCH(A24,[1]关卡拆分!$A:$A,0)),IF(H$8=3,INDEX([1]关卡拆分!$V:$V,MATCH(A24,[1]关卡拆分!$A:$A,0)),""))))=1,A24,"")</f>
        <v/>
      </c>
      <c r="I24" t="str">
        <f>IF(I$8=INDEX([1]MonsterGroup!$H:$H,MATCH($A24,[1]MonsterGroup!$A:$A,0)),$A24,"")</f>
        <v/>
      </c>
      <c r="J24" t="str">
        <f>IF(J$8=INDEX([1]MonsterGroup!$I:$I,MATCH($A24,[1]MonsterGroup!$A:$A,0)),$A24,"")</f>
        <v/>
      </c>
      <c r="K24" t="str">
        <f>IF(K$8=INDEX([1]MonsterGroup!$J:$J,MATCH($A24,[1]MonsterGroup!$A:$A,0)),$A24,"")</f>
        <v/>
      </c>
      <c r="L24" t="str">
        <f>IF(L$8=INDEX([1]MonsterGroup!$K:$K,MATCH($A24,[1]MonsterGroup!$A:$A,0)),$A24,"")</f>
        <v/>
      </c>
      <c r="M24" t="str">
        <f t="shared" si="1"/>
        <v/>
      </c>
      <c r="N24" t="str">
        <f t="shared" si="2"/>
        <v/>
      </c>
      <c r="O24" t="str">
        <f t="shared" si="3"/>
        <v/>
      </c>
      <c r="P24" t="str">
        <f t="shared" si="4"/>
        <v/>
      </c>
      <c r="Q24" t="str">
        <f t="shared" si="5"/>
        <v/>
      </c>
      <c r="R24" t="str">
        <f t="shared" si="6"/>
        <v/>
      </c>
      <c r="S24" t="str">
        <f t="shared" si="7"/>
        <v/>
      </c>
      <c r="T24" t="str">
        <f t="shared" si="8"/>
        <v/>
      </c>
    </row>
    <row r="25" spans="1:20">
      <c r="A25" s="7">
        <v>11010</v>
      </c>
      <c r="B25">
        <f>IF(B$8=INDEX([1]MonsterGroup!$B:$B,MATCH($A25,[1]MonsterGroup!$A:$A,0)),A25,0)</f>
        <v>11010</v>
      </c>
      <c r="C25" t="str">
        <f>IF(C$8=INDEX([1]MonsterGroup!$N:$N,MATCH($A25,[1]MonsterGroup!$A:$A,0)),$A25,"")</f>
        <v/>
      </c>
      <c r="D25" t="str">
        <f>IF(D$8=INDEX([1]MonsterGroup!$O:$O,MATCH($A25,[1]MonsterGroup!$A:$A,0)),$A25,"")</f>
        <v/>
      </c>
      <c r="E25" s="18">
        <f>IF(IF(E$8=0,INDEX([1]关卡拆分!$C:$C,MATCH(A25,[1]关卡拆分!$A:$A,0)),IF(E$8=1,INDEX([1]关卡拆分!$K:$K,MATCH(A25,[1]关卡拆分!$A:$A,0)),IF(E$8=2,INDEX([1]关卡拆分!$L:$L,MATCH(A25,[1]关卡拆分!$A:$A,0)),IF(E$8=3,INDEX([1]关卡拆分!$M:$M,MATCH(A25,[1]关卡拆分!$A:$A,0)),""))))=1,A25,"")</f>
        <v>11010</v>
      </c>
      <c r="F25" s="3" t="str">
        <f>IF(IF(F$8=0,INDEX([1]关卡拆分!$D:$D,MATCH(A25,[1]关卡拆分!$A:$A,0)),IF(F$8=1,INDEX([1]关卡拆分!$N:$N,MATCH(A25,[1]关卡拆分!$A:$A,0)),IF(F$8=2,INDEX([1]关卡拆分!$O:$O,MATCH(A25,[1]关卡拆分!$A:$A,0)),IF(F$8=3,INDEX([1]关卡拆分!$P:$P,MATCH(A25,[1]关卡拆分!$A:$A,0)),""))))=1,A25,"")</f>
        <v/>
      </c>
      <c r="G25" s="3" t="str">
        <f>IF(IF(G$8=0,INDEX([1]关卡拆分!$E:$E,MATCH(A25,[1]关卡拆分!$A:$A,0)),IF(G$8=1,INDEX([1]关卡拆分!$Q:$Q,MATCH(A25,[1]关卡拆分!$A:$A,0)),IF(G$8=2,INDEX([1]关卡拆分!$R:$R,MATCH(A25,[1]关卡拆分!$A:$A,0)),IF(G$8=3,INDEX([1]关卡拆分!$S:$S,MATCH(A25,[1]关卡拆分!$A:$A,0)),""))))=1,A25,"")</f>
        <v/>
      </c>
      <c r="H25" t="str">
        <f>IF(IF(H$8=0,INDEX([1]关卡拆分!$F:$F,MATCH(A25,[1]关卡拆分!$A:$A,0)),IF(H$8=1,INDEX([1]关卡拆分!$T:$T,MATCH(A25,[1]关卡拆分!$A:$A,0)),IF(H$8=2,INDEX([1]关卡拆分!$U:$U,MATCH(A25,[1]关卡拆分!$A:$A,0)),IF(H$8=3,INDEX([1]关卡拆分!$V:$V,MATCH(A25,[1]关卡拆分!$A:$A,0)),""))))=1,A25,"")</f>
        <v/>
      </c>
      <c r="I25" t="str">
        <f>IF(I$8=INDEX([1]MonsterGroup!$H:$H,MATCH($A25,[1]MonsterGroup!$A:$A,0)),$A25,"")</f>
        <v/>
      </c>
      <c r="J25" t="str">
        <f>IF(J$8=INDEX([1]MonsterGroup!$I:$I,MATCH($A25,[1]MonsterGroup!$A:$A,0)),$A25,"")</f>
        <v/>
      </c>
      <c r="K25" t="str">
        <f>IF(K$8=INDEX([1]MonsterGroup!$J:$J,MATCH($A25,[1]MonsterGroup!$A:$A,0)),$A25,"")</f>
        <v/>
      </c>
      <c r="L25" t="str">
        <f>IF(L$8=INDEX([1]MonsterGroup!$K:$K,MATCH($A25,[1]MonsterGroup!$A:$A,0)),$A25,"")</f>
        <v/>
      </c>
      <c r="M25" t="str">
        <f t="shared" si="1"/>
        <v/>
      </c>
      <c r="N25" t="str">
        <f t="shared" si="2"/>
        <v/>
      </c>
      <c r="O25" t="str">
        <f t="shared" si="3"/>
        <v/>
      </c>
      <c r="P25" t="str">
        <f t="shared" si="4"/>
        <v/>
      </c>
      <c r="Q25" t="str">
        <f t="shared" si="5"/>
        <v/>
      </c>
      <c r="R25" t="str">
        <f t="shared" si="6"/>
        <v/>
      </c>
      <c r="S25" t="str">
        <f t="shared" si="7"/>
        <v/>
      </c>
      <c r="T25" t="str">
        <f t="shared" si="8"/>
        <v/>
      </c>
    </row>
    <row r="26" spans="1:20">
      <c r="A26" s="7">
        <v>11011</v>
      </c>
      <c r="B26">
        <f>IF(B$8=INDEX([1]MonsterGroup!$B:$B,MATCH($A26,[1]MonsterGroup!$A:$A,0)),A26,0)</f>
        <v>11011</v>
      </c>
      <c r="C26" t="str">
        <f>IF(C$8=INDEX([1]MonsterGroup!$N:$N,MATCH($A26,[1]MonsterGroup!$A:$A,0)),$A26,"")</f>
        <v/>
      </c>
      <c r="D26" t="str">
        <f>IF(D$8=INDEX([1]MonsterGroup!$O:$O,MATCH($A26,[1]MonsterGroup!$A:$A,0)),$A26,"")</f>
        <v/>
      </c>
      <c r="E26" s="18" t="str">
        <f>IF(IF(E$8=0,INDEX([1]关卡拆分!$C:$C,MATCH(A26,[1]关卡拆分!$A:$A,0)),IF(E$8=1,INDEX([1]关卡拆分!$K:$K,MATCH(A26,[1]关卡拆分!$A:$A,0)),IF(E$8=2,INDEX([1]关卡拆分!$L:$L,MATCH(A26,[1]关卡拆分!$A:$A,0)),IF(E$8=3,INDEX([1]关卡拆分!$M:$M,MATCH(A26,[1]关卡拆分!$A:$A,0)),""))))=1,A26,"")</f>
        <v/>
      </c>
      <c r="F26" s="3">
        <f>IF(IF(F$8=0,INDEX([1]关卡拆分!$D:$D,MATCH(A26,[1]关卡拆分!$A:$A,0)),IF(F$8=1,INDEX([1]关卡拆分!$N:$N,MATCH(A26,[1]关卡拆分!$A:$A,0)),IF(F$8=2,INDEX([1]关卡拆分!$O:$O,MATCH(A26,[1]关卡拆分!$A:$A,0)),IF(F$8=3,INDEX([1]关卡拆分!$P:$P,MATCH(A26,[1]关卡拆分!$A:$A,0)),""))))=1,A26,"")</f>
        <v>11011</v>
      </c>
      <c r="G26" s="3" t="str">
        <f>IF(IF(G$8=0,INDEX([1]关卡拆分!$E:$E,MATCH(A26,[1]关卡拆分!$A:$A,0)),IF(G$8=1,INDEX([1]关卡拆分!$Q:$Q,MATCH(A26,[1]关卡拆分!$A:$A,0)),IF(G$8=2,INDEX([1]关卡拆分!$R:$R,MATCH(A26,[1]关卡拆分!$A:$A,0)),IF(G$8=3,INDEX([1]关卡拆分!$S:$S,MATCH(A26,[1]关卡拆分!$A:$A,0)),""))))=1,A26,"")</f>
        <v/>
      </c>
      <c r="H26">
        <f>IF(IF(H$8=0,INDEX([1]关卡拆分!$F:$F,MATCH(A26,[1]关卡拆分!$A:$A,0)),IF(H$8=1,INDEX([1]关卡拆分!$T:$T,MATCH(A26,[1]关卡拆分!$A:$A,0)),IF(H$8=2,INDEX([1]关卡拆分!$U:$U,MATCH(A26,[1]关卡拆分!$A:$A,0)),IF(H$8=3,INDEX([1]关卡拆分!$V:$V,MATCH(A26,[1]关卡拆分!$A:$A,0)),""))))=1,A26,"")</f>
        <v>11011</v>
      </c>
      <c r="I26" t="str">
        <f>IF(I$8=INDEX([1]MonsterGroup!$H:$H,MATCH($A26,[1]MonsterGroup!$A:$A,0)),$A26,"")</f>
        <v/>
      </c>
      <c r="J26" t="str">
        <f>IF(J$8=INDEX([1]MonsterGroup!$I:$I,MATCH($A26,[1]MonsterGroup!$A:$A,0)),$A26,"")</f>
        <v/>
      </c>
      <c r="K26" t="str">
        <f>IF(K$8=INDEX([1]MonsterGroup!$J:$J,MATCH($A26,[1]MonsterGroup!$A:$A,0)),$A26,"")</f>
        <v/>
      </c>
      <c r="L26" t="str">
        <f>IF(L$8=INDEX([1]MonsterGroup!$K:$K,MATCH($A26,[1]MonsterGroup!$A:$A,0)),$A26,"")</f>
        <v/>
      </c>
      <c r="M26" t="str">
        <f t="shared" si="1"/>
        <v/>
      </c>
      <c r="N26" t="str">
        <f t="shared" si="2"/>
        <v/>
      </c>
      <c r="O26" t="str">
        <f t="shared" si="3"/>
        <v/>
      </c>
      <c r="P26" t="str">
        <f t="shared" si="4"/>
        <v/>
      </c>
      <c r="Q26" t="str">
        <f t="shared" si="5"/>
        <v/>
      </c>
      <c r="R26" t="str">
        <f t="shared" si="6"/>
        <v/>
      </c>
      <c r="S26" t="str">
        <f t="shared" si="7"/>
        <v/>
      </c>
      <c r="T26" t="str">
        <f t="shared" si="8"/>
        <v/>
      </c>
    </row>
    <row r="27" spans="1:20">
      <c r="A27" s="7">
        <v>11012</v>
      </c>
      <c r="B27">
        <f>IF(B$8=INDEX([1]MonsterGroup!$B:$B,MATCH($A27,[1]MonsterGroup!$A:$A,0)),A27,0)</f>
        <v>11012</v>
      </c>
      <c r="C27" t="str">
        <f>IF(C$8=INDEX([1]MonsterGroup!$N:$N,MATCH($A27,[1]MonsterGroup!$A:$A,0)),$A27,"")</f>
        <v/>
      </c>
      <c r="D27" t="str">
        <f>IF(D$8=INDEX([1]MonsterGroup!$O:$O,MATCH($A27,[1]MonsterGroup!$A:$A,0)),$A27,"")</f>
        <v/>
      </c>
      <c r="E27" s="18" t="str">
        <f>IF(IF(E$8=0,INDEX([1]关卡拆分!$C:$C,MATCH(A27,[1]关卡拆分!$A:$A,0)),IF(E$8=1,INDEX([1]关卡拆分!$K:$K,MATCH(A27,[1]关卡拆分!$A:$A,0)),IF(E$8=2,INDEX([1]关卡拆分!$L:$L,MATCH(A27,[1]关卡拆分!$A:$A,0)),IF(E$8=3,INDEX([1]关卡拆分!$M:$M,MATCH(A27,[1]关卡拆分!$A:$A,0)),""))))=1,A27,"")</f>
        <v/>
      </c>
      <c r="F27" s="3" t="str">
        <f>IF(IF(F$8=0,INDEX([1]关卡拆分!$D:$D,MATCH(A27,[1]关卡拆分!$A:$A,0)),IF(F$8=1,INDEX([1]关卡拆分!$N:$N,MATCH(A27,[1]关卡拆分!$A:$A,0)),IF(F$8=2,INDEX([1]关卡拆分!$O:$O,MATCH(A27,[1]关卡拆分!$A:$A,0)),IF(F$8=3,INDEX([1]关卡拆分!$P:$P,MATCH(A27,[1]关卡拆分!$A:$A,0)),""))))=1,A27,"")</f>
        <v/>
      </c>
      <c r="G27" s="3" t="str">
        <f>IF(IF(G$8=0,INDEX([1]关卡拆分!$E:$E,MATCH(A27,[1]关卡拆分!$A:$A,0)),IF(G$8=1,INDEX([1]关卡拆分!$Q:$Q,MATCH(A27,[1]关卡拆分!$A:$A,0)),IF(G$8=2,INDEX([1]关卡拆分!$R:$R,MATCH(A27,[1]关卡拆分!$A:$A,0)),IF(G$8=3,INDEX([1]关卡拆分!$S:$S,MATCH(A27,[1]关卡拆分!$A:$A,0)),""))))=1,A27,"")</f>
        <v/>
      </c>
      <c r="H27" t="str">
        <f>IF(IF(H$8=0,INDEX([1]关卡拆分!$F:$F,MATCH(A27,[1]关卡拆分!$A:$A,0)),IF(H$8=1,INDEX([1]关卡拆分!$T:$T,MATCH(A27,[1]关卡拆分!$A:$A,0)),IF(H$8=2,INDEX([1]关卡拆分!$U:$U,MATCH(A27,[1]关卡拆分!$A:$A,0)),IF(H$8=3,INDEX([1]关卡拆分!$V:$V,MATCH(A27,[1]关卡拆分!$A:$A,0)),""))))=1,A27,"")</f>
        <v/>
      </c>
      <c r="I27" t="str">
        <f>IF(I$8=INDEX([1]MonsterGroup!$H:$H,MATCH($A27,[1]MonsterGroup!$A:$A,0)),$A27,"")</f>
        <v/>
      </c>
      <c r="J27" t="str">
        <f>IF(J$8=INDEX([1]MonsterGroup!$I:$I,MATCH($A27,[1]MonsterGroup!$A:$A,0)),$A27,"")</f>
        <v/>
      </c>
      <c r="K27" t="str">
        <f>IF(K$8=INDEX([1]MonsterGroup!$J:$J,MATCH($A27,[1]MonsterGroup!$A:$A,0)),$A27,"")</f>
        <v/>
      </c>
      <c r="L27" t="str">
        <f>IF(L$8=INDEX([1]MonsterGroup!$K:$K,MATCH($A27,[1]MonsterGroup!$A:$A,0)),$A27,"")</f>
        <v/>
      </c>
      <c r="M27" t="str">
        <f t="shared" si="1"/>
        <v/>
      </c>
      <c r="N27" t="str">
        <f t="shared" si="2"/>
        <v/>
      </c>
      <c r="O27" t="str">
        <f t="shared" si="3"/>
        <v/>
      </c>
      <c r="P27" t="str">
        <f t="shared" si="4"/>
        <v/>
      </c>
      <c r="Q27" t="str">
        <f t="shared" si="5"/>
        <v/>
      </c>
      <c r="R27" t="str">
        <f t="shared" ref="R27:R90" si="9">R26&amp;N27</f>
        <v/>
      </c>
      <c r="S27" t="str">
        <f t="shared" si="7"/>
        <v/>
      </c>
      <c r="T27" t="str">
        <f t="shared" si="8"/>
        <v/>
      </c>
    </row>
    <row r="28" spans="1:20">
      <c r="A28" s="7">
        <v>11023</v>
      </c>
      <c r="B28">
        <f>IF(B$8=INDEX([1]MonsterGroup!$B:$B,MATCH($A28,[1]MonsterGroup!$A:$A,0)),A28,0)</f>
        <v>11023</v>
      </c>
      <c r="C28" t="str">
        <f>IF(C$8=INDEX([1]MonsterGroup!$N:$N,MATCH($A28,[1]MonsterGroup!$A:$A,0)),$A28,"")</f>
        <v/>
      </c>
      <c r="D28" t="str">
        <f>IF(D$8=INDEX([1]MonsterGroup!$O:$O,MATCH($A28,[1]MonsterGroup!$A:$A,0)),$A28,"")</f>
        <v/>
      </c>
      <c r="E28" s="18" t="str">
        <f>IF(IF(E$8=0,INDEX([1]关卡拆分!$C:$C,MATCH(A28,[1]关卡拆分!$A:$A,0)),IF(E$8=1,INDEX([1]关卡拆分!$K:$K,MATCH(A28,[1]关卡拆分!$A:$A,0)),IF(E$8=2,INDEX([1]关卡拆分!$L:$L,MATCH(A28,[1]关卡拆分!$A:$A,0)),IF(E$8=3,INDEX([1]关卡拆分!$M:$M,MATCH(A28,[1]关卡拆分!$A:$A,0)),""))))=1,A28,"")</f>
        <v/>
      </c>
      <c r="F28" s="3">
        <f>IF(IF(F$8=0,INDEX([1]关卡拆分!$D:$D,MATCH(A28,[1]关卡拆分!$A:$A,0)),IF(F$8=1,INDEX([1]关卡拆分!$N:$N,MATCH(A28,[1]关卡拆分!$A:$A,0)),IF(F$8=2,INDEX([1]关卡拆分!$O:$O,MATCH(A28,[1]关卡拆分!$A:$A,0)),IF(F$8=3,INDEX([1]关卡拆分!$P:$P,MATCH(A28,[1]关卡拆分!$A:$A,0)),""))))=1,A28,"")</f>
        <v>11023</v>
      </c>
      <c r="G28" s="3" t="str">
        <f>IF(IF(G$8=0,INDEX([1]关卡拆分!$E:$E,MATCH(A28,[1]关卡拆分!$A:$A,0)),IF(G$8=1,INDEX([1]关卡拆分!$Q:$Q,MATCH(A28,[1]关卡拆分!$A:$A,0)),IF(G$8=2,INDEX([1]关卡拆分!$R:$R,MATCH(A28,[1]关卡拆分!$A:$A,0)),IF(G$8=3,INDEX([1]关卡拆分!$S:$S,MATCH(A28,[1]关卡拆分!$A:$A,0)),""))))=1,A28,"")</f>
        <v/>
      </c>
      <c r="H28" t="str">
        <f>IF(IF(H$8=0,INDEX([1]关卡拆分!$F:$F,MATCH(A28,[1]关卡拆分!$A:$A,0)),IF(H$8=1,INDEX([1]关卡拆分!$T:$T,MATCH(A28,[1]关卡拆分!$A:$A,0)),IF(H$8=2,INDEX([1]关卡拆分!$U:$U,MATCH(A28,[1]关卡拆分!$A:$A,0)),IF(H$8=3,INDEX([1]关卡拆分!$V:$V,MATCH(A28,[1]关卡拆分!$A:$A,0)),""))))=1,A28,"")</f>
        <v/>
      </c>
      <c r="I28" t="str">
        <f>IF(I$8=INDEX([1]MonsterGroup!$H:$H,MATCH($A28,[1]MonsterGroup!$A:$A,0)),$A28,"")</f>
        <v/>
      </c>
      <c r="J28" t="str">
        <f>IF(J$8=INDEX([1]MonsterGroup!$I:$I,MATCH($A28,[1]MonsterGroup!$A:$A,0)),$A28,"")</f>
        <v/>
      </c>
      <c r="K28" t="str">
        <f>IF(K$8=INDEX([1]MonsterGroup!$J:$J,MATCH($A28,[1]MonsterGroup!$A:$A,0)),$A28,"")</f>
        <v/>
      </c>
      <c r="L28" t="str">
        <f>IF(L$8=INDEX([1]MonsterGroup!$K:$K,MATCH($A28,[1]MonsterGroup!$A:$A,0)),$A28,"")</f>
        <v/>
      </c>
      <c r="M28" t="str">
        <f t="shared" si="1"/>
        <v/>
      </c>
      <c r="N28" t="str">
        <f t="shared" si="2"/>
        <v/>
      </c>
      <c r="O28" t="str">
        <f t="shared" si="3"/>
        <v/>
      </c>
      <c r="P28" t="str">
        <f t="shared" si="4"/>
        <v/>
      </c>
      <c r="Q28" t="str">
        <f t="shared" si="5"/>
        <v/>
      </c>
      <c r="R28" t="str">
        <f t="shared" si="9"/>
        <v/>
      </c>
      <c r="S28" t="str">
        <f t="shared" si="7"/>
        <v/>
      </c>
      <c r="T28" t="str">
        <f t="shared" si="8"/>
        <v/>
      </c>
    </row>
    <row r="29" spans="1:20">
      <c r="A29" s="7">
        <v>11024</v>
      </c>
      <c r="B29">
        <f>IF(B$8=INDEX([1]MonsterGroup!$B:$B,MATCH($A29,[1]MonsterGroup!$A:$A,0)),A29,0)</f>
        <v>11024</v>
      </c>
      <c r="C29" t="str">
        <f>IF(C$8=INDEX([1]MonsterGroup!$N:$N,MATCH($A29,[1]MonsterGroup!$A:$A,0)),$A29,"")</f>
        <v/>
      </c>
      <c r="D29" t="str">
        <f>IF(D$8=INDEX([1]MonsterGroup!$O:$O,MATCH($A29,[1]MonsterGroup!$A:$A,0)),$A29,"")</f>
        <v/>
      </c>
      <c r="E29" s="18">
        <f>IF(IF(E$8=0,INDEX([1]关卡拆分!$C:$C,MATCH(A29,[1]关卡拆分!$A:$A,0)),IF(E$8=1,INDEX([1]关卡拆分!$K:$K,MATCH(A29,[1]关卡拆分!$A:$A,0)),IF(E$8=2,INDEX([1]关卡拆分!$L:$L,MATCH(A29,[1]关卡拆分!$A:$A,0)),IF(E$8=3,INDEX([1]关卡拆分!$M:$M,MATCH(A29,[1]关卡拆分!$A:$A,0)),""))))=1,A29,"")</f>
        <v>11024</v>
      </c>
      <c r="F29" s="3" t="str">
        <f>IF(IF(F$8=0,INDEX([1]关卡拆分!$D:$D,MATCH(A29,[1]关卡拆分!$A:$A,0)),IF(F$8=1,INDEX([1]关卡拆分!$N:$N,MATCH(A29,[1]关卡拆分!$A:$A,0)),IF(F$8=2,INDEX([1]关卡拆分!$O:$O,MATCH(A29,[1]关卡拆分!$A:$A,0)),IF(F$8=3,INDEX([1]关卡拆分!$P:$P,MATCH(A29,[1]关卡拆分!$A:$A,0)),""))))=1,A29,"")</f>
        <v/>
      </c>
      <c r="G29" s="3" t="str">
        <f>IF(IF(G$8=0,INDEX([1]关卡拆分!$E:$E,MATCH(A29,[1]关卡拆分!$A:$A,0)),IF(G$8=1,INDEX([1]关卡拆分!$Q:$Q,MATCH(A29,[1]关卡拆分!$A:$A,0)),IF(G$8=2,INDEX([1]关卡拆分!$R:$R,MATCH(A29,[1]关卡拆分!$A:$A,0)),IF(G$8=3,INDEX([1]关卡拆分!$S:$S,MATCH(A29,[1]关卡拆分!$A:$A,0)),""))))=1,A29,"")</f>
        <v/>
      </c>
      <c r="H29" t="str">
        <f>IF(IF(H$8=0,INDEX([1]关卡拆分!$F:$F,MATCH(A29,[1]关卡拆分!$A:$A,0)),IF(H$8=1,INDEX([1]关卡拆分!$T:$T,MATCH(A29,[1]关卡拆分!$A:$A,0)),IF(H$8=2,INDEX([1]关卡拆分!$U:$U,MATCH(A29,[1]关卡拆分!$A:$A,0)),IF(H$8=3,INDEX([1]关卡拆分!$V:$V,MATCH(A29,[1]关卡拆分!$A:$A,0)),""))))=1,A29,"")</f>
        <v/>
      </c>
      <c r="I29" t="str">
        <f>IF(I$8=INDEX([1]MonsterGroup!$H:$H,MATCH($A29,[1]MonsterGroup!$A:$A,0)),$A29,"")</f>
        <v/>
      </c>
      <c r="J29" t="str">
        <f>IF(J$8=INDEX([1]MonsterGroup!$I:$I,MATCH($A29,[1]MonsterGroup!$A:$A,0)),$A29,"")</f>
        <v/>
      </c>
      <c r="K29" t="str">
        <f>IF(K$8=INDEX([1]MonsterGroup!$J:$J,MATCH($A29,[1]MonsterGroup!$A:$A,0)),$A29,"")</f>
        <v/>
      </c>
      <c r="L29" t="str">
        <f>IF(L$8=INDEX([1]MonsterGroup!$K:$K,MATCH($A29,[1]MonsterGroup!$A:$A,0)),$A29,"")</f>
        <v/>
      </c>
      <c r="M29" t="str">
        <f t="shared" si="1"/>
        <v/>
      </c>
      <c r="N29" t="str">
        <f t="shared" si="2"/>
        <v/>
      </c>
      <c r="O29" t="str">
        <f t="shared" si="3"/>
        <v/>
      </c>
      <c r="P29" t="str">
        <f t="shared" si="4"/>
        <v/>
      </c>
      <c r="Q29" t="str">
        <f t="shared" si="5"/>
        <v/>
      </c>
      <c r="R29" t="str">
        <f t="shared" si="9"/>
        <v/>
      </c>
      <c r="S29" t="str">
        <f t="shared" si="7"/>
        <v/>
      </c>
      <c r="T29" t="str">
        <f t="shared" si="8"/>
        <v/>
      </c>
    </row>
    <row r="30" spans="1:20">
      <c r="A30" s="25">
        <v>11031</v>
      </c>
      <c r="B30">
        <f>IF(B$8=INDEX([1]MonsterGroup!$B:$B,MATCH($A30,[1]MonsterGroup!$A:$A,0)),A30,0)</f>
        <v>11031</v>
      </c>
      <c r="C30" t="str">
        <f>IF(C$8=INDEX([1]MonsterGroup!$N:$N,MATCH($A30,[1]MonsterGroup!$A:$A,0)),$A30,"")</f>
        <v/>
      </c>
      <c r="D30" t="str">
        <f>IF(D$8=INDEX([1]MonsterGroup!$O:$O,MATCH($A30,[1]MonsterGroup!$A:$A,0)),$A30,"")</f>
        <v/>
      </c>
      <c r="E30" s="18" t="str">
        <f>IF(IF(E$8=0,INDEX([1]关卡拆分!$C:$C,MATCH(A30,[1]关卡拆分!$A:$A,0)),IF(E$8=1,INDEX([1]关卡拆分!$K:$K,MATCH(A30,[1]关卡拆分!$A:$A,0)),IF(E$8=2,INDEX([1]关卡拆分!$L:$L,MATCH(A30,[1]关卡拆分!$A:$A,0)),IF(E$8=3,INDEX([1]关卡拆分!$M:$M,MATCH(A30,[1]关卡拆分!$A:$A,0)),""))))=1,A30,"")</f>
        <v/>
      </c>
      <c r="F30" s="3" t="str">
        <f>IF(IF(F$8=0,INDEX([1]关卡拆分!$D:$D,MATCH(A30,[1]关卡拆分!$A:$A,0)),IF(F$8=1,INDEX([1]关卡拆分!$N:$N,MATCH(A30,[1]关卡拆分!$A:$A,0)),IF(F$8=2,INDEX([1]关卡拆分!$O:$O,MATCH(A30,[1]关卡拆分!$A:$A,0)),IF(F$8=3,INDEX([1]关卡拆分!$P:$P,MATCH(A30,[1]关卡拆分!$A:$A,0)),""))))=1,A30,"")</f>
        <v/>
      </c>
      <c r="G30" s="3">
        <f>IF(IF(G$8=0,INDEX([1]关卡拆分!$E:$E,MATCH(A30,[1]关卡拆分!$A:$A,0)),IF(G$8=1,INDEX([1]关卡拆分!$Q:$Q,MATCH(A30,[1]关卡拆分!$A:$A,0)),IF(G$8=2,INDEX([1]关卡拆分!$R:$R,MATCH(A30,[1]关卡拆分!$A:$A,0)),IF(G$8=3,INDEX([1]关卡拆分!$S:$S,MATCH(A30,[1]关卡拆分!$A:$A,0)),""))))=1,A30,"")</f>
        <v>11031</v>
      </c>
      <c r="H30" t="str">
        <f>IF(IF(H$8=0,INDEX([1]关卡拆分!$F:$F,MATCH(A30,[1]关卡拆分!$A:$A,0)),IF(H$8=1,INDEX([1]关卡拆分!$T:$T,MATCH(A30,[1]关卡拆分!$A:$A,0)),IF(H$8=2,INDEX([1]关卡拆分!$U:$U,MATCH(A30,[1]关卡拆分!$A:$A,0)),IF(H$8=3,INDEX([1]关卡拆分!$V:$V,MATCH(A30,[1]关卡拆分!$A:$A,0)),""))))=1,A30,"")</f>
        <v/>
      </c>
      <c r="I30" t="str">
        <f>IF(I$8=INDEX([1]MonsterGroup!$H:$H,MATCH($A30,[1]MonsterGroup!$A:$A,0)),$A30,"")</f>
        <v/>
      </c>
      <c r="J30" t="str">
        <f>IF(J$8=INDEX([1]MonsterGroup!$I:$I,MATCH($A30,[1]MonsterGroup!$A:$A,0)),$A30,"")</f>
        <v/>
      </c>
      <c r="K30" t="str">
        <f>IF(K$8=INDEX([1]MonsterGroup!$J:$J,MATCH($A30,[1]MonsterGroup!$A:$A,0)),$A30,"")</f>
        <v/>
      </c>
      <c r="L30" t="str">
        <f>IF(L$8=INDEX([1]MonsterGroup!$K:$K,MATCH($A30,[1]MonsterGroup!$A:$A,0)),$A30,"")</f>
        <v/>
      </c>
      <c r="M30" t="str">
        <f t="shared" si="1"/>
        <v/>
      </c>
      <c r="N30" t="str">
        <f t="shared" si="2"/>
        <v/>
      </c>
      <c r="O30" t="str">
        <f t="shared" si="3"/>
        <v/>
      </c>
      <c r="P30" t="str">
        <f t="shared" si="4"/>
        <v/>
      </c>
      <c r="Q30" t="str">
        <f t="shared" si="5"/>
        <v/>
      </c>
      <c r="R30" t="str">
        <f t="shared" si="9"/>
        <v/>
      </c>
      <c r="S30" t="str">
        <f t="shared" si="7"/>
        <v/>
      </c>
      <c r="T30" t="str">
        <f t="shared" si="8"/>
        <v/>
      </c>
    </row>
    <row r="31" spans="1:20">
      <c r="A31" s="25">
        <v>11032</v>
      </c>
      <c r="B31">
        <f>IF(B$8=INDEX([1]MonsterGroup!$B:$B,MATCH($A31,[1]MonsterGroup!$A:$A,0)),A31,0)</f>
        <v>11032</v>
      </c>
      <c r="C31" t="str">
        <f>IF(C$8=INDEX([1]MonsterGroup!$N:$N,MATCH($A31,[1]MonsterGroup!$A:$A,0)),$A31,"")</f>
        <v/>
      </c>
      <c r="D31" t="str">
        <f>IF(D$8=INDEX([1]MonsterGroup!$O:$O,MATCH($A31,[1]MonsterGroup!$A:$A,0)),$A31,"")</f>
        <v/>
      </c>
      <c r="E31" s="18" t="str">
        <f>IF(IF(E$8=0,INDEX([1]关卡拆分!$C:$C,MATCH(A31,[1]关卡拆分!$A:$A,0)),IF(E$8=1,INDEX([1]关卡拆分!$K:$K,MATCH(A31,[1]关卡拆分!$A:$A,0)),IF(E$8=2,INDEX([1]关卡拆分!$L:$L,MATCH(A31,[1]关卡拆分!$A:$A,0)),IF(E$8=3,INDEX([1]关卡拆分!$M:$M,MATCH(A31,[1]关卡拆分!$A:$A,0)),""))))=1,A31,"")</f>
        <v/>
      </c>
      <c r="F31" s="3" t="str">
        <f>IF(IF(F$8=0,INDEX([1]关卡拆分!$D:$D,MATCH(A31,[1]关卡拆分!$A:$A,0)),IF(F$8=1,INDEX([1]关卡拆分!$N:$N,MATCH(A31,[1]关卡拆分!$A:$A,0)),IF(F$8=2,INDEX([1]关卡拆分!$O:$O,MATCH(A31,[1]关卡拆分!$A:$A,0)),IF(F$8=3,INDEX([1]关卡拆分!$P:$P,MATCH(A31,[1]关卡拆分!$A:$A,0)),""))))=1,A31,"")</f>
        <v/>
      </c>
      <c r="G31" s="3" t="str">
        <f>IF(IF(G$8=0,INDEX([1]关卡拆分!$E:$E,MATCH(A31,[1]关卡拆分!$A:$A,0)),IF(G$8=1,INDEX([1]关卡拆分!$Q:$Q,MATCH(A31,[1]关卡拆分!$A:$A,0)),IF(G$8=2,INDEX([1]关卡拆分!$R:$R,MATCH(A31,[1]关卡拆分!$A:$A,0)),IF(G$8=3,INDEX([1]关卡拆分!$S:$S,MATCH(A31,[1]关卡拆分!$A:$A,0)),""))))=1,A31,"")</f>
        <v/>
      </c>
      <c r="H31" t="str">
        <f>IF(IF(H$8=0,INDEX([1]关卡拆分!$F:$F,MATCH(A31,[1]关卡拆分!$A:$A,0)),IF(H$8=1,INDEX([1]关卡拆分!$T:$T,MATCH(A31,[1]关卡拆分!$A:$A,0)),IF(H$8=2,INDEX([1]关卡拆分!$U:$U,MATCH(A31,[1]关卡拆分!$A:$A,0)),IF(H$8=3,INDEX([1]关卡拆分!$V:$V,MATCH(A31,[1]关卡拆分!$A:$A,0)),""))))=1,A31,"")</f>
        <v/>
      </c>
      <c r="I31" t="str">
        <f>IF(I$8=INDEX([1]MonsterGroup!$H:$H,MATCH($A31,[1]MonsterGroup!$A:$A,0)),$A31,"")</f>
        <v/>
      </c>
      <c r="J31" t="str">
        <f>IF(J$8=INDEX([1]MonsterGroup!$I:$I,MATCH($A31,[1]MonsterGroup!$A:$A,0)),$A31,"")</f>
        <v/>
      </c>
      <c r="K31" t="str">
        <f>IF(K$8=INDEX([1]MonsterGroup!$J:$J,MATCH($A31,[1]MonsterGroup!$A:$A,0)),$A31,"")</f>
        <v/>
      </c>
      <c r="L31" t="str">
        <f>IF(L$8=INDEX([1]MonsterGroup!$K:$K,MATCH($A31,[1]MonsterGroup!$A:$A,0)),$A31,"")</f>
        <v/>
      </c>
      <c r="M31" t="str">
        <f t="shared" si="1"/>
        <v/>
      </c>
      <c r="N31" t="str">
        <f t="shared" si="2"/>
        <v/>
      </c>
      <c r="O31" t="str">
        <f t="shared" si="3"/>
        <v/>
      </c>
      <c r="P31" t="str">
        <f t="shared" si="4"/>
        <v/>
      </c>
      <c r="Q31" t="str">
        <f t="shared" si="5"/>
        <v/>
      </c>
      <c r="R31" t="str">
        <f t="shared" si="9"/>
        <v/>
      </c>
      <c r="S31" t="str">
        <f t="shared" si="7"/>
        <v/>
      </c>
      <c r="T31" t="str">
        <f t="shared" si="8"/>
        <v/>
      </c>
    </row>
    <row r="32" spans="1:20">
      <c r="A32" s="25">
        <v>11033</v>
      </c>
      <c r="B32">
        <f>IF(B$8=INDEX([1]MonsterGroup!$B:$B,MATCH($A32,[1]MonsterGroup!$A:$A,0)),A32,0)</f>
        <v>11033</v>
      </c>
      <c r="C32" t="str">
        <f>IF(C$8=INDEX([1]MonsterGroup!$N:$N,MATCH($A32,[1]MonsterGroup!$A:$A,0)),$A32,"")</f>
        <v/>
      </c>
      <c r="D32" t="str">
        <f>IF(D$8=INDEX([1]MonsterGroup!$O:$O,MATCH($A32,[1]MonsterGroup!$A:$A,0)),$A32,"")</f>
        <v/>
      </c>
      <c r="E32" s="18">
        <f>IF(IF(E$8=0,INDEX([1]关卡拆分!$C:$C,MATCH(A32,[1]关卡拆分!$A:$A,0)),IF(E$8=1,INDEX([1]关卡拆分!$K:$K,MATCH(A32,[1]关卡拆分!$A:$A,0)),IF(E$8=2,INDEX([1]关卡拆分!$L:$L,MATCH(A32,[1]关卡拆分!$A:$A,0)),IF(E$8=3,INDEX([1]关卡拆分!$M:$M,MATCH(A32,[1]关卡拆分!$A:$A,0)),""))))=1,A32,"")</f>
        <v>11033</v>
      </c>
      <c r="F32" s="3">
        <f>IF(IF(F$8=0,INDEX([1]关卡拆分!$D:$D,MATCH(A32,[1]关卡拆分!$A:$A,0)),IF(F$8=1,INDEX([1]关卡拆分!$N:$N,MATCH(A32,[1]关卡拆分!$A:$A,0)),IF(F$8=2,INDEX([1]关卡拆分!$O:$O,MATCH(A32,[1]关卡拆分!$A:$A,0)),IF(F$8=3,INDEX([1]关卡拆分!$P:$P,MATCH(A32,[1]关卡拆分!$A:$A,0)),""))))=1,A32,"")</f>
        <v>11033</v>
      </c>
      <c r="G32" s="3" t="str">
        <f>IF(IF(G$8=0,INDEX([1]关卡拆分!$E:$E,MATCH(A32,[1]关卡拆分!$A:$A,0)),IF(G$8=1,INDEX([1]关卡拆分!$Q:$Q,MATCH(A32,[1]关卡拆分!$A:$A,0)),IF(G$8=2,INDEX([1]关卡拆分!$R:$R,MATCH(A32,[1]关卡拆分!$A:$A,0)),IF(G$8=3,INDEX([1]关卡拆分!$S:$S,MATCH(A32,[1]关卡拆分!$A:$A,0)),""))))=1,A32,"")</f>
        <v/>
      </c>
      <c r="H32" t="str">
        <f>IF(IF(H$8=0,INDEX([1]关卡拆分!$F:$F,MATCH(A32,[1]关卡拆分!$A:$A,0)),IF(H$8=1,INDEX([1]关卡拆分!$T:$T,MATCH(A32,[1]关卡拆分!$A:$A,0)),IF(H$8=2,INDEX([1]关卡拆分!$U:$U,MATCH(A32,[1]关卡拆分!$A:$A,0)),IF(H$8=3,INDEX([1]关卡拆分!$V:$V,MATCH(A32,[1]关卡拆分!$A:$A,0)),""))))=1,A32,"")</f>
        <v/>
      </c>
      <c r="I32" t="str">
        <f>IF(I$8=INDEX([1]MonsterGroup!$H:$H,MATCH($A32,[1]MonsterGroup!$A:$A,0)),$A32,"")</f>
        <v/>
      </c>
      <c r="J32" t="str">
        <f>IF(J$8=INDEX([1]MonsterGroup!$I:$I,MATCH($A32,[1]MonsterGroup!$A:$A,0)),$A32,"")</f>
        <v/>
      </c>
      <c r="K32" t="str">
        <f>IF(K$8=INDEX([1]MonsterGroup!$J:$J,MATCH($A32,[1]MonsterGroup!$A:$A,0)),$A32,"")</f>
        <v/>
      </c>
      <c r="L32" t="str">
        <f>IF(L$8=INDEX([1]MonsterGroup!$K:$K,MATCH($A32,[1]MonsterGroup!$A:$A,0)),$A32,"")</f>
        <v/>
      </c>
      <c r="M32" t="str">
        <f t="shared" si="1"/>
        <v/>
      </c>
      <c r="N32" t="str">
        <f t="shared" si="2"/>
        <v/>
      </c>
      <c r="O32" t="str">
        <f t="shared" si="3"/>
        <v/>
      </c>
      <c r="P32" t="str">
        <f t="shared" si="4"/>
        <v/>
      </c>
      <c r="Q32" t="str">
        <f t="shared" si="5"/>
        <v/>
      </c>
      <c r="R32" t="str">
        <f t="shared" si="9"/>
        <v/>
      </c>
      <c r="S32" t="str">
        <f t="shared" si="7"/>
        <v/>
      </c>
      <c r="T32" t="str">
        <f t="shared" si="8"/>
        <v/>
      </c>
    </row>
    <row r="33" spans="1:20">
      <c r="A33" s="25">
        <v>11034</v>
      </c>
      <c r="B33">
        <f>IF(B$8=INDEX([1]MonsterGroup!$B:$B,MATCH($A33,[1]MonsterGroup!$A:$A,0)),A33,0)</f>
        <v>11034</v>
      </c>
      <c r="C33" t="str">
        <f>IF(C$8=INDEX([1]MonsterGroup!$N:$N,MATCH($A33,[1]MonsterGroup!$A:$A,0)),$A33,"")</f>
        <v/>
      </c>
      <c r="D33" t="str">
        <f>IF(D$8=INDEX([1]MonsterGroup!$O:$O,MATCH($A33,[1]MonsterGroup!$A:$A,0)),$A33,"")</f>
        <v/>
      </c>
      <c r="E33" s="18" t="str">
        <f>IF(IF(E$8=0,INDEX([1]关卡拆分!$C:$C,MATCH(A33,[1]关卡拆分!$A:$A,0)),IF(E$8=1,INDEX([1]关卡拆分!$K:$K,MATCH(A33,[1]关卡拆分!$A:$A,0)),IF(E$8=2,INDEX([1]关卡拆分!$L:$L,MATCH(A33,[1]关卡拆分!$A:$A,0)),IF(E$8=3,INDEX([1]关卡拆分!$M:$M,MATCH(A33,[1]关卡拆分!$A:$A,0)),""))))=1,A33,"")</f>
        <v/>
      </c>
      <c r="F33" s="3" t="str">
        <f>IF(IF(F$8=0,INDEX([1]关卡拆分!$D:$D,MATCH(A33,[1]关卡拆分!$A:$A,0)),IF(F$8=1,INDEX([1]关卡拆分!$N:$N,MATCH(A33,[1]关卡拆分!$A:$A,0)),IF(F$8=2,INDEX([1]关卡拆分!$O:$O,MATCH(A33,[1]关卡拆分!$A:$A,0)),IF(F$8=3,INDEX([1]关卡拆分!$P:$P,MATCH(A33,[1]关卡拆分!$A:$A,0)),""))))=1,A33,"")</f>
        <v/>
      </c>
      <c r="G33" s="3">
        <f>IF(IF(G$8=0,INDEX([1]关卡拆分!$E:$E,MATCH(A33,[1]关卡拆分!$A:$A,0)),IF(G$8=1,INDEX([1]关卡拆分!$Q:$Q,MATCH(A33,[1]关卡拆分!$A:$A,0)),IF(G$8=2,INDEX([1]关卡拆分!$R:$R,MATCH(A33,[1]关卡拆分!$A:$A,0)),IF(G$8=3,INDEX([1]关卡拆分!$S:$S,MATCH(A33,[1]关卡拆分!$A:$A,0)),""))))=1,A33,"")</f>
        <v>11034</v>
      </c>
      <c r="H33">
        <f>IF(IF(H$8=0,INDEX([1]关卡拆分!$F:$F,MATCH(A33,[1]关卡拆分!$A:$A,0)),IF(H$8=1,INDEX([1]关卡拆分!$T:$T,MATCH(A33,[1]关卡拆分!$A:$A,0)),IF(H$8=2,INDEX([1]关卡拆分!$U:$U,MATCH(A33,[1]关卡拆分!$A:$A,0)),IF(H$8=3,INDEX([1]关卡拆分!$V:$V,MATCH(A33,[1]关卡拆分!$A:$A,0)),""))))=1,A33,"")</f>
        <v>11034</v>
      </c>
      <c r="I33" t="str">
        <f>IF(I$8=INDEX([1]MonsterGroup!$H:$H,MATCH($A33,[1]MonsterGroup!$A:$A,0)),$A33,"")</f>
        <v/>
      </c>
      <c r="J33" t="str">
        <f>IF(J$8=INDEX([1]MonsterGroup!$I:$I,MATCH($A33,[1]MonsterGroup!$A:$A,0)),$A33,"")</f>
        <v/>
      </c>
      <c r="K33" t="str">
        <f>IF(K$8=INDEX([1]MonsterGroup!$J:$J,MATCH($A33,[1]MonsterGroup!$A:$A,0)),$A33,"")</f>
        <v/>
      </c>
      <c r="L33" t="str">
        <f>IF(L$8=INDEX([1]MonsterGroup!$K:$K,MATCH($A33,[1]MonsterGroup!$A:$A,0)),$A33,"")</f>
        <v/>
      </c>
      <c r="M33" t="str">
        <f t="shared" si="1"/>
        <v/>
      </c>
      <c r="N33" t="str">
        <f t="shared" si="2"/>
        <v/>
      </c>
      <c r="O33" t="str">
        <f t="shared" si="3"/>
        <v/>
      </c>
      <c r="P33" t="str">
        <f t="shared" si="4"/>
        <v/>
      </c>
      <c r="Q33" t="str">
        <f t="shared" si="5"/>
        <v/>
      </c>
      <c r="R33" t="str">
        <f t="shared" si="9"/>
        <v/>
      </c>
      <c r="S33" t="str">
        <f t="shared" si="7"/>
        <v/>
      </c>
      <c r="T33" t="str">
        <f t="shared" si="8"/>
        <v/>
      </c>
    </row>
    <row r="34" spans="1:20">
      <c r="A34" s="25">
        <v>11039</v>
      </c>
      <c r="B34">
        <f>IF(B$8=INDEX([1]MonsterGroup!$B:$B,MATCH($A34,[1]MonsterGroup!$A:$A,0)),A34,0)</f>
        <v>11039</v>
      </c>
      <c r="C34" t="str">
        <f>IF(C$8=INDEX([1]MonsterGroup!$N:$N,MATCH($A34,[1]MonsterGroup!$A:$A,0)),$A34,"")</f>
        <v/>
      </c>
      <c r="D34" t="str">
        <f>IF(D$8=INDEX([1]MonsterGroup!$O:$O,MATCH($A34,[1]MonsterGroup!$A:$A,0)),$A34,"")</f>
        <v/>
      </c>
      <c r="E34" s="18" t="str">
        <f>IF(IF(E$8=0,INDEX([1]关卡拆分!$C:$C,MATCH(A34,[1]关卡拆分!$A:$A,0)),IF(E$8=1,INDEX([1]关卡拆分!$K:$K,MATCH(A34,[1]关卡拆分!$A:$A,0)),IF(E$8=2,INDEX([1]关卡拆分!$L:$L,MATCH(A34,[1]关卡拆分!$A:$A,0)),IF(E$8=3,INDEX([1]关卡拆分!$M:$M,MATCH(A34,[1]关卡拆分!$A:$A,0)),""))))=1,A34,"")</f>
        <v/>
      </c>
      <c r="F34" s="3" t="str">
        <f>IF(IF(F$8=0,INDEX([1]关卡拆分!$D:$D,MATCH(A34,[1]关卡拆分!$A:$A,0)),IF(F$8=1,INDEX([1]关卡拆分!$N:$N,MATCH(A34,[1]关卡拆分!$A:$A,0)),IF(F$8=2,INDEX([1]关卡拆分!$O:$O,MATCH(A34,[1]关卡拆分!$A:$A,0)),IF(F$8=3,INDEX([1]关卡拆分!$P:$P,MATCH(A34,[1]关卡拆分!$A:$A,0)),""))))=1,A34,"")</f>
        <v/>
      </c>
      <c r="G34" s="3" t="str">
        <f>IF(IF(G$8=0,INDEX([1]关卡拆分!$E:$E,MATCH(A34,[1]关卡拆分!$A:$A,0)),IF(G$8=1,INDEX([1]关卡拆分!$Q:$Q,MATCH(A34,[1]关卡拆分!$A:$A,0)),IF(G$8=2,INDEX([1]关卡拆分!$R:$R,MATCH(A34,[1]关卡拆分!$A:$A,0)),IF(G$8=3,INDEX([1]关卡拆分!$S:$S,MATCH(A34,[1]关卡拆分!$A:$A,0)),""))))=1,A34,"")</f>
        <v/>
      </c>
      <c r="H34">
        <f>IF(IF(H$8=0,INDEX([1]关卡拆分!$F:$F,MATCH(A34,[1]关卡拆分!$A:$A,0)),IF(H$8=1,INDEX([1]关卡拆分!$T:$T,MATCH(A34,[1]关卡拆分!$A:$A,0)),IF(H$8=2,INDEX([1]关卡拆分!$U:$U,MATCH(A34,[1]关卡拆分!$A:$A,0)),IF(H$8=3,INDEX([1]关卡拆分!$V:$V,MATCH(A34,[1]关卡拆分!$A:$A,0)),""))))=1,A34,"")</f>
        <v>11039</v>
      </c>
      <c r="I34" t="str">
        <f>IF(I$8=INDEX([1]MonsterGroup!$H:$H,MATCH($A34,[1]MonsterGroup!$A:$A,0)),$A34,"")</f>
        <v/>
      </c>
      <c r="J34" t="str">
        <f>IF(J$8=INDEX([1]MonsterGroup!$I:$I,MATCH($A34,[1]MonsterGroup!$A:$A,0)),$A34,"")</f>
        <v/>
      </c>
      <c r="K34" t="str">
        <f>IF(K$8=INDEX([1]MonsterGroup!$J:$J,MATCH($A34,[1]MonsterGroup!$A:$A,0)),$A34,"")</f>
        <v/>
      </c>
      <c r="L34" t="str">
        <f>IF(L$8=INDEX([1]MonsterGroup!$K:$K,MATCH($A34,[1]MonsterGroup!$A:$A,0)),$A34,"")</f>
        <v/>
      </c>
      <c r="M34" t="str">
        <f t="shared" si="1"/>
        <v/>
      </c>
      <c r="N34" t="str">
        <f t="shared" si="2"/>
        <v/>
      </c>
      <c r="O34" t="str">
        <f t="shared" si="3"/>
        <v/>
      </c>
      <c r="P34" t="str">
        <f t="shared" si="4"/>
        <v/>
      </c>
      <c r="Q34" t="str">
        <f t="shared" si="5"/>
        <v/>
      </c>
      <c r="R34" t="str">
        <f t="shared" si="9"/>
        <v/>
      </c>
      <c r="S34" t="str">
        <f t="shared" si="7"/>
        <v/>
      </c>
      <c r="T34" t="str">
        <f t="shared" si="8"/>
        <v/>
      </c>
    </row>
    <row r="35" spans="1:20">
      <c r="A35" s="7">
        <v>11013</v>
      </c>
      <c r="B35">
        <f>IF(B$8=INDEX([1]MonsterGroup!$B:$B,MATCH($A35,[1]MonsterGroup!$A:$A,0)),A35,0)</f>
        <v>11013</v>
      </c>
      <c r="C35" t="str">
        <f>IF(C$8=INDEX([1]MonsterGroup!$N:$N,MATCH($A35,[1]MonsterGroup!$A:$A,0)),$A35,"")</f>
        <v/>
      </c>
      <c r="D35" t="str">
        <f>IF(D$8=INDEX([1]MonsterGroup!$O:$O,MATCH($A35,[1]MonsterGroup!$A:$A,0)),$A35,"")</f>
        <v/>
      </c>
      <c r="E35" s="18" t="str">
        <f>IF(IF(E$8=0,INDEX([1]关卡拆分!$C:$C,MATCH(A35,[1]关卡拆分!$A:$A,0)),IF(E$8=1,INDEX([1]关卡拆分!$K:$K,MATCH(A35,[1]关卡拆分!$A:$A,0)),IF(E$8=2,INDEX([1]关卡拆分!$L:$L,MATCH(A35,[1]关卡拆分!$A:$A,0)),IF(E$8=3,INDEX([1]关卡拆分!$M:$M,MATCH(A35,[1]关卡拆分!$A:$A,0)),""))))=1,A35,"")</f>
        <v/>
      </c>
      <c r="F35" s="3" t="str">
        <f>IF(IF(F$8=0,INDEX([1]关卡拆分!$D:$D,MATCH(A35,[1]关卡拆分!$A:$A,0)),IF(F$8=1,INDEX([1]关卡拆分!$N:$N,MATCH(A35,[1]关卡拆分!$A:$A,0)),IF(F$8=2,INDEX([1]关卡拆分!$O:$O,MATCH(A35,[1]关卡拆分!$A:$A,0)),IF(F$8=3,INDEX([1]关卡拆分!$P:$P,MATCH(A35,[1]关卡拆分!$A:$A,0)),""))))=1,A35,"")</f>
        <v/>
      </c>
      <c r="G35" s="3" t="str">
        <f>IF(IF(G$8=0,INDEX([1]关卡拆分!$E:$E,MATCH(A35,[1]关卡拆分!$A:$A,0)),IF(G$8=1,INDEX([1]关卡拆分!$Q:$Q,MATCH(A35,[1]关卡拆分!$A:$A,0)),IF(G$8=2,INDEX([1]关卡拆分!$R:$R,MATCH(A35,[1]关卡拆分!$A:$A,0)),IF(G$8=3,INDEX([1]关卡拆分!$S:$S,MATCH(A35,[1]关卡拆分!$A:$A,0)),""))))=1,A35,"")</f>
        <v/>
      </c>
      <c r="H35" t="str">
        <f>IF(IF(H$8=0,INDEX([1]关卡拆分!$F:$F,MATCH(A35,[1]关卡拆分!$A:$A,0)),IF(H$8=1,INDEX([1]关卡拆分!$T:$T,MATCH(A35,[1]关卡拆分!$A:$A,0)),IF(H$8=2,INDEX([1]关卡拆分!$U:$U,MATCH(A35,[1]关卡拆分!$A:$A,0)),IF(H$8=3,INDEX([1]关卡拆分!$V:$V,MATCH(A35,[1]关卡拆分!$A:$A,0)),""))))=1,A35,"")</f>
        <v/>
      </c>
      <c r="I35" t="str">
        <f>IF(I$8=INDEX([1]MonsterGroup!$H:$H,MATCH($A35,[1]MonsterGroup!$A:$A,0)),$A35,"")</f>
        <v/>
      </c>
      <c r="J35" t="str">
        <f>IF(J$8=INDEX([1]MonsterGroup!$I:$I,MATCH($A35,[1]MonsterGroup!$A:$A,0)),$A35,"")</f>
        <v/>
      </c>
      <c r="K35" t="str">
        <f>IF(K$8=INDEX([1]MonsterGroup!$J:$J,MATCH($A35,[1]MonsterGroup!$A:$A,0)),$A35,"")</f>
        <v/>
      </c>
      <c r="L35" t="str">
        <f>IF(L$8=INDEX([1]MonsterGroup!$K:$K,MATCH($A35,[1]MonsterGroup!$A:$A,0)),$A35,"")</f>
        <v/>
      </c>
      <c r="M35" t="str">
        <f t="shared" si="1"/>
        <v/>
      </c>
      <c r="N35" t="str">
        <f t="shared" si="2"/>
        <v/>
      </c>
      <c r="O35" t="str">
        <f t="shared" si="3"/>
        <v/>
      </c>
      <c r="P35" t="str">
        <f t="shared" si="4"/>
        <v/>
      </c>
      <c r="Q35" t="str">
        <f t="shared" si="5"/>
        <v/>
      </c>
      <c r="R35" t="str">
        <f t="shared" si="9"/>
        <v/>
      </c>
      <c r="S35" t="str">
        <f t="shared" si="7"/>
        <v/>
      </c>
      <c r="T35" t="str">
        <f t="shared" si="8"/>
        <v/>
      </c>
    </row>
    <row r="36" spans="1:20">
      <c r="A36" s="7">
        <v>11014</v>
      </c>
      <c r="B36">
        <f>IF(B$8=INDEX([1]MonsterGroup!$B:$B,MATCH($A36,[1]MonsterGroup!$A:$A,0)),A36,0)</f>
        <v>11014</v>
      </c>
      <c r="C36" t="str">
        <f>IF(C$8=INDEX([1]MonsterGroup!$N:$N,MATCH($A36,[1]MonsterGroup!$A:$A,0)),$A36,"")</f>
        <v/>
      </c>
      <c r="D36" t="str">
        <f>IF(D$8=INDEX([1]MonsterGroup!$O:$O,MATCH($A36,[1]MonsterGroup!$A:$A,0)),$A36,"")</f>
        <v/>
      </c>
      <c r="E36" s="18" t="str">
        <f>IF(IF(E$8=0,INDEX([1]关卡拆分!$C:$C,MATCH(A36,[1]关卡拆分!$A:$A,0)),IF(E$8=1,INDEX([1]关卡拆分!$K:$K,MATCH(A36,[1]关卡拆分!$A:$A,0)),IF(E$8=2,INDEX([1]关卡拆分!$L:$L,MATCH(A36,[1]关卡拆分!$A:$A,0)),IF(E$8=3,INDEX([1]关卡拆分!$M:$M,MATCH(A36,[1]关卡拆分!$A:$A,0)),""))))=1,A36,"")</f>
        <v/>
      </c>
      <c r="F36" s="3" t="str">
        <f>IF(IF(F$8=0,INDEX([1]关卡拆分!$D:$D,MATCH(A36,[1]关卡拆分!$A:$A,0)),IF(F$8=1,INDEX([1]关卡拆分!$N:$N,MATCH(A36,[1]关卡拆分!$A:$A,0)),IF(F$8=2,INDEX([1]关卡拆分!$O:$O,MATCH(A36,[1]关卡拆分!$A:$A,0)),IF(F$8=3,INDEX([1]关卡拆分!$P:$P,MATCH(A36,[1]关卡拆分!$A:$A,0)),""))))=1,A36,"")</f>
        <v/>
      </c>
      <c r="G36" s="3" t="str">
        <f>IF(IF(G$8=0,INDEX([1]关卡拆分!$E:$E,MATCH(A36,[1]关卡拆分!$A:$A,0)),IF(G$8=1,INDEX([1]关卡拆分!$Q:$Q,MATCH(A36,[1]关卡拆分!$A:$A,0)),IF(G$8=2,INDEX([1]关卡拆分!$R:$R,MATCH(A36,[1]关卡拆分!$A:$A,0)),IF(G$8=3,INDEX([1]关卡拆分!$S:$S,MATCH(A36,[1]关卡拆分!$A:$A,0)),""))))=1,A36,"")</f>
        <v/>
      </c>
      <c r="H36" t="str">
        <f>IF(IF(H$8=0,INDEX([1]关卡拆分!$F:$F,MATCH(A36,[1]关卡拆分!$A:$A,0)),IF(H$8=1,INDEX([1]关卡拆分!$T:$T,MATCH(A36,[1]关卡拆分!$A:$A,0)),IF(H$8=2,INDEX([1]关卡拆分!$U:$U,MATCH(A36,[1]关卡拆分!$A:$A,0)),IF(H$8=3,INDEX([1]关卡拆分!$V:$V,MATCH(A36,[1]关卡拆分!$A:$A,0)),""))))=1,A36,"")</f>
        <v/>
      </c>
      <c r="I36" t="str">
        <f>IF(I$8=INDEX([1]MonsterGroup!$H:$H,MATCH($A36,[1]MonsterGroup!$A:$A,0)),$A36,"")</f>
        <v/>
      </c>
      <c r="J36" t="str">
        <f>IF(J$8=INDEX([1]MonsterGroup!$I:$I,MATCH($A36,[1]MonsterGroup!$A:$A,0)),$A36,"")</f>
        <v/>
      </c>
      <c r="K36" t="str">
        <f>IF(K$8=INDEX([1]MonsterGroup!$J:$J,MATCH($A36,[1]MonsterGroup!$A:$A,0)),$A36,"")</f>
        <v/>
      </c>
      <c r="L36" t="str">
        <f>IF(L$8=INDEX([1]MonsterGroup!$K:$K,MATCH($A36,[1]MonsterGroup!$A:$A,0)),$A36,"")</f>
        <v/>
      </c>
      <c r="M36" t="str">
        <f t="shared" si="1"/>
        <v/>
      </c>
      <c r="N36" t="str">
        <f t="shared" si="2"/>
        <v/>
      </c>
      <c r="O36" t="str">
        <f t="shared" si="3"/>
        <v/>
      </c>
      <c r="P36" t="str">
        <f t="shared" si="4"/>
        <v/>
      </c>
      <c r="Q36" t="str">
        <f t="shared" si="5"/>
        <v/>
      </c>
      <c r="R36" t="str">
        <f t="shared" si="9"/>
        <v/>
      </c>
      <c r="S36" t="str">
        <f t="shared" si="7"/>
        <v/>
      </c>
      <c r="T36" t="str">
        <f t="shared" si="8"/>
        <v/>
      </c>
    </row>
    <row r="37" spans="1:20">
      <c r="A37" s="7">
        <v>11015</v>
      </c>
      <c r="B37">
        <f>IF(B$8=INDEX([1]MonsterGroup!$B:$B,MATCH($A37,[1]MonsterGroup!$A:$A,0)),A37,0)</f>
        <v>11015</v>
      </c>
      <c r="C37" t="str">
        <f>IF(C$8=INDEX([1]MonsterGroup!$N:$N,MATCH($A37,[1]MonsterGroup!$A:$A,0)),$A37,"")</f>
        <v/>
      </c>
      <c r="D37" t="str">
        <f>IF(D$8=INDEX([1]MonsterGroup!$O:$O,MATCH($A37,[1]MonsterGroup!$A:$A,0)),$A37,"")</f>
        <v/>
      </c>
      <c r="E37" s="18" t="str">
        <f>IF(IF(E$8=0,INDEX([1]关卡拆分!$C:$C,MATCH(A37,[1]关卡拆分!$A:$A,0)),IF(E$8=1,INDEX([1]关卡拆分!$K:$K,MATCH(A37,[1]关卡拆分!$A:$A,0)),IF(E$8=2,INDEX([1]关卡拆分!$L:$L,MATCH(A37,[1]关卡拆分!$A:$A,0)),IF(E$8=3,INDEX([1]关卡拆分!$M:$M,MATCH(A37,[1]关卡拆分!$A:$A,0)),""))))=1,A37,"")</f>
        <v/>
      </c>
      <c r="F37" s="3" t="str">
        <f>IF(IF(F$8=0,INDEX([1]关卡拆分!$D:$D,MATCH(A37,[1]关卡拆分!$A:$A,0)),IF(F$8=1,INDEX([1]关卡拆分!$N:$N,MATCH(A37,[1]关卡拆分!$A:$A,0)),IF(F$8=2,INDEX([1]关卡拆分!$O:$O,MATCH(A37,[1]关卡拆分!$A:$A,0)),IF(F$8=3,INDEX([1]关卡拆分!$P:$P,MATCH(A37,[1]关卡拆分!$A:$A,0)),""))))=1,A37,"")</f>
        <v/>
      </c>
      <c r="G37" s="3" t="str">
        <f>IF(IF(G$8=0,INDEX([1]关卡拆分!$E:$E,MATCH(A37,[1]关卡拆分!$A:$A,0)),IF(G$8=1,INDEX([1]关卡拆分!$Q:$Q,MATCH(A37,[1]关卡拆分!$A:$A,0)),IF(G$8=2,INDEX([1]关卡拆分!$R:$R,MATCH(A37,[1]关卡拆分!$A:$A,0)),IF(G$8=3,INDEX([1]关卡拆分!$S:$S,MATCH(A37,[1]关卡拆分!$A:$A,0)),""))))=1,A37,"")</f>
        <v/>
      </c>
      <c r="H37">
        <f>IF(IF(H$8=0,INDEX([1]关卡拆分!$F:$F,MATCH(A37,[1]关卡拆分!$A:$A,0)),IF(H$8=1,INDEX([1]关卡拆分!$T:$T,MATCH(A37,[1]关卡拆分!$A:$A,0)),IF(H$8=2,INDEX([1]关卡拆分!$U:$U,MATCH(A37,[1]关卡拆分!$A:$A,0)),IF(H$8=3,INDEX([1]关卡拆分!$V:$V,MATCH(A37,[1]关卡拆分!$A:$A,0)),""))))=1,A37,"")</f>
        <v>11015</v>
      </c>
      <c r="I37" t="str">
        <f>IF(I$8=INDEX([1]MonsterGroup!$H:$H,MATCH($A37,[1]MonsterGroup!$A:$A,0)),$A37,"")</f>
        <v/>
      </c>
      <c r="J37" t="str">
        <f>IF(J$8=INDEX([1]MonsterGroup!$I:$I,MATCH($A37,[1]MonsterGroup!$A:$A,0)),$A37,"")</f>
        <v/>
      </c>
      <c r="K37" t="str">
        <f>IF(K$8=INDEX([1]MonsterGroup!$J:$J,MATCH($A37,[1]MonsterGroup!$A:$A,0)),$A37,"")</f>
        <v/>
      </c>
      <c r="L37" t="str">
        <f>IF(L$8=INDEX([1]MonsterGroup!$K:$K,MATCH($A37,[1]MonsterGroup!$A:$A,0)),$A37,"")</f>
        <v/>
      </c>
      <c r="M37" t="str">
        <f t="shared" si="1"/>
        <v/>
      </c>
      <c r="N37" t="str">
        <f t="shared" si="2"/>
        <v/>
      </c>
      <c r="O37" t="str">
        <f t="shared" si="3"/>
        <v/>
      </c>
      <c r="P37" t="str">
        <f t="shared" si="4"/>
        <v/>
      </c>
      <c r="Q37" t="str">
        <f t="shared" si="5"/>
        <v/>
      </c>
      <c r="R37" t="str">
        <f t="shared" si="9"/>
        <v/>
      </c>
      <c r="S37" t="str">
        <f t="shared" si="7"/>
        <v/>
      </c>
      <c r="T37" t="str">
        <f t="shared" si="8"/>
        <v/>
      </c>
    </row>
    <row r="38" spans="1:20">
      <c r="A38" s="7">
        <v>11016</v>
      </c>
      <c r="B38">
        <f>IF(B$8=INDEX([1]MonsterGroup!$B:$B,MATCH($A38,[1]MonsterGroup!$A:$A,0)),A38,0)</f>
        <v>11016</v>
      </c>
      <c r="C38" t="str">
        <f>IF(C$8=INDEX([1]MonsterGroup!$N:$N,MATCH($A38,[1]MonsterGroup!$A:$A,0)),$A38,"")</f>
        <v/>
      </c>
      <c r="D38" t="str">
        <f>IF(D$8=INDEX([1]MonsterGroup!$O:$O,MATCH($A38,[1]MonsterGroup!$A:$A,0)),$A38,"")</f>
        <v/>
      </c>
      <c r="E38" s="18" t="str">
        <f>IF(IF(E$8=0,INDEX([1]关卡拆分!$C:$C,MATCH(A38,[1]关卡拆分!$A:$A,0)),IF(E$8=1,INDEX([1]关卡拆分!$K:$K,MATCH(A38,[1]关卡拆分!$A:$A,0)),IF(E$8=2,INDEX([1]关卡拆分!$L:$L,MATCH(A38,[1]关卡拆分!$A:$A,0)),IF(E$8=3,INDEX([1]关卡拆分!$M:$M,MATCH(A38,[1]关卡拆分!$A:$A,0)),""))))=1,A38,"")</f>
        <v/>
      </c>
      <c r="F38" s="3">
        <f>IF(IF(F$8=0,INDEX([1]关卡拆分!$D:$D,MATCH(A38,[1]关卡拆分!$A:$A,0)),IF(F$8=1,INDEX([1]关卡拆分!$N:$N,MATCH(A38,[1]关卡拆分!$A:$A,0)),IF(F$8=2,INDEX([1]关卡拆分!$O:$O,MATCH(A38,[1]关卡拆分!$A:$A,0)),IF(F$8=3,INDEX([1]关卡拆分!$P:$P,MATCH(A38,[1]关卡拆分!$A:$A,0)),""))))=1,A38,"")</f>
        <v>11016</v>
      </c>
      <c r="G38" s="3" t="str">
        <f>IF(IF(G$8=0,INDEX([1]关卡拆分!$E:$E,MATCH(A38,[1]关卡拆分!$A:$A,0)),IF(G$8=1,INDEX([1]关卡拆分!$Q:$Q,MATCH(A38,[1]关卡拆分!$A:$A,0)),IF(G$8=2,INDEX([1]关卡拆分!$R:$R,MATCH(A38,[1]关卡拆分!$A:$A,0)),IF(G$8=3,INDEX([1]关卡拆分!$S:$S,MATCH(A38,[1]关卡拆分!$A:$A,0)),""))))=1,A38,"")</f>
        <v/>
      </c>
      <c r="H38" t="str">
        <f>IF(IF(H$8=0,INDEX([1]关卡拆分!$F:$F,MATCH(A38,[1]关卡拆分!$A:$A,0)),IF(H$8=1,INDEX([1]关卡拆分!$T:$T,MATCH(A38,[1]关卡拆分!$A:$A,0)),IF(H$8=2,INDEX([1]关卡拆分!$U:$U,MATCH(A38,[1]关卡拆分!$A:$A,0)),IF(H$8=3,INDEX([1]关卡拆分!$V:$V,MATCH(A38,[1]关卡拆分!$A:$A,0)),""))))=1,A38,"")</f>
        <v/>
      </c>
      <c r="I38" t="str">
        <f>IF(I$8=INDEX([1]MonsterGroup!$H:$H,MATCH($A38,[1]MonsterGroup!$A:$A,0)),$A38,"")</f>
        <v/>
      </c>
      <c r="J38" t="str">
        <f>IF(J$8=INDEX([1]MonsterGroup!$I:$I,MATCH($A38,[1]MonsterGroup!$A:$A,0)),$A38,"")</f>
        <v/>
      </c>
      <c r="K38" t="str">
        <f>IF(K$8=INDEX([1]MonsterGroup!$J:$J,MATCH($A38,[1]MonsterGroup!$A:$A,0)),$A38,"")</f>
        <v/>
      </c>
      <c r="L38" t="str">
        <f>IF(L$8=INDEX([1]MonsterGroup!$K:$K,MATCH($A38,[1]MonsterGroup!$A:$A,0)),$A38,"")</f>
        <v/>
      </c>
      <c r="M38" t="str">
        <f t="shared" si="1"/>
        <v/>
      </c>
      <c r="N38" t="str">
        <f t="shared" si="2"/>
        <v/>
      </c>
      <c r="O38" t="str">
        <f t="shared" si="3"/>
        <v/>
      </c>
      <c r="P38" t="str">
        <f t="shared" si="4"/>
        <v/>
      </c>
      <c r="Q38" t="str">
        <f t="shared" si="5"/>
        <v/>
      </c>
      <c r="R38" t="str">
        <f t="shared" si="9"/>
        <v/>
      </c>
      <c r="S38" t="str">
        <f t="shared" si="7"/>
        <v/>
      </c>
      <c r="T38" t="str">
        <f t="shared" si="8"/>
        <v/>
      </c>
    </row>
    <row r="39" spans="1:20">
      <c r="A39" s="7">
        <v>11017</v>
      </c>
      <c r="B39">
        <f>IF(B$8=INDEX([1]MonsterGroup!$B:$B,MATCH($A39,[1]MonsterGroup!$A:$A,0)),A39,0)</f>
        <v>11017</v>
      </c>
      <c r="C39" t="str">
        <f>IF(C$8=INDEX([1]MonsterGroup!$N:$N,MATCH($A39,[1]MonsterGroup!$A:$A,0)),$A39,"")</f>
        <v/>
      </c>
      <c r="D39" t="str">
        <f>IF(D$8=INDEX([1]MonsterGroup!$O:$O,MATCH($A39,[1]MonsterGroup!$A:$A,0)),$A39,"")</f>
        <v/>
      </c>
      <c r="E39" s="18" t="str">
        <f>IF(IF(E$8=0,INDEX([1]关卡拆分!$C:$C,MATCH(A39,[1]关卡拆分!$A:$A,0)),IF(E$8=1,INDEX([1]关卡拆分!$K:$K,MATCH(A39,[1]关卡拆分!$A:$A,0)),IF(E$8=2,INDEX([1]关卡拆分!$L:$L,MATCH(A39,[1]关卡拆分!$A:$A,0)),IF(E$8=3,INDEX([1]关卡拆分!$M:$M,MATCH(A39,[1]关卡拆分!$A:$A,0)),""))))=1,A39,"")</f>
        <v/>
      </c>
      <c r="F39" s="3" t="str">
        <f>IF(IF(F$8=0,INDEX([1]关卡拆分!$D:$D,MATCH(A39,[1]关卡拆分!$A:$A,0)),IF(F$8=1,INDEX([1]关卡拆分!$N:$N,MATCH(A39,[1]关卡拆分!$A:$A,0)),IF(F$8=2,INDEX([1]关卡拆分!$O:$O,MATCH(A39,[1]关卡拆分!$A:$A,0)),IF(F$8=3,INDEX([1]关卡拆分!$P:$P,MATCH(A39,[1]关卡拆分!$A:$A,0)),""))))=1,A39,"")</f>
        <v/>
      </c>
      <c r="G39" s="3" t="str">
        <f>IF(IF(G$8=0,INDEX([1]关卡拆分!$E:$E,MATCH(A39,[1]关卡拆分!$A:$A,0)),IF(G$8=1,INDEX([1]关卡拆分!$Q:$Q,MATCH(A39,[1]关卡拆分!$A:$A,0)),IF(G$8=2,INDEX([1]关卡拆分!$R:$R,MATCH(A39,[1]关卡拆分!$A:$A,0)),IF(G$8=3,INDEX([1]关卡拆分!$S:$S,MATCH(A39,[1]关卡拆分!$A:$A,0)),""))))=1,A39,"")</f>
        <v/>
      </c>
      <c r="H39" t="str">
        <f>IF(IF(H$8=0,INDEX([1]关卡拆分!$F:$F,MATCH(A39,[1]关卡拆分!$A:$A,0)),IF(H$8=1,INDEX([1]关卡拆分!$T:$T,MATCH(A39,[1]关卡拆分!$A:$A,0)),IF(H$8=2,INDEX([1]关卡拆分!$U:$U,MATCH(A39,[1]关卡拆分!$A:$A,0)),IF(H$8=3,INDEX([1]关卡拆分!$V:$V,MATCH(A39,[1]关卡拆分!$A:$A,0)),""))))=1,A39,"")</f>
        <v/>
      </c>
      <c r="I39" t="str">
        <f>IF(I$8=INDEX([1]MonsterGroup!$H:$H,MATCH($A39,[1]MonsterGroup!$A:$A,0)),$A39,"")</f>
        <v/>
      </c>
      <c r="J39" t="str">
        <f>IF(J$8=INDEX([1]MonsterGroup!$I:$I,MATCH($A39,[1]MonsterGroup!$A:$A,0)),$A39,"")</f>
        <v/>
      </c>
      <c r="K39" t="str">
        <f>IF(K$8=INDEX([1]MonsterGroup!$J:$J,MATCH($A39,[1]MonsterGroup!$A:$A,0)),$A39,"")</f>
        <v/>
      </c>
      <c r="L39" t="str">
        <f>IF(L$8=INDEX([1]MonsterGroup!$K:$K,MATCH($A39,[1]MonsterGroup!$A:$A,0)),$A39,"")</f>
        <v/>
      </c>
      <c r="M39" t="str">
        <f t="shared" si="1"/>
        <v/>
      </c>
      <c r="N39" t="str">
        <f t="shared" si="2"/>
        <v/>
      </c>
      <c r="O39" t="str">
        <f t="shared" si="3"/>
        <v/>
      </c>
      <c r="P39" t="str">
        <f t="shared" si="4"/>
        <v/>
      </c>
      <c r="Q39" t="str">
        <f t="shared" si="5"/>
        <v/>
      </c>
      <c r="R39" t="str">
        <f t="shared" si="9"/>
        <v/>
      </c>
      <c r="S39" t="str">
        <f t="shared" si="7"/>
        <v/>
      </c>
      <c r="T39" t="str">
        <f t="shared" si="8"/>
        <v/>
      </c>
    </row>
    <row r="40" spans="1:20">
      <c r="A40" s="7">
        <v>11018</v>
      </c>
      <c r="B40">
        <f>IF(B$8=INDEX([1]MonsterGroup!$B:$B,MATCH($A40,[1]MonsterGroup!$A:$A,0)),A40,0)</f>
        <v>11018</v>
      </c>
      <c r="C40" t="str">
        <f>IF(C$8=INDEX([1]MonsterGroup!$N:$N,MATCH($A40,[1]MonsterGroup!$A:$A,0)),$A40,"")</f>
        <v/>
      </c>
      <c r="D40" t="str">
        <f>IF(D$8=INDEX([1]MonsterGroup!$O:$O,MATCH($A40,[1]MonsterGroup!$A:$A,0)),$A40,"")</f>
        <v/>
      </c>
      <c r="E40" s="18" t="str">
        <f>IF(IF(E$8=0,INDEX([1]关卡拆分!$C:$C,MATCH(A40,[1]关卡拆分!$A:$A,0)),IF(E$8=1,INDEX([1]关卡拆分!$K:$K,MATCH(A40,[1]关卡拆分!$A:$A,0)),IF(E$8=2,INDEX([1]关卡拆分!$L:$L,MATCH(A40,[1]关卡拆分!$A:$A,0)),IF(E$8=3,INDEX([1]关卡拆分!$M:$M,MATCH(A40,[1]关卡拆分!$A:$A,0)),""))))=1,A40,"")</f>
        <v/>
      </c>
      <c r="F40" s="3" t="str">
        <f>IF(IF(F$8=0,INDEX([1]关卡拆分!$D:$D,MATCH(A40,[1]关卡拆分!$A:$A,0)),IF(F$8=1,INDEX([1]关卡拆分!$N:$N,MATCH(A40,[1]关卡拆分!$A:$A,0)),IF(F$8=2,INDEX([1]关卡拆分!$O:$O,MATCH(A40,[1]关卡拆分!$A:$A,0)),IF(F$8=3,INDEX([1]关卡拆分!$P:$P,MATCH(A40,[1]关卡拆分!$A:$A,0)),""))))=1,A40,"")</f>
        <v/>
      </c>
      <c r="G40" s="3">
        <f>IF(IF(G$8=0,INDEX([1]关卡拆分!$E:$E,MATCH(A40,[1]关卡拆分!$A:$A,0)),IF(G$8=1,INDEX([1]关卡拆分!$Q:$Q,MATCH(A40,[1]关卡拆分!$A:$A,0)),IF(G$8=2,INDEX([1]关卡拆分!$R:$R,MATCH(A40,[1]关卡拆分!$A:$A,0)),IF(G$8=3,INDEX([1]关卡拆分!$S:$S,MATCH(A40,[1]关卡拆分!$A:$A,0)),""))))=1,A40,"")</f>
        <v>11018</v>
      </c>
      <c r="H40" t="str">
        <f>IF(IF(H$8=0,INDEX([1]关卡拆分!$F:$F,MATCH(A40,[1]关卡拆分!$A:$A,0)),IF(H$8=1,INDEX([1]关卡拆分!$T:$T,MATCH(A40,[1]关卡拆分!$A:$A,0)),IF(H$8=2,INDEX([1]关卡拆分!$U:$U,MATCH(A40,[1]关卡拆分!$A:$A,0)),IF(H$8=3,INDEX([1]关卡拆分!$V:$V,MATCH(A40,[1]关卡拆分!$A:$A,0)),""))))=1,A40,"")</f>
        <v/>
      </c>
      <c r="I40" t="str">
        <f>IF(I$8=INDEX([1]MonsterGroup!$H:$H,MATCH($A40,[1]MonsterGroup!$A:$A,0)),$A40,"")</f>
        <v/>
      </c>
      <c r="J40" t="str">
        <f>IF(J$8=INDEX([1]MonsterGroup!$I:$I,MATCH($A40,[1]MonsterGroup!$A:$A,0)),$A40,"")</f>
        <v/>
      </c>
      <c r="K40" t="str">
        <f>IF(K$8=INDEX([1]MonsterGroup!$J:$J,MATCH($A40,[1]MonsterGroup!$A:$A,0)),$A40,"")</f>
        <v/>
      </c>
      <c r="L40" t="str">
        <f>IF(L$8=INDEX([1]MonsterGroup!$K:$K,MATCH($A40,[1]MonsterGroup!$A:$A,0)),$A40,"")</f>
        <v/>
      </c>
      <c r="M40" t="str">
        <f t="shared" si="1"/>
        <v/>
      </c>
      <c r="N40" t="str">
        <f t="shared" si="2"/>
        <v/>
      </c>
      <c r="O40" t="str">
        <f t="shared" si="3"/>
        <v/>
      </c>
      <c r="P40" t="str">
        <f t="shared" si="4"/>
        <v/>
      </c>
      <c r="Q40" t="str">
        <f t="shared" si="5"/>
        <v/>
      </c>
      <c r="R40" t="str">
        <f t="shared" si="9"/>
        <v/>
      </c>
      <c r="S40" t="str">
        <f t="shared" si="7"/>
        <v/>
      </c>
      <c r="T40" t="str">
        <f t="shared" si="8"/>
        <v/>
      </c>
    </row>
    <row r="41" spans="1:20">
      <c r="A41" s="7">
        <v>11019</v>
      </c>
      <c r="B41">
        <f>IF(B$8=INDEX([1]MonsterGroup!$B:$B,MATCH($A41,[1]MonsterGroup!$A:$A,0)),A41,0)</f>
        <v>11019</v>
      </c>
      <c r="C41" t="str">
        <f>IF(C$8=INDEX([1]MonsterGroup!$N:$N,MATCH($A41,[1]MonsterGroup!$A:$A,0)),$A41,"")</f>
        <v/>
      </c>
      <c r="D41" t="str">
        <f>IF(D$8=INDEX([1]MonsterGroup!$O:$O,MATCH($A41,[1]MonsterGroup!$A:$A,0)),$A41,"")</f>
        <v/>
      </c>
      <c r="E41" s="18">
        <f>IF(IF(E$8=0,INDEX([1]关卡拆分!$C:$C,MATCH(A41,[1]关卡拆分!$A:$A,0)),IF(E$8=1,INDEX([1]关卡拆分!$K:$K,MATCH(A41,[1]关卡拆分!$A:$A,0)),IF(E$8=2,INDEX([1]关卡拆分!$L:$L,MATCH(A41,[1]关卡拆分!$A:$A,0)),IF(E$8=3,INDEX([1]关卡拆分!$M:$M,MATCH(A41,[1]关卡拆分!$A:$A,0)),""))))=1,A41,"")</f>
        <v>11019</v>
      </c>
      <c r="F41" s="3" t="str">
        <f>IF(IF(F$8=0,INDEX([1]关卡拆分!$D:$D,MATCH(A41,[1]关卡拆分!$A:$A,0)),IF(F$8=1,INDEX([1]关卡拆分!$N:$N,MATCH(A41,[1]关卡拆分!$A:$A,0)),IF(F$8=2,INDEX([1]关卡拆分!$O:$O,MATCH(A41,[1]关卡拆分!$A:$A,0)),IF(F$8=3,INDEX([1]关卡拆分!$P:$P,MATCH(A41,[1]关卡拆分!$A:$A,0)),""))))=1,A41,"")</f>
        <v/>
      </c>
      <c r="G41" s="3" t="str">
        <f>IF(IF(G$8=0,INDEX([1]关卡拆分!$E:$E,MATCH(A41,[1]关卡拆分!$A:$A,0)),IF(G$8=1,INDEX([1]关卡拆分!$Q:$Q,MATCH(A41,[1]关卡拆分!$A:$A,0)),IF(G$8=2,INDEX([1]关卡拆分!$R:$R,MATCH(A41,[1]关卡拆分!$A:$A,0)),IF(G$8=3,INDEX([1]关卡拆分!$S:$S,MATCH(A41,[1]关卡拆分!$A:$A,0)),""))))=1,A41,"")</f>
        <v/>
      </c>
      <c r="H41" t="str">
        <f>IF(IF(H$8=0,INDEX([1]关卡拆分!$F:$F,MATCH(A41,[1]关卡拆分!$A:$A,0)),IF(H$8=1,INDEX([1]关卡拆分!$T:$T,MATCH(A41,[1]关卡拆分!$A:$A,0)),IF(H$8=2,INDEX([1]关卡拆分!$U:$U,MATCH(A41,[1]关卡拆分!$A:$A,0)),IF(H$8=3,INDEX([1]关卡拆分!$V:$V,MATCH(A41,[1]关卡拆分!$A:$A,0)),""))))=1,A41,"")</f>
        <v/>
      </c>
      <c r="I41" t="str">
        <f>IF(I$8=INDEX([1]MonsterGroup!$H:$H,MATCH($A41,[1]MonsterGroup!$A:$A,0)),$A41,"")</f>
        <v/>
      </c>
      <c r="J41" t="str">
        <f>IF(J$8=INDEX([1]MonsterGroup!$I:$I,MATCH($A41,[1]MonsterGroup!$A:$A,0)),$A41,"")</f>
        <v/>
      </c>
      <c r="K41" t="str">
        <f>IF(K$8=INDEX([1]MonsterGroup!$J:$J,MATCH($A41,[1]MonsterGroup!$A:$A,0)),$A41,"")</f>
        <v/>
      </c>
      <c r="L41" t="str">
        <f>IF(L$8=INDEX([1]MonsterGroup!$K:$K,MATCH($A41,[1]MonsterGroup!$A:$A,0)),$A41,"")</f>
        <v/>
      </c>
      <c r="M41" t="str">
        <f t="shared" si="1"/>
        <v/>
      </c>
      <c r="N41" t="str">
        <f t="shared" si="2"/>
        <v/>
      </c>
      <c r="O41" t="str">
        <f t="shared" si="3"/>
        <v/>
      </c>
      <c r="P41" t="str">
        <f t="shared" si="4"/>
        <v/>
      </c>
      <c r="Q41" t="str">
        <f t="shared" si="5"/>
        <v/>
      </c>
      <c r="R41" t="str">
        <f t="shared" si="9"/>
        <v/>
      </c>
      <c r="S41" t="str">
        <f t="shared" si="7"/>
        <v/>
      </c>
      <c r="T41" t="str">
        <f t="shared" si="8"/>
        <v/>
      </c>
    </row>
    <row r="42" spans="1:20">
      <c r="A42" s="7">
        <v>11020</v>
      </c>
      <c r="B42">
        <f>IF(B$8=INDEX([1]MonsterGroup!$B:$B,MATCH($A42,[1]MonsterGroup!$A:$A,0)),A42,0)</f>
        <v>11020</v>
      </c>
      <c r="C42" t="str">
        <f>IF(C$8=INDEX([1]MonsterGroup!$N:$N,MATCH($A42,[1]MonsterGroup!$A:$A,0)),$A42,"")</f>
        <v/>
      </c>
      <c r="D42" t="str">
        <f>IF(D$8=INDEX([1]MonsterGroup!$O:$O,MATCH($A42,[1]MonsterGroup!$A:$A,0)),$A42,"")</f>
        <v/>
      </c>
      <c r="E42" s="18" t="str">
        <f>IF(IF(E$8=0,INDEX([1]关卡拆分!$C:$C,MATCH(A42,[1]关卡拆分!$A:$A,0)),IF(E$8=1,INDEX([1]关卡拆分!$K:$K,MATCH(A42,[1]关卡拆分!$A:$A,0)),IF(E$8=2,INDEX([1]关卡拆分!$L:$L,MATCH(A42,[1]关卡拆分!$A:$A,0)),IF(E$8=3,INDEX([1]关卡拆分!$M:$M,MATCH(A42,[1]关卡拆分!$A:$A,0)),""))))=1,A42,"")</f>
        <v/>
      </c>
      <c r="F42" s="3" t="str">
        <f>IF(IF(F$8=0,INDEX([1]关卡拆分!$D:$D,MATCH(A42,[1]关卡拆分!$A:$A,0)),IF(F$8=1,INDEX([1]关卡拆分!$N:$N,MATCH(A42,[1]关卡拆分!$A:$A,0)),IF(F$8=2,INDEX([1]关卡拆分!$O:$O,MATCH(A42,[1]关卡拆分!$A:$A,0)),IF(F$8=3,INDEX([1]关卡拆分!$P:$P,MATCH(A42,[1]关卡拆分!$A:$A,0)),""))))=1,A42,"")</f>
        <v/>
      </c>
      <c r="G42" s="3" t="str">
        <f>IF(IF(G$8=0,INDEX([1]关卡拆分!$E:$E,MATCH(A42,[1]关卡拆分!$A:$A,0)),IF(G$8=1,INDEX([1]关卡拆分!$Q:$Q,MATCH(A42,[1]关卡拆分!$A:$A,0)),IF(G$8=2,INDEX([1]关卡拆分!$R:$R,MATCH(A42,[1]关卡拆分!$A:$A,0)),IF(G$8=3,INDEX([1]关卡拆分!$S:$S,MATCH(A42,[1]关卡拆分!$A:$A,0)),""))))=1,A42,"")</f>
        <v/>
      </c>
      <c r="H42" t="str">
        <f>IF(IF(H$8=0,INDEX([1]关卡拆分!$F:$F,MATCH(A42,[1]关卡拆分!$A:$A,0)),IF(H$8=1,INDEX([1]关卡拆分!$T:$T,MATCH(A42,[1]关卡拆分!$A:$A,0)),IF(H$8=2,INDEX([1]关卡拆分!$U:$U,MATCH(A42,[1]关卡拆分!$A:$A,0)),IF(H$8=3,INDEX([1]关卡拆分!$V:$V,MATCH(A42,[1]关卡拆分!$A:$A,0)),""))))=1,A42,"")</f>
        <v/>
      </c>
      <c r="I42" t="str">
        <f>IF(I$8=INDEX([1]MonsterGroup!$H:$H,MATCH($A42,[1]MonsterGroup!$A:$A,0)),$A42,"")</f>
        <v/>
      </c>
      <c r="J42" t="str">
        <f>IF(J$8=INDEX([1]MonsterGroup!$I:$I,MATCH($A42,[1]MonsterGroup!$A:$A,0)),$A42,"")</f>
        <v/>
      </c>
      <c r="K42" t="str">
        <f>IF(K$8=INDEX([1]MonsterGroup!$J:$J,MATCH($A42,[1]MonsterGroup!$A:$A,0)),$A42,"")</f>
        <v/>
      </c>
      <c r="L42" t="str">
        <f>IF(L$8=INDEX([1]MonsterGroup!$K:$K,MATCH($A42,[1]MonsterGroup!$A:$A,0)),$A42,"")</f>
        <v/>
      </c>
      <c r="M42" t="str">
        <f t="shared" si="1"/>
        <v/>
      </c>
      <c r="N42" t="str">
        <f t="shared" si="2"/>
        <v/>
      </c>
      <c r="O42" t="str">
        <f t="shared" si="3"/>
        <v/>
      </c>
      <c r="P42" t="str">
        <f t="shared" si="4"/>
        <v/>
      </c>
      <c r="Q42" t="str">
        <f t="shared" si="5"/>
        <v/>
      </c>
      <c r="R42" t="str">
        <f t="shared" si="9"/>
        <v/>
      </c>
      <c r="S42" t="str">
        <f t="shared" si="7"/>
        <v/>
      </c>
      <c r="T42" t="str">
        <f t="shared" si="8"/>
        <v/>
      </c>
    </row>
    <row r="43" spans="1:20">
      <c r="A43" s="7">
        <v>11025</v>
      </c>
      <c r="B43">
        <f>IF(B$8=INDEX([1]MonsterGroup!$B:$B,MATCH($A43,[1]MonsterGroup!$A:$A,0)),A43,0)</f>
        <v>11025</v>
      </c>
      <c r="C43" t="str">
        <f>IF(C$8=INDEX([1]MonsterGroup!$N:$N,MATCH($A43,[1]MonsterGroup!$A:$A,0)),$A43,"")</f>
        <v/>
      </c>
      <c r="D43" t="str">
        <f>IF(D$8=INDEX([1]MonsterGroup!$O:$O,MATCH($A43,[1]MonsterGroup!$A:$A,0)),$A43,"")</f>
        <v/>
      </c>
      <c r="E43" s="18">
        <f>IF(IF(E$8=0,INDEX([1]关卡拆分!$C:$C,MATCH(A43,[1]关卡拆分!$A:$A,0)),IF(E$8=1,INDEX([1]关卡拆分!$K:$K,MATCH(A43,[1]关卡拆分!$A:$A,0)),IF(E$8=2,INDEX([1]关卡拆分!$L:$L,MATCH(A43,[1]关卡拆分!$A:$A,0)),IF(E$8=3,INDEX([1]关卡拆分!$M:$M,MATCH(A43,[1]关卡拆分!$A:$A,0)),""))))=1,A43,"")</f>
        <v>11025</v>
      </c>
      <c r="F43" s="3" t="str">
        <f>IF(IF(F$8=0,INDEX([1]关卡拆分!$D:$D,MATCH(A43,[1]关卡拆分!$A:$A,0)),IF(F$8=1,INDEX([1]关卡拆分!$N:$N,MATCH(A43,[1]关卡拆分!$A:$A,0)),IF(F$8=2,INDEX([1]关卡拆分!$O:$O,MATCH(A43,[1]关卡拆分!$A:$A,0)),IF(F$8=3,INDEX([1]关卡拆分!$P:$P,MATCH(A43,[1]关卡拆分!$A:$A,0)),""))))=1,A43,"")</f>
        <v/>
      </c>
      <c r="G43" s="3" t="str">
        <f>IF(IF(G$8=0,INDEX([1]关卡拆分!$E:$E,MATCH(A43,[1]关卡拆分!$A:$A,0)),IF(G$8=1,INDEX([1]关卡拆分!$Q:$Q,MATCH(A43,[1]关卡拆分!$A:$A,0)),IF(G$8=2,INDEX([1]关卡拆分!$R:$R,MATCH(A43,[1]关卡拆分!$A:$A,0)),IF(G$8=3,INDEX([1]关卡拆分!$S:$S,MATCH(A43,[1]关卡拆分!$A:$A,0)),""))))=1,A43,"")</f>
        <v/>
      </c>
      <c r="H43">
        <f>IF(IF(H$8=0,INDEX([1]关卡拆分!$F:$F,MATCH(A43,[1]关卡拆分!$A:$A,0)),IF(H$8=1,INDEX([1]关卡拆分!$T:$T,MATCH(A43,[1]关卡拆分!$A:$A,0)),IF(H$8=2,INDEX([1]关卡拆分!$U:$U,MATCH(A43,[1]关卡拆分!$A:$A,0)),IF(H$8=3,INDEX([1]关卡拆分!$V:$V,MATCH(A43,[1]关卡拆分!$A:$A,0)),""))))=1,A43,"")</f>
        <v>11025</v>
      </c>
      <c r="I43" t="str">
        <f>IF(I$8=INDEX([1]MonsterGroup!$H:$H,MATCH($A43,[1]MonsterGroup!$A:$A,0)),$A43,"")</f>
        <v/>
      </c>
      <c r="J43" t="str">
        <f>IF(J$8=INDEX([1]MonsterGroup!$I:$I,MATCH($A43,[1]MonsterGroup!$A:$A,0)),$A43,"")</f>
        <v/>
      </c>
      <c r="K43" t="str">
        <f>IF(K$8=INDEX([1]MonsterGroup!$J:$J,MATCH($A43,[1]MonsterGroup!$A:$A,0)),$A43,"")</f>
        <v/>
      </c>
      <c r="L43" t="str">
        <f>IF(L$8=INDEX([1]MonsterGroup!$K:$K,MATCH($A43,[1]MonsterGroup!$A:$A,0)),$A43,"")</f>
        <v/>
      </c>
      <c r="M43" t="str">
        <f t="shared" si="1"/>
        <v/>
      </c>
      <c r="N43" t="str">
        <f t="shared" si="2"/>
        <v/>
      </c>
      <c r="O43" t="str">
        <f t="shared" si="3"/>
        <v/>
      </c>
      <c r="P43" t="str">
        <f t="shared" si="4"/>
        <v/>
      </c>
      <c r="Q43" t="str">
        <f t="shared" si="5"/>
        <v/>
      </c>
      <c r="R43" t="str">
        <f t="shared" si="9"/>
        <v/>
      </c>
      <c r="S43" t="str">
        <f t="shared" si="7"/>
        <v/>
      </c>
      <c r="T43" t="str">
        <f t="shared" si="8"/>
        <v/>
      </c>
    </row>
    <row r="44" spans="1:20">
      <c r="A44" s="7">
        <v>11026</v>
      </c>
      <c r="B44">
        <f>IF(B$8=INDEX([1]MonsterGroup!$B:$B,MATCH($A44,[1]MonsterGroup!$A:$A,0)),A44,0)</f>
        <v>11026</v>
      </c>
      <c r="C44" t="str">
        <f>IF(C$8=INDEX([1]MonsterGroup!$N:$N,MATCH($A44,[1]MonsterGroup!$A:$A,0)),$A44,"")</f>
        <v/>
      </c>
      <c r="D44" t="str">
        <f>IF(D$8=INDEX([1]MonsterGroup!$O:$O,MATCH($A44,[1]MonsterGroup!$A:$A,0)),$A44,"")</f>
        <v/>
      </c>
      <c r="E44" s="18" t="str">
        <f>IF(IF(E$8=0,INDEX([1]关卡拆分!$C:$C,MATCH(A44,[1]关卡拆分!$A:$A,0)),IF(E$8=1,INDEX([1]关卡拆分!$K:$K,MATCH(A44,[1]关卡拆分!$A:$A,0)),IF(E$8=2,INDEX([1]关卡拆分!$L:$L,MATCH(A44,[1]关卡拆分!$A:$A,0)),IF(E$8=3,INDEX([1]关卡拆分!$M:$M,MATCH(A44,[1]关卡拆分!$A:$A,0)),""))))=1,A44,"")</f>
        <v/>
      </c>
      <c r="F44" s="3">
        <f>IF(IF(F$8=0,INDEX([1]关卡拆分!$D:$D,MATCH(A44,[1]关卡拆分!$A:$A,0)),IF(F$8=1,INDEX([1]关卡拆分!$N:$N,MATCH(A44,[1]关卡拆分!$A:$A,0)),IF(F$8=2,INDEX([1]关卡拆分!$O:$O,MATCH(A44,[1]关卡拆分!$A:$A,0)),IF(F$8=3,INDEX([1]关卡拆分!$P:$P,MATCH(A44,[1]关卡拆分!$A:$A,0)),""))))=1,A44,"")</f>
        <v>11026</v>
      </c>
      <c r="G44" s="3" t="str">
        <f>IF(IF(G$8=0,INDEX([1]关卡拆分!$E:$E,MATCH(A44,[1]关卡拆分!$A:$A,0)),IF(G$8=1,INDEX([1]关卡拆分!$Q:$Q,MATCH(A44,[1]关卡拆分!$A:$A,0)),IF(G$8=2,INDEX([1]关卡拆分!$R:$R,MATCH(A44,[1]关卡拆分!$A:$A,0)),IF(G$8=3,INDEX([1]关卡拆分!$S:$S,MATCH(A44,[1]关卡拆分!$A:$A,0)),""))))=1,A44,"")</f>
        <v/>
      </c>
      <c r="H44" t="str">
        <f>IF(IF(H$8=0,INDEX([1]关卡拆分!$F:$F,MATCH(A44,[1]关卡拆分!$A:$A,0)),IF(H$8=1,INDEX([1]关卡拆分!$T:$T,MATCH(A44,[1]关卡拆分!$A:$A,0)),IF(H$8=2,INDEX([1]关卡拆分!$U:$U,MATCH(A44,[1]关卡拆分!$A:$A,0)),IF(H$8=3,INDEX([1]关卡拆分!$V:$V,MATCH(A44,[1]关卡拆分!$A:$A,0)),""))))=1,A44,"")</f>
        <v/>
      </c>
      <c r="I44" t="str">
        <f>IF(I$8=INDEX([1]MonsterGroup!$H:$H,MATCH($A44,[1]MonsterGroup!$A:$A,0)),$A44,"")</f>
        <v/>
      </c>
      <c r="J44" t="str">
        <f>IF(J$8=INDEX([1]MonsterGroup!$I:$I,MATCH($A44,[1]MonsterGroup!$A:$A,0)),$A44,"")</f>
        <v/>
      </c>
      <c r="K44" t="str">
        <f>IF(K$8=INDEX([1]MonsterGroup!$J:$J,MATCH($A44,[1]MonsterGroup!$A:$A,0)),$A44,"")</f>
        <v/>
      </c>
      <c r="L44" t="str">
        <f>IF(L$8=INDEX([1]MonsterGroup!$K:$K,MATCH($A44,[1]MonsterGroup!$A:$A,0)),$A44,"")</f>
        <v/>
      </c>
      <c r="M44" t="str">
        <f t="shared" si="1"/>
        <v/>
      </c>
      <c r="N44" t="str">
        <f t="shared" si="2"/>
        <v/>
      </c>
      <c r="O44" t="str">
        <f t="shared" si="3"/>
        <v/>
      </c>
      <c r="P44" t="str">
        <f t="shared" si="4"/>
        <v/>
      </c>
      <c r="Q44" t="str">
        <f t="shared" si="5"/>
        <v/>
      </c>
      <c r="R44" t="str">
        <f t="shared" si="9"/>
        <v/>
      </c>
      <c r="S44" t="str">
        <f t="shared" si="7"/>
        <v/>
      </c>
      <c r="T44" t="str">
        <f t="shared" si="8"/>
        <v/>
      </c>
    </row>
    <row r="45" spans="1:20">
      <c r="A45" s="25">
        <v>11035</v>
      </c>
      <c r="B45">
        <f>IF(B$8=INDEX([1]MonsterGroup!$B:$B,MATCH($A45,[1]MonsterGroup!$A:$A,0)),A45,0)</f>
        <v>11035</v>
      </c>
      <c r="C45" t="str">
        <f>IF(C$8=INDEX([1]MonsterGroup!$N:$N,MATCH($A45,[1]MonsterGroup!$A:$A,0)),$A45,"")</f>
        <v/>
      </c>
      <c r="D45" t="str">
        <f>IF(D$8=INDEX([1]MonsterGroup!$O:$O,MATCH($A45,[1]MonsterGroup!$A:$A,0)),$A45,"")</f>
        <v/>
      </c>
      <c r="E45" s="18" t="str">
        <f>IF(IF(E$8=0,INDEX([1]关卡拆分!$C:$C,MATCH(A45,[1]关卡拆分!$A:$A,0)),IF(E$8=1,INDEX([1]关卡拆分!$K:$K,MATCH(A45,[1]关卡拆分!$A:$A,0)),IF(E$8=2,INDEX([1]关卡拆分!$L:$L,MATCH(A45,[1]关卡拆分!$A:$A,0)),IF(E$8=3,INDEX([1]关卡拆分!$M:$M,MATCH(A45,[1]关卡拆分!$A:$A,0)),""))))=1,A45,"")</f>
        <v/>
      </c>
      <c r="F45" s="3" t="str">
        <f>IF(IF(F$8=0,INDEX([1]关卡拆分!$D:$D,MATCH(A45,[1]关卡拆分!$A:$A,0)),IF(F$8=1,INDEX([1]关卡拆分!$N:$N,MATCH(A45,[1]关卡拆分!$A:$A,0)),IF(F$8=2,INDEX([1]关卡拆分!$O:$O,MATCH(A45,[1]关卡拆分!$A:$A,0)),IF(F$8=3,INDEX([1]关卡拆分!$P:$P,MATCH(A45,[1]关卡拆分!$A:$A,0)),""))))=1,A45,"")</f>
        <v/>
      </c>
      <c r="G45" s="3" t="str">
        <f>IF(IF(G$8=0,INDEX([1]关卡拆分!$E:$E,MATCH(A45,[1]关卡拆分!$A:$A,0)),IF(G$8=1,INDEX([1]关卡拆分!$Q:$Q,MATCH(A45,[1]关卡拆分!$A:$A,0)),IF(G$8=2,INDEX([1]关卡拆分!$R:$R,MATCH(A45,[1]关卡拆分!$A:$A,0)),IF(G$8=3,INDEX([1]关卡拆分!$S:$S,MATCH(A45,[1]关卡拆分!$A:$A,0)),""))))=1,A45,"")</f>
        <v/>
      </c>
      <c r="H45" t="str">
        <f>IF(IF(H$8=0,INDEX([1]关卡拆分!$F:$F,MATCH(A45,[1]关卡拆分!$A:$A,0)),IF(H$8=1,INDEX([1]关卡拆分!$T:$T,MATCH(A45,[1]关卡拆分!$A:$A,0)),IF(H$8=2,INDEX([1]关卡拆分!$U:$U,MATCH(A45,[1]关卡拆分!$A:$A,0)),IF(H$8=3,INDEX([1]关卡拆分!$V:$V,MATCH(A45,[1]关卡拆分!$A:$A,0)),""))))=1,A45,"")</f>
        <v/>
      </c>
      <c r="I45" t="str">
        <f>IF(I$8=INDEX([1]MonsterGroup!$H:$H,MATCH($A45,[1]MonsterGroup!$A:$A,0)),$A45,"")</f>
        <v/>
      </c>
      <c r="J45" t="str">
        <f>IF(J$8=INDEX([1]MonsterGroup!$I:$I,MATCH($A45,[1]MonsterGroup!$A:$A,0)),$A45,"")</f>
        <v/>
      </c>
      <c r="K45" t="str">
        <f>IF(K$8=INDEX([1]MonsterGroup!$J:$J,MATCH($A45,[1]MonsterGroup!$A:$A,0)),$A45,"")</f>
        <v/>
      </c>
      <c r="L45" t="str">
        <f>IF(L$8=INDEX([1]MonsterGroup!$K:$K,MATCH($A45,[1]MonsterGroup!$A:$A,0)),$A45,"")</f>
        <v/>
      </c>
      <c r="M45" t="str">
        <f t="shared" si="1"/>
        <v/>
      </c>
      <c r="N45" t="str">
        <f t="shared" si="2"/>
        <v/>
      </c>
      <c r="O45" t="str">
        <f t="shared" si="3"/>
        <v/>
      </c>
      <c r="P45" t="str">
        <f t="shared" si="4"/>
        <v/>
      </c>
      <c r="Q45" t="str">
        <f t="shared" si="5"/>
        <v/>
      </c>
      <c r="R45" t="str">
        <f t="shared" si="9"/>
        <v/>
      </c>
      <c r="S45" t="str">
        <f t="shared" si="7"/>
        <v/>
      </c>
      <c r="T45" t="str">
        <f t="shared" si="8"/>
        <v/>
      </c>
    </row>
    <row r="46" spans="1:20">
      <c r="A46" s="25">
        <v>11036</v>
      </c>
      <c r="B46">
        <f>IF(B$8=INDEX([1]MonsterGroup!$B:$B,MATCH($A46,[1]MonsterGroup!$A:$A,0)),A46,0)</f>
        <v>11036</v>
      </c>
      <c r="C46" t="str">
        <f>IF(C$8=INDEX([1]MonsterGroup!$N:$N,MATCH($A46,[1]MonsterGroup!$A:$A,0)),$A46,"")</f>
        <v/>
      </c>
      <c r="D46" t="str">
        <f>IF(D$8=INDEX([1]MonsterGroup!$O:$O,MATCH($A46,[1]MonsterGroup!$A:$A,0)),$A46,"")</f>
        <v/>
      </c>
      <c r="E46" s="18">
        <f>IF(IF(E$8=0,INDEX([1]关卡拆分!$C:$C,MATCH(A46,[1]关卡拆分!$A:$A,0)),IF(E$8=1,INDEX([1]关卡拆分!$K:$K,MATCH(A46,[1]关卡拆分!$A:$A,0)),IF(E$8=2,INDEX([1]关卡拆分!$L:$L,MATCH(A46,[1]关卡拆分!$A:$A,0)),IF(E$8=3,INDEX([1]关卡拆分!$M:$M,MATCH(A46,[1]关卡拆分!$A:$A,0)),""))))=1,A46,"")</f>
        <v>11036</v>
      </c>
      <c r="F46" s="3">
        <f>IF(IF(F$8=0,INDEX([1]关卡拆分!$D:$D,MATCH(A46,[1]关卡拆分!$A:$A,0)),IF(F$8=1,INDEX([1]关卡拆分!$N:$N,MATCH(A46,[1]关卡拆分!$A:$A,0)),IF(F$8=2,INDEX([1]关卡拆分!$O:$O,MATCH(A46,[1]关卡拆分!$A:$A,0)),IF(F$8=3,INDEX([1]关卡拆分!$P:$P,MATCH(A46,[1]关卡拆分!$A:$A,0)),""))))=1,A46,"")</f>
        <v>11036</v>
      </c>
      <c r="G46" s="3" t="str">
        <f>IF(IF(G$8=0,INDEX([1]关卡拆分!$E:$E,MATCH(A46,[1]关卡拆分!$A:$A,0)),IF(G$8=1,INDEX([1]关卡拆分!$Q:$Q,MATCH(A46,[1]关卡拆分!$A:$A,0)),IF(G$8=2,INDEX([1]关卡拆分!$R:$R,MATCH(A46,[1]关卡拆分!$A:$A,0)),IF(G$8=3,INDEX([1]关卡拆分!$S:$S,MATCH(A46,[1]关卡拆分!$A:$A,0)),""))))=1,A46,"")</f>
        <v/>
      </c>
      <c r="H46" t="str">
        <f>IF(IF(H$8=0,INDEX([1]关卡拆分!$F:$F,MATCH(A46,[1]关卡拆分!$A:$A,0)),IF(H$8=1,INDEX([1]关卡拆分!$T:$T,MATCH(A46,[1]关卡拆分!$A:$A,0)),IF(H$8=2,INDEX([1]关卡拆分!$U:$U,MATCH(A46,[1]关卡拆分!$A:$A,0)),IF(H$8=3,INDEX([1]关卡拆分!$V:$V,MATCH(A46,[1]关卡拆分!$A:$A,0)),""))))=1,A46,"")</f>
        <v/>
      </c>
      <c r="I46" t="str">
        <f>IF(I$8=INDEX([1]MonsterGroup!$H:$H,MATCH($A46,[1]MonsterGroup!$A:$A,0)),$A46,"")</f>
        <v/>
      </c>
      <c r="J46" t="str">
        <f>IF(J$8=INDEX([1]MonsterGroup!$I:$I,MATCH($A46,[1]MonsterGroup!$A:$A,0)),$A46,"")</f>
        <v/>
      </c>
      <c r="K46" t="str">
        <f>IF(K$8=INDEX([1]MonsterGroup!$J:$J,MATCH($A46,[1]MonsterGroup!$A:$A,0)),$A46,"")</f>
        <v/>
      </c>
      <c r="L46" t="str">
        <f>IF(L$8=INDEX([1]MonsterGroup!$K:$K,MATCH($A46,[1]MonsterGroup!$A:$A,0)),$A46,"")</f>
        <v/>
      </c>
      <c r="M46" t="str">
        <f t="shared" si="1"/>
        <v/>
      </c>
      <c r="N46" t="str">
        <f t="shared" si="2"/>
        <v/>
      </c>
      <c r="O46" t="str">
        <f t="shared" si="3"/>
        <v/>
      </c>
      <c r="P46" t="str">
        <f t="shared" si="4"/>
        <v/>
      </c>
      <c r="Q46" t="str">
        <f t="shared" si="5"/>
        <v/>
      </c>
      <c r="R46" t="str">
        <f t="shared" si="9"/>
        <v/>
      </c>
      <c r="S46" t="str">
        <f t="shared" si="7"/>
        <v/>
      </c>
      <c r="T46" t="str">
        <f t="shared" si="8"/>
        <v/>
      </c>
    </row>
    <row r="47" spans="1:20">
      <c r="A47" s="25">
        <v>11037</v>
      </c>
      <c r="B47">
        <f>IF(B$8=INDEX([1]MonsterGroup!$B:$B,MATCH($A47,[1]MonsterGroup!$A:$A,0)),A47,0)</f>
        <v>11037</v>
      </c>
      <c r="C47" t="str">
        <f>IF(C$8=INDEX([1]MonsterGroup!$N:$N,MATCH($A47,[1]MonsterGroup!$A:$A,0)),$A47,"")</f>
        <v/>
      </c>
      <c r="D47" t="str">
        <f>IF(D$8=INDEX([1]MonsterGroup!$O:$O,MATCH($A47,[1]MonsterGroup!$A:$A,0)),$A47,"")</f>
        <v/>
      </c>
      <c r="E47" s="18" t="str">
        <f>IF(IF(E$8=0,INDEX([1]关卡拆分!$C:$C,MATCH(A47,[1]关卡拆分!$A:$A,0)),IF(E$8=1,INDEX([1]关卡拆分!$K:$K,MATCH(A47,[1]关卡拆分!$A:$A,0)),IF(E$8=2,INDEX([1]关卡拆分!$L:$L,MATCH(A47,[1]关卡拆分!$A:$A,0)),IF(E$8=3,INDEX([1]关卡拆分!$M:$M,MATCH(A47,[1]关卡拆分!$A:$A,0)),""))))=1,A47,"")</f>
        <v/>
      </c>
      <c r="F47" s="3" t="str">
        <f>IF(IF(F$8=0,INDEX([1]关卡拆分!$D:$D,MATCH(A47,[1]关卡拆分!$A:$A,0)),IF(F$8=1,INDEX([1]关卡拆分!$N:$N,MATCH(A47,[1]关卡拆分!$A:$A,0)),IF(F$8=2,INDEX([1]关卡拆分!$O:$O,MATCH(A47,[1]关卡拆分!$A:$A,0)),IF(F$8=3,INDEX([1]关卡拆分!$P:$P,MATCH(A47,[1]关卡拆分!$A:$A,0)),""))))=1,A47,"")</f>
        <v/>
      </c>
      <c r="G47" s="3">
        <f>IF(IF(G$8=0,INDEX([1]关卡拆分!$E:$E,MATCH(A47,[1]关卡拆分!$A:$A,0)),IF(G$8=1,INDEX([1]关卡拆分!$Q:$Q,MATCH(A47,[1]关卡拆分!$A:$A,0)),IF(G$8=2,INDEX([1]关卡拆分!$R:$R,MATCH(A47,[1]关卡拆分!$A:$A,0)),IF(G$8=3,INDEX([1]关卡拆分!$S:$S,MATCH(A47,[1]关卡拆分!$A:$A,0)),""))))=1,A47,"")</f>
        <v>11037</v>
      </c>
      <c r="H47" t="str">
        <f>IF(IF(H$8=0,INDEX([1]关卡拆分!$F:$F,MATCH(A47,[1]关卡拆分!$A:$A,0)),IF(H$8=1,INDEX([1]关卡拆分!$T:$T,MATCH(A47,[1]关卡拆分!$A:$A,0)),IF(H$8=2,INDEX([1]关卡拆分!$U:$U,MATCH(A47,[1]关卡拆分!$A:$A,0)),IF(H$8=3,INDEX([1]关卡拆分!$V:$V,MATCH(A47,[1]关卡拆分!$A:$A,0)),""))))=1,A47,"")</f>
        <v/>
      </c>
      <c r="I47" t="str">
        <f>IF(I$8=INDEX([1]MonsterGroup!$H:$H,MATCH($A47,[1]MonsterGroup!$A:$A,0)),$A47,"")</f>
        <v/>
      </c>
      <c r="J47" t="str">
        <f>IF(J$8=INDEX([1]MonsterGroup!$I:$I,MATCH($A47,[1]MonsterGroup!$A:$A,0)),$A47,"")</f>
        <v/>
      </c>
      <c r="K47" t="str">
        <f>IF(K$8=INDEX([1]MonsterGroup!$J:$J,MATCH($A47,[1]MonsterGroup!$A:$A,0)),$A47,"")</f>
        <v/>
      </c>
      <c r="L47" t="str">
        <f>IF(L$8=INDEX([1]MonsterGroup!$K:$K,MATCH($A47,[1]MonsterGroup!$A:$A,0)),$A47,"")</f>
        <v/>
      </c>
      <c r="M47" t="str">
        <f t="shared" si="1"/>
        <v/>
      </c>
      <c r="N47" t="str">
        <f t="shared" si="2"/>
        <v/>
      </c>
      <c r="O47" t="str">
        <f t="shared" si="3"/>
        <v/>
      </c>
      <c r="P47" t="str">
        <f t="shared" si="4"/>
        <v/>
      </c>
      <c r="Q47" t="str">
        <f t="shared" si="5"/>
        <v/>
      </c>
      <c r="R47" t="str">
        <f t="shared" si="9"/>
        <v/>
      </c>
      <c r="S47" t="str">
        <f t="shared" si="7"/>
        <v/>
      </c>
      <c r="T47" t="str">
        <f t="shared" si="8"/>
        <v/>
      </c>
    </row>
    <row r="48" spans="1:20">
      <c r="A48" s="25">
        <v>11038</v>
      </c>
      <c r="B48">
        <f>IF(B$8=INDEX([1]MonsterGroup!$B:$B,MATCH($A48,[1]MonsterGroup!$A:$A,0)),A48,0)</f>
        <v>11038</v>
      </c>
      <c r="C48" t="str">
        <f>IF(C$8=INDEX([1]MonsterGroup!$N:$N,MATCH($A48,[1]MonsterGroup!$A:$A,0)),$A48,"")</f>
        <v/>
      </c>
      <c r="D48" t="str">
        <f>IF(D$8=INDEX([1]MonsterGroup!$O:$O,MATCH($A48,[1]MonsterGroup!$A:$A,0)),$A48,"")</f>
        <v/>
      </c>
      <c r="E48" s="18" t="str">
        <f>IF(IF(E$8=0,INDEX([1]关卡拆分!$C:$C,MATCH(A48,[1]关卡拆分!$A:$A,0)),IF(E$8=1,INDEX([1]关卡拆分!$K:$K,MATCH(A48,[1]关卡拆分!$A:$A,0)),IF(E$8=2,INDEX([1]关卡拆分!$L:$L,MATCH(A48,[1]关卡拆分!$A:$A,0)),IF(E$8=3,INDEX([1]关卡拆分!$M:$M,MATCH(A48,[1]关卡拆分!$A:$A,0)),""))))=1,A48,"")</f>
        <v/>
      </c>
      <c r="F48" s="3" t="str">
        <f>IF(IF(F$8=0,INDEX([1]关卡拆分!$D:$D,MATCH(A48,[1]关卡拆分!$A:$A,0)),IF(F$8=1,INDEX([1]关卡拆分!$N:$N,MATCH(A48,[1]关卡拆分!$A:$A,0)),IF(F$8=2,INDEX([1]关卡拆分!$O:$O,MATCH(A48,[1]关卡拆分!$A:$A,0)),IF(F$8=3,INDEX([1]关卡拆分!$P:$P,MATCH(A48,[1]关卡拆分!$A:$A,0)),""))))=1,A48,"")</f>
        <v/>
      </c>
      <c r="G48" s="3">
        <f>IF(IF(G$8=0,INDEX([1]关卡拆分!$E:$E,MATCH(A48,[1]关卡拆分!$A:$A,0)),IF(G$8=1,INDEX([1]关卡拆分!$Q:$Q,MATCH(A48,[1]关卡拆分!$A:$A,0)),IF(G$8=2,INDEX([1]关卡拆分!$R:$R,MATCH(A48,[1]关卡拆分!$A:$A,0)),IF(G$8=3,INDEX([1]关卡拆分!$S:$S,MATCH(A48,[1]关卡拆分!$A:$A,0)),""))))=1,A48,"")</f>
        <v>11038</v>
      </c>
      <c r="H48">
        <f>IF(IF(H$8=0,INDEX([1]关卡拆分!$F:$F,MATCH(A48,[1]关卡拆分!$A:$A,0)),IF(H$8=1,INDEX([1]关卡拆分!$T:$T,MATCH(A48,[1]关卡拆分!$A:$A,0)),IF(H$8=2,INDEX([1]关卡拆分!$U:$U,MATCH(A48,[1]关卡拆分!$A:$A,0)),IF(H$8=3,INDEX([1]关卡拆分!$V:$V,MATCH(A48,[1]关卡拆分!$A:$A,0)),""))))=1,A48,"")</f>
        <v>11038</v>
      </c>
      <c r="I48" t="str">
        <f>IF(I$8=INDEX([1]MonsterGroup!$H:$H,MATCH($A48,[1]MonsterGroup!$A:$A,0)),$A48,"")</f>
        <v/>
      </c>
      <c r="J48" t="str">
        <f>IF(J$8=INDEX([1]MonsterGroup!$I:$I,MATCH($A48,[1]MonsterGroup!$A:$A,0)),$A48,"")</f>
        <v/>
      </c>
      <c r="K48" t="str">
        <f>IF(K$8=INDEX([1]MonsterGroup!$J:$J,MATCH($A48,[1]MonsterGroup!$A:$A,0)),$A48,"")</f>
        <v/>
      </c>
      <c r="L48" t="str">
        <f>IF(L$8=INDEX([1]MonsterGroup!$K:$K,MATCH($A48,[1]MonsterGroup!$A:$A,0)),$A48,"")</f>
        <v/>
      </c>
      <c r="M48" t="str">
        <f t="shared" si="1"/>
        <v/>
      </c>
      <c r="N48" t="str">
        <f t="shared" si="2"/>
        <v/>
      </c>
      <c r="O48" t="str">
        <f t="shared" si="3"/>
        <v/>
      </c>
      <c r="P48" t="str">
        <f t="shared" si="4"/>
        <v/>
      </c>
      <c r="Q48" t="str">
        <f t="shared" si="5"/>
        <v/>
      </c>
      <c r="R48" t="str">
        <f t="shared" si="9"/>
        <v/>
      </c>
      <c r="S48" t="str">
        <f t="shared" si="7"/>
        <v/>
      </c>
      <c r="T48" t="str">
        <f t="shared" si="8"/>
        <v/>
      </c>
    </row>
    <row r="49" spans="1:20">
      <c r="A49" s="7">
        <v>12001</v>
      </c>
      <c r="B49">
        <f>IF(B$8=INDEX([1]MonsterGroup!$B:$B,MATCH($A49,[1]MonsterGroup!$A:$A,0)),A49,0)</f>
        <v>12001</v>
      </c>
      <c r="C49" t="str">
        <f>IF(C$8=INDEX([1]MonsterGroup!$N:$N,MATCH($A49,[1]MonsterGroup!$A:$A,0)),$A49,"")</f>
        <v/>
      </c>
      <c r="D49" t="str">
        <f>IF(D$8=INDEX([1]MonsterGroup!$O:$O,MATCH($A49,[1]MonsterGroup!$A:$A,0)),$A49,"")</f>
        <v/>
      </c>
      <c r="E49" s="18" t="str">
        <f>IF(IF(E$8=0,INDEX([1]关卡拆分!$C:$C,MATCH(A49,[1]关卡拆分!$A:$A,0)),IF(E$8=1,INDEX([1]关卡拆分!$K:$K,MATCH(A49,[1]关卡拆分!$A:$A,0)),IF(E$8=2,INDEX([1]关卡拆分!$L:$L,MATCH(A49,[1]关卡拆分!$A:$A,0)),IF(E$8=3,INDEX([1]关卡拆分!$M:$M,MATCH(A49,[1]关卡拆分!$A:$A,0)),""))))=1,A49,"")</f>
        <v/>
      </c>
      <c r="F49" s="3" t="str">
        <f>IF(IF(F$8=0,INDEX([1]关卡拆分!$D:$D,MATCH(A49,[1]关卡拆分!$A:$A,0)),IF(F$8=1,INDEX([1]关卡拆分!$N:$N,MATCH(A49,[1]关卡拆分!$A:$A,0)),IF(F$8=2,INDEX([1]关卡拆分!$O:$O,MATCH(A49,[1]关卡拆分!$A:$A,0)),IF(F$8=3,INDEX([1]关卡拆分!$P:$P,MATCH(A49,[1]关卡拆分!$A:$A,0)),""))))=1,A49,"")</f>
        <v/>
      </c>
      <c r="G49" s="3" t="str">
        <f>IF(IF(G$8=0,INDEX([1]关卡拆分!$E:$E,MATCH(A49,[1]关卡拆分!$A:$A,0)),IF(G$8=1,INDEX([1]关卡拆分!$Q:$Q,MATCH(A49,[1]关卡拆分!$A:$A,0)),IF(G$8=2,INDEX([1]关卡拆分!$R:$R,MATCH(A49,[1]关卡拆分!$A:$A,0)),IF(G$8=3,INDEX([1]关卡拆分!$S:$S,MATCH(A49,[1]关卡拆分!$A:$A,0)),""))))=1,A49,"")</f>
        <v/>
      </c>
      <c r="H49" t="str">
        <f>IF(IF(H$8=0,INDEX([1]关卡拆分!$F:$F,MATCH(A49,[1]关卡拆分!$A:$A,0)),IF(H$8=1,INDEX([1]关卡拆分!$T:$T,MATCH(A49,[1]关卡拆分!$A:$A,0)),IF(H$8=2,INDEX([1]关卡拆分!$U:$U,MATCH(A49,[1]关卡拆分!$A:$A,0)),IF(H$8=3,INDEX([1]关卡拆分!$V:$V,MATCH(A49,[1]关卡拆分!$A:$A,0)),""))))=1,A49,"")</f>
        <v/>
      </c>
      <c r="I49" t="str">
        <f>IF(I$8=INDEX([1]MonsterGroup!$H:$H,MATCH($A49,[1]MonsterGroup!$A:$A,0)),$A49,"")</f>
        <v/>
      </c>
      <c r="J49" t="str">
        <f>IF(J$8=INDEX([1]MonsterGroup!$I:$I,MATCH($A49,[1]MonsterGroup!$A:$A,0)),$A49,"")</f>
        <v/>
      </c>
      <c r="K49" t="str">
        <f>IF(K$8=INDEX([1]MonsterGroup!$J:$J,MATCH($A49,[1]MonsterGroup!$A:$A,0)),$A49,"")</f>
        <v/>
      </c>
      <c r="L49" t="str">
        <f>IF(L$8=INDEX([1]MonsterGroup!$K:$K,MATCH($A49,[1]MonsterGroup!$A:$A,0)),$A49,"")</f>
        <v/>
      </c>
      <c r="M49" t="str">
        <f t="shared" si="1"/>
        <v/>
      </c>
      <c r="N49" t="str">
        <f t="shared" si="2"/>
        <v/>
      </c>
      <c r="O49" t="str">
        <f t="shared" si="3"/>
        <v/>
      </c>
      <c r="P49" t="str">
        <f t="shared" si="4"/>
        <v/>
      </c>
      <c r="Q49" t="str">
        <f t="shared" si="5"/>
        <v/>
      </c>
      <c r="R49" t="str">
        <f t="shared" si="9"/>
        <v/>
      </c>
      <c r="S49" t="str">
        <f t="shared" si="7"/>
        <v/>
      </c>
      <c r="T49" t="str">
        <f t="shared" si="8"/>
        <v/>
      </c>
    </row>
    <row r="50" spans="1:20">
      <c r="A50" s="7">
        <v>12002</v>
      </c>
      <c r="B50">
        <f>IF(B$8=INDEX([1]MonsterGroup!$B:$B,MATCH($A50,[1]MonsterGroup!$A:$A,0)),A50,0)</f>
        <v>12002</v>
      </c>
      <c r="C50" t="str">
        <f>IF(C$8=INDEX([1]MonsterGroup!$N:$N,MATCH($A50,[1]MonsterGroup!$A:$A,0)),$A50,"")</f>
        <v/>
      </c>
      <c r="D50" t="str">
        <f>IF(D$8=INDEX([1]MonsterGroup!$O:$O,MATCH($A50,[1]MonsterGroup!$A:$A,0)),$A50,"")</f>
        <v/>
      </c>
      <c r="E50" s="18">
        <f>IF(IF(E$8=0,INDEX([1]关卡拆分!$C:$C,MATCH(A50,[1]关卡拆分!$A:$A,0)),IF(E$8=1,INDEX([1]关卡拆分!$K:$K,MATCH(A50,[1]关卡拆分!$A:$A,0)),IF(E$8=2,INDEX([1]关卡拆分!$L:$L,MATCH(A50,[1]关卡拆分!$A:$A,0)),IF(E$8=3,INDEX([1]关卡拆分!$M:$M,MATCH(A50,[1]关卡拆分!$A:$A,0)),""))))=1,A50,"")</f>
        <v>12002</v>
      </c>
      <c r="F50" s="3" t="str">
        <f>IF(IF(F$8=0,INDEX([1]关卡拆分!$D:$D,MATCH(A50,[1]关卡拆分!$A:$A,0)),IF(F$8=1,INDEX([1]关卡拆分!$N:$N,MATCH(A50,[1]关卡拆分!$A:$A,0)),IF(F$8=2,INDEX([1]关卡拆分!$O:$O,MATCH(A50,[1]关卡拆分!$A:$A,0)),IF(F$8=3,INDEX([1]关卡拆分!$P:$P,MATCH(A50,[1]关卡拆分!$A:$A,0)),""))))=1,A50,"")</f>
        <v/>
      </c>
      <c r="G50" s="3" t="str">
        <f>IF(IF(G$8=0,INDEX([1]关卡拆分!$E:$E,MATCH(A50,[1]关卡拆分!$A:$A,0)),IF(G$8=1,INDEX([1]关卡拆分!$Q:$Q,MATCH(A50,[1]关卡拆分!$A:$A,0)),IF(G$8=2,INDEX([1]关卡拆分!$R:$R,MATCH(A50,[1]关卡拆分!$A:$A,0)),IF(G$8=3,INDEX([1]关卡拆分!$S:$S,MATCH(A50,[1]关卡拆分!$A:$A,0)),""))))=1,A50,"")</f>
        <v/>
      </c>
      <c r="H50" t="str">
        <f>IF(IF(H$8=0,INDEX([1]关卡拆分!$F:$F,MATCH(A50,[1]关卡拆分!$A:$A,0)),IF(H$8=1,INDEX([1]关卡拆分!$T:$T,MATCH(A50,[1]关卡拆分!$A:$A,0)),IF(H$8=2,INDEX([1]关卡拆分!$U:$U,MATCH(A50,[1]关卡拆分!$A:$A,0)),IF(H$8=3,INDEX([1]关卡拆分!$V:$V,MATCH(A50,[1]关卡拆分!$A:$A,0)),""))))=1,A50,"")</f>
        <v/>
      </c>
      <c r="I50" t="str">
        <f>IF(I$8=INDEX([1]MonsterGroup!$H:$H,MATCH($A50,[1]MonsterGroup!$A:$A,0)),$A50,"")</f>
        <v/>
      </c>
      <c r="J50" t="str">
        <f>IF(J$8=INDEX([1]MonsterGroup!$I:$I,MATCH($A50,[1]MonsterGroup!$A:$A,0)),$A50,"")</f>
        <v/>
      </c>
      <c r="K50" t="str">
        <f>IF(K$8=INDEX([1]MonsterGroup!$J:$J,MATCH($A50,[1]MonsterGroup!$A:$A,0)),$A50,"")</f>
        <v/>
      </c>
      <c r="L50" t="str">
        <f>IF(L$8=INDEX([1]MonsterGroup!$K:$K,MATCH($A50,[1]MonsterGroup!$A:$A,0)),$A50,"")</f>
        <v/>
      </c>
      <c r="M50" t="str">
        <f t="shared" si="1"/>
        <v/>
      </c>
      <c r="N50" t="str">
        <f t="shared" si="2"/>
        <v/>
      </c>
      <c r="O50" t="str">
        <f t="shared" si="3"/>
        <v/>
      </c>
      <c r="P50" t="str">
        <f t="shared" si="4"/>
        <v/>
      </c>
      <c r="Q50" t="str">
        <f t="shared" si="5"/>
        <v/>
      </c>
      <c r="R50" t="str">
        <f t="shared" si="9"/>
        <v/>
      </c>
      <c r="S50" t="str">
        <f t="shared" si="7"/>
        <v/>
      </c>
      <c r="T50" t="str">
        <f t="shared" si="8"/>
        <v/>
      </c>
    </row>
    <row r="51" spans="1:20">
      <c r="A51" s="7">
        <v>12003</v>
      </c>
      <c r="B51">
        <f>IF(B$8=INDEX([1]MonsterGroup!$B:$B,MATCH($A51,[1]MonsterGroup!$A:$A,0)),A51,0)</f>
        <v>12003</v>
      </c>
      <c r="C51" t="str">
        <f>IF(C$8=INDEX([1]MonsterGroup!$N:$N,MATCH($A51,[1]MonsterGroup!$A:$A,0)),$A51,"")</f>
        <v/>
      </c>
      <c r="D51" t="str">
        <f>IF(D$8=INDEX([1]MonsterGroup!$O:$O,MATCH($A51,[1]MonsterGroup!$A:$A,0)),$A51,"")</f>
        <v/>
      </c>
      <c r="E51" s="18" t="str">
        <f>IF(IF(E$8=0,INDEX([1]关卡拆分!$C:$C,MATCH(A51,[1]关卡拆分!$A:$A,0)),IF(E$8=1,INDEX([1]关卡拆分!$K:$K,MATCH(A51,[1]关卡拆分!$A:$A,0)),IF(E$8=2,INDEX([1]关卡拆分!$L:$L,MATCH(A51,[1]关卡拆分!$A:$A,0)),IF(E$8=3,INDEX([1]关卡拆分!$M:$M,MATCH(A51,[1]关卡拆分!$A:$A,0)),""))))=1,A51,"")</f>
        <v/>
      </c>
      <c r="F51" s="3" t="str">
        <f>IF(IF(F$8=0,INDEX([1]关卡拆分!$D:$D,MATCH(A51,[1]关卡拆分!$A:$A,0)),IF(F$8=1,INDEX([1]关卡拆分!$N:$N,MATCH(A51,[1]关卡拆分!$A:$A,0)),IF(F$8=2,INDEX([1]关卡拆分!$O:$O,MATCH(A51,[1]关卡拆分!$A:$A,0)),IF(F$8=3,INDEX([1]关卡拆分!$P:$P,MATCH(A51,[1]关卡拆分!$A:$A,0)),""))))=1,A51,"")</f>
        <v/>
      </c>
      <c r="G51" s="3">
        <f>IF(IF(G$8=0,INDEX([1]关卡拆分!$E:$E,MATCH(A51,[1]关卡拆分!$A:$A,0)),IF(G$8=1,INDEX([1]关卡拆分!$Q:$Q,MATCH(A51,[1]关卡拆分!$A:$A,0)),IF(G$8=2,INDEX([1]关卡拆分!$R:$R,MATCH(A51,[1]关卡拆分!$A:$A,0)),IF(G$8=3,INDEX([1]关卡拆分!$S:$S,MATCH(A51,[1]关卡拆分!$A:$A,0)),""))))=1,A51,"")</f>
        <v>12003</v>
      </c>
      <c r="H51" t="str">
        <f>IF(IF(H$8=0,INDEX([1]关卡拆分!$F:$F,MATCH(A51,[1]关卡拆分!$A:$A,0)),IF(H$8=1,INDEX([1]关卡拆分!$T:$T,MATCH(A51,[1]关卡拆分!$A:$A,0)),IF(H$8=2,INDEX([1]关卡拆分!$U:$U,MATCH(A51,[1]关卡拆分!$A:$A,0)),IF(H$8=3,INDEX([1]关卡拆分!$V:$V,MATCH(A51,[1]关卡拆分!$A:$A,0)),""))))=1,A51,"")</f>
        <v/>
      </c>
      <c r="I51" t="str">
        <f>IF(I$8=INDEX([1]MonsterGroup!$H:$H,MATCH($A51,[1]MonsterGroup!$A:$A,0)),$A51,"")</f>
        <v/>
      </c>
      <c r="J51" t="str">
        <f>IF(J$8=INDEX([1]MonsterGroup!$I:$I,MATCH($A51,[1]MonsterGroup!$A:$A,0)),$A51,"")</f>
        <v/>
      </c>
      <c r="K51" t="str">
        <f>IF(K$8=INDEX([1]MonsterGroup!$J:$J,MATCH($A51,[1]MonsterGroup!$A:$A,0)),$A51,"")</f>
        <v/>
      </c>
      <c r="L51" t="str">
        <f>IF(L$8=INDEX([1]MonsterGroup!$K:$K,MATCH($A51,[1]MonsterGroup!$A:$A,0)),$A51,"")</f>
        <v/>
      </c>
      <c r="M51" t="str">
        <f t="shared" si="1"/>
        <v/>
      </c>
      <c r="N51" t="str">
        <f t="shared" si="2"/>
        <v/>
      </c>
      <c r="O51" t="str">
        <f t="shared" si="3"/>
        <v/>
      </c>
      <c r="P51" t="str">
        <f t="shared" si="4"/>
        <v/>
      </c>
      <c r="Q51" t="str">
        <f t="shared" si="5"/>
        <v/>
      </c>
      <c r="R51" t="str">
        <f t="shared" si="9"/>
        <v/>
      </c>
      <c r="S51" t="str">
        <f t="shared" si="7"/>
        <v/>
      </c>
      <c r="T51" t="str">
        <f t="shared" si="8"/>
        <v/>
      </c>
    </row>
    <row r="52" spans="1:20">
      <c r="A52" s="7">
        <v>12004</v>
      </c>
      <c r="B52">
        <f>IF(B$8=INDEX([1]MonsterGroup!$B:$B,MATCH($A52,[1]MonsterGroup!$A:$A,0)),A52,0)</f>
        <v>12004</v>
      </c>
      <c r="C52" t="str">
        <f>IF(C$8=INDEX([1]MonsterGroup!$N:$N,MATCH($A52,[1]MonsterGroup!$A:$A,0)),$A52,"")</f>
        <v/>
      </c>
      <c r="D52" t="str">
        <f>IF(D$8=INDEX([1]MonsterGroup!$O:$O,MATCH($A52,[1]MonsterGroup!$A:$A,0)),$A52,"")</f>
        <v/>
      </c>
      <c r="E52" s="18" t="str">
        <f>IF(IF(E$8=0,INDEX([1]关卡拆分!$C:$C,MATCH(A52,[1]关卡拆分!$A:$A,0)),IF(E$8=1,INDEX([1]关卡拆分!$K:$K,MATCH(A52,[1]关卡拆分!$A:$A,0)),IF(E$8=2,INDEX([1]关卡拆分!$L:$L,MATCH(A52,[1]关卡拆分!$A:$A,0)),IF(E$8=3,INDEX([1]关卡拆分!$M:$M,MATCH(A52,[1]关卡拆分!$A:$A,0)),""))))=1,A52,"")</f>
        <v/>
      </c>
      <c r="F52" s="3" t="str">
        <f>IF(IF(F$8=0,INDEX([1]关卡拆分!$D:$D,MATCH(A52,[1]关卡拆分!$A:$A,0)),IF(F$8=1,INDEX([1]关卡拆分!$N:$N,MATCH(A52,[1]关卡拆分!$A:$A,0)),IF(F$8=2,INDEX([1]关卡拆分!$O:$O,MATCH(A52,[1]关卡拆分!$A:$A,0)),IF(F$8=3,INDEX([1]关卡拆分!$P:$P,MATCH(A52,[1]关卡拆分!$A:$A,0)),""))))=1,A52,"")</f>
        <v/>
      </c>
      <c r="G52" s="3" t="str">
        <f>IF(IF(G$8=0,INDEX([1]关卡拆分!$E:$E,MATCH(A52,[1]关卡拆分!$A:$A,0)),IF(G$8=1,INDEX([1]关卡拆分!$Q:$Q,MATCH(A52,[1]关卡拆分!$A:$A,0)),IF(G$8=2,INDEX([1]关卡拆分!$R:$R,MATCH(A52,[1]关卡拆分!$A:$A,0)),IF(G$8=3,INDEX([1]关卡拆分!$S:$S,MATCH(A52,[1]关卡拆分!$A:$A,0)),""))))=1,A52,"")</f>
        <v/>
      </c>
      <c r="H52" t="str">
        <f>IF(IF(H$8=0,INDEX([1]关卡拆分!$F:$F,MATCH(A52,[1]关卡拆分!$A:$A,0)),IF(H$8=1,INDEX([1]关卡拆分!$T:$T,MATCH(A52,[1]关卡拆分!$A:$A,0)),IF(H$8=2,INDEX([1]关卡拆分!$U:$U,MATCH(A52,[1]关卡拆分!$A:$A,0)),IF(H$8=3,INDEX([1]关卡拆分!$V:$V,MATCH(A52,[1]关卡拆分!$A:$A,0)),""))))=1,A52,"")</f>
        <v/>
      </c>
      <c r="I52" t="str">
        <f>IF(I$8=INDEX([1]MonsterGroup!$H:$H,MATCH($A52,[1]MonsterGroup!$A:$A,0)),$A52,"")</f>
        <v/>
      </c>
      <c r="J52" t="str">
        <f>IF(J$8=INDEX([1]MonsterGroup!$I:$I,MATCH($A52,[1]MonsterGroup!$A:$A,0)),$A52,"")</f>
        <v/>
      </c>
      <c r="K52" t="str">
        <f>IF(K$8=INDEX([1]MonsterGroup!$J:$J,MATCH($A52,[1]MonsterGroup!$A:$A,0)),$A52,"")</f>
        <v/>
      </c>
      <c r="L52" t="str">
        <f>IF(L$8=INDEX([1]MonsterGroup!$K:$K,MATCH($A52,[1]MonsterGroup!$A:$A,0)),$A52,"")</f>
        <v/>
      </c>
      <c r="M52" t="str">
        <f t="shared" si="1"/>
        <v/>
      </c>
      <c r="N52" t="str">
        <f t="shared" si="2"/>
        <v/>
      </c>
      <c r="O52" t="str">
        <f t="shared" si="3"/>
        <v/>
      </c>
      <c r="P52" t="str">
        <f t="shared" si="4"/>
        <v/>
      </c>
      <c r="Q52" t="str">
        <f t="shared" si="5"/>
        <v/>
      </c>
      <c r="R52" t="str">
        <f t="shared" si="9"/>
        <v/>
      </c>
      <c r="S52" t="str">
        <f t="shared" si="7"/>
        <v/>
      </c>
      <c r="T52" t="str">
        <f t="shared" si="8"/>
        <v/>
      </c>
    </row>
    <row r="53" spans="1:20">
      <c r="A53" s="7">
        <v>12005</v>
      </c>
      <c r="B53">
        <f>IF(B$8=INDEX([1]MonsterGroup!$B:$B,MATCH($A53,[1]MonsterGroup!$A:$A,0)),A53,0)</f>
        <v>12005</v>
      </c>
      <c r="C53" t="str">
        <f>IF(C$8=INDEX([1]MonsterGroup!$N:$N,MATCH($A53,[1]MonsterGroup!$A:$A,0)),$A53,"")</f>
        <v/>
      </c>
      <c r="D53" t="str">
        <f>IF(D$8=INDEX([1]MonsterGroup!$O:$O,MATCH($A53,[1]MonsterGroup!$A:$A,0)),$A53,"")</f>
        <v/>
      </c>
      <c r="E53" s="18" t="str">
        <f>IF(IF(E$8=0,INDEX([1]关卡拆分!$C:$C,MATCH(A53,[1]关卡拆分!$A:$A,0)),IF(E$8=1,INDEX([1]关卡拆分!$K:$K,MATCH(A53,[1]关卡拆分!$A:$A,0)),IF(E$8=2,INDEX([1]关卡拆分!$L:$L,MATCH(A53,[1]关卡拆分!$A:$A,0)),IF(E$8=3,INDEX([1]关卡拆分!$M:$M,MATCH(A53,[1]关卡拆分!$A:$A,0)),""))))=1,A53,"")</f>
        <v/>
      </c>
      <c r="F53" s="3">
        <f>IF(IF(F$8=0,INDEX([1]关卡拆分!$D:$D,MATCH(A53,[1]关卡拆分!$A:$A,0)),IF(F$8=1,INDEX([1]关卡拆分!$N:$N,MATCH(A53,[1]关卡拆分!$A:$A,0)),IF(F$8=2,INDEX([1]关卡拆分!$O:$O,MATCH(A53,[1]关卡拆分!$A:$A,0)),IF(F$8=3,INDEX([1]关卡拆分!$P:$P,MATCH(A53,[1]关卡拆分!$A:$A,0)),""))))=1,A53,"")</f>
        <v>12005</v>
      </c>
      <c r="G53" s="3" t="str">
        <f>IF(IF(G$8=0,INDEX([1]关卡拆分!$E:$E,MATCH(A53,[1]关卡拆分!$A:$A,0)),IF(G$8=1,INDEX([1]关卡拆分!$Q:$Q,MATCH(A53,[1]关卡拆分!$A:$A,0)),IF(G$8=2,INDEX([1]关卡拆分!$R:$R,MATCH(A53,[1]关卡拆分!$A:$A,0)),IF(G$8=3,INDEX([1]关卡拆分!$S:$S,MATCH(A53,[1]关卡拆分!$A:$A,0)),""))))=1,A53,"")</f>
        <v/>
      </c>
      <c r="H53">
        <f>IF(IF(H$8=0,INDEX([1]关卡拆分!$F:$F,MATCH(A53,[1]关卡拆分!$A:$A,0)),IF(H$8=1,INDEX([1]关卡拆分!$T:$T,MATCH(A53,[1]关卡拆分!$A:$A,0)),IF(H$8=2,INDEX([1]关卡拆分!$U:$U,MATCH(A53,[1]关卡拆分!$A:$A,0)),IF(H$8=3,INDEX([1]关卡拆分!$V:$V,MATCH(A53,[1]关卡拆分!$A:$A,0)),""))))=1,A53,"")</f>
        <v>12005</v>
      </c>
      <c r="I53" t="str">
        <f>IF(I$8=INDEX([1]MonsterGroup!$H:$H,MATCH($A53,[1]MonsterGroup!$A:$A,0)),$A53,"")</f>
        <v/>
      </c>
      <c r="J53" t="str">
        <f>IF(J$8=INDEX([1]MonsterGroup!$I:$I,MATCH($A53,[1]MonsterGroup!$A:$A,0)),$A53,"")</f>
        <v/>
      </c>
      <c r="K53" t="str">
        <f>IF(K$8=INDEX([1]MonsterGroup!$J:$J,MATCH($A53,[1]MonsterGroup!$A:$A,0)),$A53,"")</f>
        <v/>
      </c>
      <c r="L53" t="str">
        <f>IF(L$8=INDEX([1]MonsterGroup!$K:$K,MATCH($A53,[1]MonsterGroup!$A:$A,0)),$A53,"")</f>
        <v/>
      </c>
      <c r="M53" t="str">
        <f t="shared" si="1"/>
        <v/>
      </c>
      <c r="N53" t="str">
        <f t="shared" si="2"/>
        <v/>
      </c>
      <c r="O53" t="str">
        <f t="shared" si="3"/>
        <v/>
      </c>
      <c r="P53" t="str">
        <f t="shared" si="4"/>
        <v/>
      </c>
      <c r="Q53" t="str">
        <f t="shared" si="5"/>
        <v/>
      </c>
      <c r="R53" t="str">
        <f t="shared" si="9"/>
        <v/>
      </c>
      <c r="S53" t="str">
        <f t="shared" si="7"/>
        <v/>
      </c>
      <c r="T53" t="str">
        <f t="shared" si="8"/>
        <v/>
      </c>
    </row>
    <row r="54" spans="1:20">
      <c r="A54" s="7">
        <v>12006</v>
      </c>
      <c r="B54">
        <f>IF(B$8=INDEX([1]MonsterGroup!$B:$B,MATCH($A54,[1]MonsterGroup!$A:$A,0)),A54,0)</f>
        <v>12006</v>
      </c>
      <c r="C54" t="str">
        <f>IF(C$8=INDEX([1]MonsterGroup!$N:$N,MATCH($A54,[1]MonsterGroup!$A:$A,0)),$A54,"")</f>
        <v/>
      </c>
      <c r="D54" t="str">
        <f>IF(D$8=INDEX([1]MonsterGroup!$O:$O,MATCH($A54,[1]MonsterGroup!$A:$A,0)),$A54,"")</f>
        <v/>
      </c>
      <c r="E54" s="18" t="str">
        <f>IF(IF(E$8=0,INDEX([1]关卡拆分!$C:$C,MATCH(A54,[1]关卡拆分!$A:$A,0)),IF(E$8=1,INDEX([1]关卡拆分!$K:$K,MATCH(A54,[1]关卡拆分!$A:$A,0)),IF(E$8=2,INDEX([1]关卡拆分!$L:$L,MATCH(A54,[1]关卡拆分!$A:$A,0)),IF(E$8=3,INDEX([1]关卡拆分!$M:$M,MATCH(A54,[1]关卡拆分!$A:$A,0)),""))))=1,A54,"")</f>
        <v/>
      </c>
      <c r="F54" s="3" t="str">
        <f>IF(IF(F$8=0,INDEX([1]关卡拆分!$D:$D,MATCH(A54,[1]关卡拆分!$A:$A,0)),IF(F$8=1,INDEX([1]关卡拆分!$N:$N,MATCH(A54,[1]关卡拆分!$A:$A,0)),IF(F$8=2,INDEX([1]关卡拆分!$O:$O,MATCH(A54,[1]关卡拆分!$A:$A,0)),IF(F$8=3,INDEX([1]关卡拆分!$P:$P,MATCH(A54,[1]关卡拆分!$A:$A,0)),""))))=1,A54,"")</f>
        <v/>
      </c>
      <c r="G54" s="3">
        <f>IF(IF(G$8=0,INDEX([1]关卡拆分!$E:$E,MATCH(A54,[1]关卡拆分!$A:$A,0)),IF(G$8=1,INDEX([1]关卡拆分!$Q:$Q,MATCH(A54,[1]关卡拆分!$A:$A,0)),IF(G$8=2,INDEX([1]关卡拆分!$R:$R,MATCH(A54,[1]关卡拆分!$A:$A,0)),IF(G$8=3,INDEX([1]关卡拆分!$S:$S,MATCH(A54,[1]关卡拆分!$A:$A,0)),""))))=1,A54,"")</f>
        <v>12006</v>
      </c>
      <c r="H54" t="str">
        <f>IF(IF(H$8=0,INDEX([1]关卡拆分!$F:$F,MATCH(A54,[1]关卡拆分!$A:$A,0)),IF(H$8=1,INDEX([1]关卡拆分!$T:$T,MATCH(A54,[1]关卡拆分!$A:$A,0)),IF(H$8=2,INDEX([1]关卡拆分!$U:$U,MATCH(A54,[1]关卡拆分!$A:$A,0)),IF(H$8=3,INDEX([1]关卡拆分!$V:$V,MATCH(A54,[1]关卡拆分!$A:$A,0)),""))))=1,A54,"")</f>
        <v/>
      </c>
      <c r="I54" t="str">
        <f>IF(I$8=INDEX([1]MonsterGroup!$H:$H,MATCH($A54,[1]MonsterGroup!$A:$A,0)),$A54,"")</f>
        <v/>
      </c>
      <c r="J54" t="str">
        <f>IF(J$8=INDEX([1]MonsterGroup!$I:$I,MATCH($A54,[1]MonsterGroup!$A:$A,0)),$A54,"")</f>
        <v/>
      </c>
      <c r="K54" t="str">
        <f>IF(K$8=INDEX([1]MonsterGroup!$J:$J,MATCH($A54,[1]MonsterGroup!$A:$A,0)),$A54,"")</f>
        <v/>
      </c>
      <c r="L54" t="str">
        <f>IF(L$8=INDEX([1]MonsterGroup!$K:$K,MATCH($A54,[1]MonsterGroup!$A:$A,0)),$A54,"")</f>
        <v/>
      </c>
      <c r="M54" t="str">
        <f t="shared" si="1"/>
        <v/>
      </c>
      <c r="N54" t="str">
        <f t="shared" si="2"/>
        <v/>
      </c>
      <c r="O54" t="str">
        <f t="shared" si="3"/>
        <v/>
      </c>
      <c r="P54" t="str">
        <f t="shared" si="4"/>
        <v/>
      </c>
      <c r="Q54" t="str">
        <f t="shared" si="5"/>
        <v/>
      </c>
      <c r="R54" t="str">
        <f t="shared" si="9"/>
        <v/>
      </c>
      <c r="S54" t="str">
        <f t="shared" si="7"/>
        <v/>
      </c>
      <c r="T54" t="str">
        <f t="shared" si="8"/>
        <v/>
      </c>
    </row>
    <row r="55" spans="1:20">
      <c r="A55" s="7">
        <v>12007</v>
      </c>
      <c r="B55">
        <f>IF(B$8=INDEX([1]MonsterGroup!$B:$B,MATCH($A55,[1]MonsterGroup!$A:$A,0)),A55,0)</f>
        <v>12007</v>
      </c>
      <c r="C55" t="str">
        <f>IF(C$8=INDEX([1]MonsterGroup!$N:$N,MATCH($A55,[1]MonsterGroup!$A:$A,0)),$A55,"")</f>
        <v/>
      </c>
      <c r="D55" t="str">
        <f>IF(D$8=INDEX([1]MonsterGroup!$O:$O,MATCH($A55,[1]MonsterGroup!$A:$A,0)),$A55,"")</f>
        <v/>
      </c>
      <c r="E55" s="18" t="str">
        <f>IF(IF(E$8=0,INDEX([1]关卡拆分!$C:$C,MATCH(A55,[1]关卡拆分!$A:$A,0)),IF(E$8=1,INDEX([1]关卡拆分!$K:$K,MATCH(A55,[1]关卡拆分!$A:$A,0)),IF(E$8=2,INDEX([1]关卡拆分!$L:$L,MATCH(A55,[1]关卡拆分!$A:$A,0)),IF(E$8=3,INDEX([1]关卡拆分!$M:$M,MATCH(A55,[1]关卡拆分!$A:$A,0)),""))))=1,A55,"")</f>
        <v/>
      </c>
      <c r="F55" s="3">
        <f>IF(IF(F$8=0,INDEX([1]关卡拆分!$D:$D,MATCH(A55,[1]关卡拆分!$A:$A,0)),IF(F$8=1,INDEX([1]关卡拆分!$N:$N,MATCH(A55,[1]关卡拆分!$A:$A,0)),IF(F$8=2,INDEX([1]关卡拆分!$O:$O,MATCH(A55,[1]关卡拆分!$A:$A,0)),IF(F$8=3,INDEX([1]关卡拆分!$P:$P,MATCH(A55,[1]关卡拆分!$A:$A,0)),""))))=1,A55,"")</f>
        <v>12007</v>
      </c>
      <c r="G55" s="3" t="str">
        <f>IF(IF(G$8=0,INDEX([1]关卡拆分!$E:$E,MATCH(A55,[1]关卡拆分!$A:$A,0)),IF(G$8=1,INDEX([1]关卡拆分!$Q:$Q,MATCH(A55,[1]关卡拆分!$A:$A,0)),IF(G$8=2,INDEX([1]关卡拆分!$R:$R,MATCH(A55,[1]关卡拆分!$A:$A,0)),IF(G$8=3,INDEX([1]关卡拆分!$S:$S,MATCH(A55,[1]关卡拆分!$A:$A,0)),""))))=1,A55,"")</f>
        <v/>
      </c>
      <c r="H55" t="str">
        <f>IF(IF(H$8=0,INDEX([1]关卡拆分!$F:$F,MATCH(A55,[1]关卡拆分!$A:$A,0)),IF(H$8=1,INDEX([1]关卡拆分!$T:$T,MATCH(A55,[1]关卡拆分!$A:$A,0)),IF(H$8=2,INDEX([1]关卡拆分!$U:$U,MATCH(A55,[1]关卡拆分!$A:$A,0)),IF(H$8=3,INDEX([1]关卡拆分!$V:$V,MATCH(A55,[1]关卡拆分!$A:$A,0)),""))))=1,A55,"")</f>
        <v/>
      </c>
      <c r="I55" t="str">
        <f>IF(I$8=INDEX([1]MonsterGroup!$H:$H,MATCH($A55,[1]MonsterGroup!$A:$A,0)),$A55,"")</f>
        <v/>
      </c>
      <c r="J55" t="str">
        <f>IF(J$8=INDEX([1]MonsterGroup!$I:$I,MATCH($A55,[1]MonsterGroup!$A:$A,0)),$A55,"")</f>
        <v/>
      </c>
      <c r="K55" t="str">
        <f>IF(K$8=INDEX([1]MonsterGroup!$J:$J,MATCH($A55,[1]MonsterGroup!$A:$A,0)),$A55,"")</f>
        <v/>
      </c>
      <c r="L55" t="str">
        <f>IF(L$8=INDEX([1]MonsterGroup!$K:$K,MATCH($A55,[1]MonsterGroup!$A:$A,0)),$A55,"")</f>
        <v/>
      </c>
      <c r="M55" t="str">
        <f t="shared" si="1"/>
        <v/>
      </c>
      <c r="N55" t="str">
        <f t="shared" si="2"/>
        <v/>
      </c>
      <c r="O55" t="str">
        <f t="shared" si="3"/>
        <v/>
      </c>
      <c r="P55" t="str">
        <f t="shared" si="4"/>
        <v/>
      </c>
      <c r="Q55" t="str">
        <f t="shared" si="5"/>
        <v/>
      </c>
      <c r="R55" t="str">
        <f t="shared" si="9"/>
        <v/>
      </c>
      <c r="S55" t="str">
        <f t="shared" si="7"/>
        <v/>
      </c>
      <c r="T55" t="str">
        <f t="shared" si="8"/>
        <v/>
      </c>
    </row>
    <row r="56" spans="1:20">
      <c r="A56" s="7">
        <v>12008</v>
      </c>
      <c r="B56">
        <f>IF(B$8=INDEX([1]MonsterGroup!$B:$B,MATCH($A56,[1]MonsterGroup!$A:$A,0)),A56,0)</f>
        <v>12008</v>
      </c>
      <c r="C56" t="str">
        <f>IF(C$8=INDEX([1]MonsterGroup!$N:$N,MATCH($A56,[1]MonsterGroup!$A:$A,0)),$A56,"")</f>
        <v/>
      </c>
      <c r="D56" t="str">
        <f>IF(D$8=INDEX([1]MonsterGroup!$O:$O,MATCH($A56,[1]MonsterGroup!$A:$A,0)),$A56,"")</f>
        <v/>
      </c>
      <c r="E56" s="18" t="str">
        <f>IF(IF(E$8=0,INDEX([1]关卡拆分!$C:$C,MATCH(A56,[1]关卡拆分!$A:$A,0)),IF(E$8=1,INDEX([1]关卡拆分!$K:$K,MATCH(A56,[1]关卡拆分!$A:$A,0)),IF(E$8=2,INDEX([1]关卡拆分!$L:$L,MATCH(A56,[1]关卡拆分!$A:$A,0)),IF(E$8=3,INDEX([1]关卡拆分!$M:$M,MATCH(A56,[1]关卡拆分!$A:$A,0)),""))))=1,A56,"")</f>
        <v/>
      </c>
      <c r="F56" s="3" t="str">
        <f>IF(IF(F$8=0,INDEX([1]关卡拆分!$D:$D,MATCH(A56,[1]关卡拆分!$A:$A,0)),IF(F$8=1,INDEX([1]关卡拆分!$N:$N,MATCH(A56,[1]关卡拆分!$A:$A,0)),IF(F$8=2,INDEX([1]关卡拆分!$O:$O,MATCH(A56,[1]关卡拆分!$A:$A,0)),IF(F$8=3,INDEX([1]关卡拆分!$P:$P,MATCH(A56,[1]关卡拆分!$A:$A,0)),""))))=1,A56,"")</f>
        <v/>
      </c>
      <c r="G56" s="3">
        <f>IF(IF(G$8=0,INDEX([1]关卡拆分!$E:$E,MATCH(A56,[1]关卡拆分!$A:$A,0)),IF(G$8=1,INDEX([1]关卡拆分!$Q:$Q,MATCH(A56,[1]关卡拆分!$A:$A,0)),IF(G$8=2,INDEX([1]关卡拆分!$R:$R,MATCH(A56,[1]关卡拆分!$A:$A,0)),IF(G$8=3,INDEX([1]关卡拆分!$S:$S,MATCH(A56,[1]关卡拆分!$A:$A,0)),""))))=1,A56,"")</f>
        <v>12008</v>
      </c>
      <c r="H56" t="str">
        <f>IF(IF(H$8=0,INDEX([1]关卡拆分!$F:$F,MATCH(A56,[1]关卡拆分!$A:$A,0)),IF(H$8=1,INDEX([1]关卡拆分!$T:$T,MATCH(A56,[1]关卡拆分!$A:$A,0)),IF(H$8=2,INDEX([1]关卡拆分!$U:$U,MATCH(A56,[1]关卡拆分!$A:$A,0)),IF(H$8=3,INDEX([1]关卡拆分!$V:$V,MATCH(A56,[1]关卡拆分!$A:$A,0)),""))))=1,A56,"")</f>
        <v/>
      </c>
      <c r="I56" t="str">
        <f>IF(I$8=INDEX([1]MonsterGroup!$H:$H,MATCH($A56,[1]MonsterGroup!$A:$A,0)),$A56,"")</f>
        <v/>
      </c>
      <c r="J56" t="str">
        <f>IF(J$8=INDEX([1]MonsterGroup!$I:$I,MATCH($A56,[1]MonsterGroup!$A:$A,0)),$A56,"")</f>
        <v/>
      </c>
      <c r="K56" t="str">
        <f>IF(K$8=INDEX([1]MonsterGroup!$J:$J,MATCH($A56,[1]MonsterGroup!$A:$A,0)),$A56,"")</f>
        <v/>
      </c>
      <c r="L56" t="str">
        <f>IF(L$8=INDEX([1]MonsterGroup!$K:$K,MATCH($A56,[1]MonsterGroup!$A:$A,0)),$A56,"")</f>
        <v/>
      </c>
      <c r="M56" t="str">
        <f t="shared" si="1"/>
        <v/>
      </c>
      <c r="N56" t="str">
        <f t="shared" si="2"/>
        <v/>
      </c>
      <c r="O56" t="str">
        <f t="shared" si="3"/>
        <v/>
      </c>
      <c r="P56" t="str">
        <f t="shared" si="4"/>
        <v/>
      </c>
      <c r="Q56" t="str">
        <f t="shared" si="5"/>
        <v/>
      </c>
      <c r="R56" t="str">
        <f t="shared" si="9"/>
        <v/>
      </c>
      <c r="S56" t="str">
        <f t="shared" si="7"/>
        <v/>
      </c>
      <c r="T56" t="str">
        <f t="shared" si="8"/>
        <v/>
      </c>
    </row>
    <row r="57" spans="1:20">
      <c r="A57" s="7">
        <v>12009</v>
      </c>
      <c r="B57">
        <f>IF(B$8=INDEX([1]MonsterGroup!$B:$B,MATCH($A57,[1]MonsterGroup!$A:$A,0)),A57,0)</f>
        <v>12009</v>
      </c>
      <c r="C57" t="str">
        <f>IF(C$8=INDEX([1]MonsterGroup!$N:$N,MATCH($A57,[1]MonsterGroup!$A:$A,0)),$A57,"")</f>
        <v/>
      </c>
      <c r="D57" t="str">
        <f>IF(D$8=INDEX([1]MonsterGroup!$O:$O,MATCH($A57,[1]MonsterGroup!$A:$A,0)),$A57,"")</f>
        <v/>
      </c>
      <c r="E57" s="18">
        <f>IF(IF(E$8=0,INDEX([1]关卡拆分!$C:$C,MATCH(A57,[1]关卡拆分!$A:$A,0)),IF(E$8=1,INDEX([1]关卡拆分!$K:$K,MATCH(A57,[1]关卡拆分!$A:$A,0)),IF(E$8=2,INDEX([1]关卡拆分!$L:$L,MATCH(A57,[1]关卡拆分!$A:$A,0)),IF(E$8=3,INDEX([1]关卡拆分!$M:$M,MATCH(A57,[1]关卡拆分!$A:$A,0)),""))))=1,A57,"")</f>
        <v>12009</v>
      </c>
      <c r="F57" s="3" t="str">
        <f>IF(IF(F$8=0,INDEX([1]关卡拆分!$D:$D,MATCH(A57,[1]关卡拆分!$A:$A,0)),IF(F$8=1,INDEX([1]关卡拆分!$N:$N,MATCH(A57,[1]关卡拆分!$A:$A,0)),IF(F$8=2,INDEX([1]关卡拆分!$O:$O,MATCH(A57,[1]关卡拆分!$A:$A,0)),IF(F$8=3,INDEX([1]关卡拆分!$P:$P,MATCH(A57,[1]关卡拆分!$A:$A,0)),""))))=1,A57,"")</f>
        <v/>
      </c>
      <c r="G57" s="3" t="str">
        <f>IF(IF(G$8=0,INDEX([1]关卡拆分!$E:$E,MATCH(A57,[1]关卡拆分!$A:$A,0)),IF(G$8=1,INDEX([1]关卡拆分!$Q:$Q,MATCH(A57,[1]关卡拆分!$A:$A,0)),IF(G$8=2,INDEX([1]关卡拆分!$R:$R,MATCH(A57,[1]关卡拆分!$A:$A,0)),IF(G$8=3,INDEX([1]关卡拆分!$S:$S,MATCH(A57,[1]关卡拆分!$A:$A,0)),""))))=1,A57,"")</f>
        <v/>
      </c>
      <c r="H57">
        <f>IF(IF(H$8=0,INDEX([1]关卡拆分!$F:$F,MATCH(A57,[1]关卡拆分!$A:$A,0)),IF(H$8=1,INDEX([1]关卡拆分!$T:$T,MATCH(A57,[1]关卡拆分!$A:$A,0)),IF(H$8=2,INDEX([1]关卡拆分!$U:$U,MATCH(A57,[1]关卡拆分!$A:$A,0)),IF(H$8=3,INDEX([1]关卡拆分!$V:$V,MATCH(A57,[1]关卡拆分!$A:$A,0)),""))))=1,A57,"")</f>
        <v>12009</v>
      </c>
      <c r="I57" t="str">
        <f>IF(I$8=INDEX([1]MonsterGroup!$H:$H,MATCH($A57,[1]MonsterGroup!$A:$A,0)),$A57,"")</f>
        <v/>
      </c>
      <c r="J57" t="str">
        <f>IF(J$8=INDEX([1]MonsterGroup!$I:$I,MATCH($A57,[1]MonsterGroup!$A:$A,0)),$A57,"")</f>
        <v/>
      </c>
      <c r="K57" t="str">
        <f>IF(K$8=INDEX([1]MonsterGroup!$J:$J,MATCH($A57,[1]MonsterGroup!$A:$A,0)),$A57,"")</f>
        <v/>
      </c>
      <c r="L57" t="str">
        <f>IF(L$8=INDEX([1]MonsterGroup!$K:$K,MATCH($A57,[1]MonsterGroup!$A:$A,0)),$A57,"")</f>
        <v/>
      </c>
      <c r="M57" t="str">
        <f t="shared" si="1"/>
        <v/>
      </c>
      <c r="N57" t="str">
        <f t="shared" si="2"/>
        <v/>
      </c>
      <c r="O57" t="str">
        <f t="shared" si="3"/>
        <v/>
      </c>
      <c r="P57" t="str">
        <f t="shared" si="4"/>
        <v/>
      </c>
      <c r="Q57" t="str">
        <f t="shared" si="5"/>
        <v/>
      </c>
      <c r="R57" t="str">
        <f t="shared" si="9"/>
        <v/>
      </c>
      <c r="S57" t="str">
        <f t="shared" si="7"/>
        <v/>
      </c>
      <c r="T57" t="str">
        <f t="shared" si="8"/>
        <v/>
      </c>
    </row>
    <row r="58" spans="1:20">
      <c r="A58" s="7">
        <v>12010</v>
      </c>
      <c r="B58">
        <f>IF(B$8=INDEX([1]MonsterGroup!$B:$B,MATCH($A58,[1]MonsterGroup!$A:$A,0)),A58,0)</f>
        <v>12010</v>
      </c>
      <c r="C58" t="str">
        <f>IF(C$8=INDEX([1]MonsterGroup!$N:$N,MATCH($A58,[1]MonsterGroup!$A:$A,0)),$A58,"")</f>
        <v/>
      </c>
      <c r="D58" t="str">
        <f>IF(D$8=INDEX([1]MonsterGroup!$O:$O,MATCH($A58,[1]MonsterGroup!$A:$A,0)),$A58,"")</f>
        <v/>
      </c>
      <c r="E58" s="18" t="str">
        <f>IF(IF(E$8=0,INDEX([1]关卡拆分!$C:$C,MATCH(A58,[1]关卡拆分!$A:$A,0)),IF(E$8=1,INDEX([1]关卡拆分!$K:$K,MATCH(A58,[1]关卡拆分!$A:$A,0)),IF(E$8=2,INDEX([1]关卡拆分!$L:$L,MATCH(A58,[1]关卡拆分!$A:$A,0)),IF(E$8=3,INDEX([1]关卡拆分!$M:$M,MATCH(A58,[1]关卡拆分!$A:$A,0)),""))))=1,A58,"")</f>
        <v/>
      </c>
      <c r="F58" s="3">
        <f>IF(IF(F$8=0,INDEX([1]关卡拆分!$D:$D,MATCH(A58,[1]关卡拆分!$A:$A,0)),IF(F$8=1,INDEX([1]关卡拆分!$N:$N,MATCH(A58,[1]关卡拆分!$A:$A,0)),IF(F$8=2,INDEX([1]关卡拆分!$O:$O,MATCH(A58,[1]关卡拆分!$A:$A,0)),IF(F$8=3,INDEX([1]关卡拆分!$P:$P,MATCH(A58,[1]关卡拆分!$A:$A,0)),""))))=1,A58,"")</f>
        <v>12010</v>
      </c>
      <c r="G58" s="3" t="str">
        <f>IF(IF(G$8=0,INDEX([1]关卡拆分!$E:$E,MATCH(A58,[1]关卡拆分!$A:$A,0)),IF(G$8=1,INDEX([1]关卡拆分!$Q:$Q,MATCH(A58,[1]关卡拆分!$A:$A,0)),IF(G$8=2,INDEX([1]关卡拆分!$R:$R,MATCH(A58,[1]关卡拆分!$A:$A,0)),IF(G$8=3,INDEX([1]关卡拆分!$S:$S,MATCH(A58,[1]关卡拆分!$A:$A,0)),""))))=1,A58,"")</f>
        <v/>
      </c>
      <c r="H58" t="str">
        <f>IF(IF(H$8=0,INDEX([1]关卡拆分!$F:$F,MATCH(A58,[1]关卡拆分!$A:$A,0)),IF(H$8=1,INDEX([1]关卡拆分!$T:$T,MATCH(A58,[1]关卡拆分!$A:$A,0)),IF(H$8=2,INDEX([1]关卡拆分!$U:$U,MATCH(A58,[1]关卡拆分!$A:$A,0)),IF(H$8=3,INDEX([1]关卡拆分!$V:$V,MATCH(A58,[1]关卡拆分!$A:$A,0)),""))))=1,A58,"")</f>
        <v/>
      </c>
      <c r="I58" t="str">
        <f>IF(I$8=INDEX([1]MonsterGroup!$H:$H,MATCH($A58,[1]MonsterGroup!$A:$A,0)),$A58,"")</f>
        <v/>
      </c>
      <c r="J58" t="str">
        <f>IF(J$8=INDEX([1]MonsterGroup!$I:$I,MATCH($A58,[1]MonsterGroup!$A:$A,0)),$A58,"")</f>
        <v/>
      </c>
      <c r="K58" t="str">
        <f>IF(K$8=INDEX([1]MonsterGroup!$J:$J,MATCH($A58,[1]MonsterGroup!$A:$A,0)),$A58,"")</f>
        <v/>
      </c>
      <c r="L58" t="str">
        <f>IF(L$8=INDEX([1]MonsterGroup!$K:$K,MATCH($A58,[1]MonsterGroup!$A:$A,0)),$A58,"")</f>
        <v/>
      </c>
      <c r="M58" t="str">
        <f t="shared" si="1"/>
        <v/>
      </c>
      <c r="N58" t="str">
        <f t="shared" si="2"/>
        <v/>
      </c>
      <c r="O58" t="str">
        <f t="shared" si="3"/>
        <v/>
      </c>
      <c r="P58" t="str">
        <f t="shared" si="4"/>
        <v/>
      </c>
      <c r="Q58" t="str">
        <f t="shared" si="5"/>
        <v/>
      </c>
      <c r="R58" t="str">
        <f t="shared" si="9"/>
        <v/>
      </c>
      <c r="S58" t="str">
        <f t="shared" si="7"/>
        <v/>
      </c>
      <c r="T58" t="str">
        <f t="shared" si="8"/>
        <v/>
      </c>
    </row>
    <row r="59" spans="1:20">
      <c r="A59" s="7">
        <v>12011</v>
      </c>
      <c r="B59">
        <f>IF(B$8=INDEX([1]MonsterGroup!$B:$B,MATCH($A59,[1]MonsterGroup!$A:$A,0)),A59,0)</f>
        <v>12011</v>
      </c>
      <c r="C59" t="str">
        <f>IF(C$8=INDEX([1]MonsterGroup!$N:$N,MATCH($A59,[1]MonsterGroup!$A:$A,0)),$A59,"")</f>
        <v/>
      </c>
      <c r="D59" t="str">
        <f>IF(D$8=INDEX([1]MonsterGroup!$O:$O,MATCH($A59,[1]MonsterGroup!$A:$A,0)),$A59,"")</f>
        <v/>
      </c>
      <c r="E59" s="18" t="str">
        <f>IF(IF(E$8=0,INDEX([1]关卡拆分!$C:$C,MATCH(A59,[1]关卡拆分!$A:$A,0)),IF(E$8=1,INDEX([1]关卡拆分!$K:$K,MATCH(A59,[1]关卡拆分!$A:$A,0)),IF(E$8=2,INDEX([1]关卡拆分!$L:$L,MATCH(A59,[1]关卡拆分!$A:$A,0)),IF(E$8=3,INDEX([1]关卡拆分!$M:$M,MATCH(A59,[1]关卡拆分!$A:$A,0)),""))))=1,A59,"")</f>
        <v/>
      </c>
      <c r="F59" s="3">
        <f>IF(IF(F$8=0,INDEX([1]关卡拆分!$D:$D,MATCH(A59,[1]关卡拆分!$A:$A,0)),IF(F$8=1,INDEX([1]关卡拆分!$N:$N,MATCH(A59,[1]关卡拆分!$A:$A,0)),IF(F$8=2,INDEX([1]关卡拆分!$O:$O,MATCH(A59,[1]关卡拆分!$A:$A,0)),IF(F$8=3,INDEX([1]关卡拆分!$P:$P,MATCH(A59,[1]关卡拆分!$A:$A,0)),""))))=1,A59,"")</f>
        <v>12011</v>
      </c>
      <c r="G59" s="3" t="str">
        <f>IF(IF(G$8=0,INDEX([1]关卡拆分!$E:$E,MATCH(A59,[1]关卡拆分!$A:$A,0)),IF(G$8=1,INDEX([1]关卡拆分!$Q:$Q,MATCH(A59,[1]关卡拆分!$A:$A,0)),IF(G$8=2,INDEX([1]关卡拆分!$R:$R,MATCH(A59,[1]关卡拆分!$A:$A,0)),IF(G$8=3,INDEX([1]关卡拆分!$S:$S,MATCH(A59,[1]关卡拆分!$A:$A,0)),""))))=1,A59,"")</f>
        <v/>
      </c>
      <c r="H59">
        <f>IF(IF(H$8=0,INDEX([1]关卡拆分!$F:$F,MATCH(A59,[1]关卡拆分!$A:$A,0)),IF(H$8=1,INDEX([1]关卡拆分!$T:$T,MATCH(A59,[1]关卡拆分!$A:$A,0)),IF(H$8=2,INDEX([1]关卡拆分!$U:$U,MATCH(A59,[1]关卡拆分!$A:$A,0)),IF(H$8=3,INDEX([1]关卡拆分!$V:$V,MATCH(A59,[1]关卡拆分!$A:$A,0)),""))))=1,A59,"")</f>
        <v>12011</v>
      </c>
      <c r="I59" t="str">
        <f>IF(I$8=INDEX([1]MonsterGroup!$H:$H,MATCH($A59,[1]MonsterGroup!$A:$A,0)),$A59,"")</f>
        <v/>
      </c>
      <c r="J59" t="str">
        <f>IF(J$8=INDEX([1]MonsterGroup!$I:$I,MATCH($A59,[1]MonsterGroup!$A:$A,0)),$A59,"")</f>
        <v/>
      </c>
      <c r="K59" t="str">
        <f>IF(K$8=INDEX([1]MonsterGroup!$J:$J,MATCH($A59,[1]MonsterGroup!$A:$A,0)),$A59,"")</f>
        <v/>
      </c>
      <c r="L59" t="str">
        <f>IF(L$8=INDEX([1]MonsterGroup!$K:$K,MATCH($A59,[1]MonsterGroup!$A:$A,0)),$A59,"")</f>
        <v/>
      </c>
      <c r="M59" t="str">
        <f t="shared" si="1"/>
        <v/>
      </c>
      <c r="N59" t="str">
        <f t="shared" si="2"/>
        <v/>
      </c>
      <c r="O59" t="str">
        <f t="shared" si="3"/>
        <v/>
      </c>
      <c r="P59" t="str">
        <f t="shared" si="4"/>
        <v/>
      </c>
      <c r="Q59" t="str">
        <f t="shared" si="5"/>
        <v/>
      </c>
      <c r="R59" t="str">
        <f t="shared" si="9"/>
        <v/>
      </c>
      <c r="S59" t="str">
        <f t="shared" si="7"/>
        <v/>
      </c>
      <c r="T59" t="str">
        <f t="shared" si="8"/>
        <v/>
      </c>
    </row>
    <row r="60" spans="1:20">
      <c r="A60" s="7">
        <v>12012</v>
      </c>
      <c r="B60">
        <f>IF(B$8=INDEX([1]MonsterGroup!$B:$B,MATCH($A60,[1]MonsterGroup!$A:$A,0)),A60,0)</f>
        <v>12012</v>
      </c>
      <c r="C60" t="str">
        <f>IF(C$8=INDEX([1]MonsterGroup!$N:$N,MATCH($A60,[1]MonsterGroup!$A:$A,0)),$A60,"")</f>
        <v/>
      </c>
      <c r="D60" t="str">
        <f>IF(D$8=INDEX([1]MonsterGroup!$O:$O,MATCH($A60,[1]MonsterGroup!$A:$A,0)),$A60,"")</f>
        <v/>
      </c>
      <c r="E60" s="18" t="str">
        <f>IF(IF(E$8=0,INDEX([1]关卡拆分!$C:$C,MATCH(A60,[1]关卡拆分!$A:$A,0)),IF(E$8=1,INDEX([1]关卡拆分!$K:$K,MATCH(A60,[1]关卡拆分!$A:$A,0)),IF(E$8=2,INDEX([1]关卡拆分!$L:$L,MATCH(A60,[1]关卡拆分!$A:$A,0)),IF(E$8=3,INDEX([1]关卡拆分!$M:$M,MATCH(A60,[1]关卡拆分!$A:$A,0)),""))))=1,A60,"")</f>
        <v/>
      </c>
      <c r="F60" s="3" t="str">
        <f>IF(IF(F$8=0,INDEX([1]关卡拆分!$D:$D,MATCH(A60,[1]关卡拆分!$A:$A,0)),IF(F$8=1,INDEX([1]关卡拆分!$N:$N,MATCH(A60,[1]关卡拆分!$A:$A,0)),IF(F$8=2,INDEX([1]关卡拆分!$O:$O,MATCH(A60,[1]关卡拆分!$A:$A,0)),IF(F$8=3,INDEX([1]关卡拆分!$P:$P,MATCH(A60,[1]关卡拆分!$A:$A,0)),""))))=1,A60,"")</f>
        <v/>
      </c>
      <c r="G60" s="3">
        <f>IF(IF(G$8=0,INDEX([1]关卡拆分!$E:$E,MATCH(A60,[1]关卡拆分!$A:$A,0)),IF(G$8=1,INDEX([1]关卡拆分!$Q:$Q,MATCH(A60,[1]关卡拆分!$A:$A,0)),IF(G$8=2,INDEX([1]关卡拆分!$R:$R,MATCH(A60,[1]关卡拆分!$A:$A,0)),IF(G$8=3,INDEX([1]关卡拆分!$S:$S,MATCH(A60,[1]关卡拆分!$A:$A,0)),""))))=1,A60,"")</f>
        <v>12012</v>
      </c>
      <c r="H60" t="str">
        <f>IF(IF(H$8=0,INDEX([1]关卡拆分!$F:$F,MATCH(A60,[1]关卡拆分!$A:$A,0)),IF(H$8=1,INDEX([1]关卡拆分!$T:$T,MATCH(A60,[1]关卡拆分!$A:$A,0)),IF(H$8=2,INDEX([1]关卡拆分!$U:$U,MATCH(A60,[1]关卡拆分!$A:$A,0)),IF(H$8=3,INDEX([1]关卡拆分!$V:$V,MATCH(A60,[1]关卡拆分!$A:$A,0)),""))))=1,A60,"")</f>
        <v/>
      </c>
      <c r="I60" t="str">
        <f>IF(I$8=INDEX([1]MonsterGroup!$H:$H,MATCH($A60,[1]MonsterGroup!$A:$A,0)),$A60,"")</f>
        <v/>
      </c>
      <c r="J60" t="str">
        <f>IF(J$8=INDEX([1]MonsterGroup!$I:$I,MATCH($A60,[1]MonsterGroup!$A:$A,0)),$A60,"")</f>
        <v/>
      </c>
      <c r="K60" t="str">
        <f>IF(K$8=INDEX([1]MonsterGroup!$J:$J,MATCH($A60,[1]MonsterGroup!$A:$A,0)),$A60,"")</f>
        <v/>
      </c>
      <c r="L60" t="str">
        <f>IF(L$8=INDEX([1]MonsterGroup!$K:$K,MATCH($A60,[1]MonsterGroup!$A:$A,0)),$A60,"")</f>
        <v/>
      </c>
      <c r="M60" t="str">
        <f t="shared" si="1"/>
        <v/>
      </c>
      <c r="N60" t="str">
        <f t="shared" si="2"/>
        <v/>
      </c>
      <c r="O60" t="str">
        <f t="shared" si="3"/>
        <v/>
      </c>
      <c r="P60" t="str">
        <f t="shared" si="4"/>
        <v/>
      </c>
      <c r="Q60" t="str">
        <f t="shared" si="5"/>
        <v/>
      </c>
      <c r="R60" t="str">
        <f t="shared" si="9"/>
        <v/>
      </c>
      <c r="S60" t="str">
        <f t="shared" si="7"/>
        <v/>
      </c>
      <c r="T60" t="str">
        <f t="shared" si="8"/>
        <v/>
      </c>
    </row>
    <row r="61" spans="1:20">
      <c r="A61" s="7">
        <v>12013</v>
      </c>
      <c r="B61">
        <f>IF(B$8=INDEX([1]MonsterGroup!$B:$B,MATCH($A61,[1]MonsterGroup!$A:$A,0)),A61,0)</f>
        <v>12013</v>
      </c>
      <c r="C61" t="str">
        <f>IF(C$8=INDEX([1]MonsterGroup!$N:$N,MATCH($A61,[1]MonsterGroup!$A:$A,0)),$A61,"")</f>
        <v/>
      </c>
      <c r="D61" t="str">
        <f>IF(D$8=INDEX([1]MonsterGroup!$O:$O,MATCH($A61,[1]MonsterGroup!$A:$A,0)),$A61,"")</f>
        <v/>
      </c>
      <c r="E61" s="18" t="str">
        <f>IF(IF(E$8=0,INDEX([1]关卡拆分!$C:$C,MATCH(A61,[1]关卡拆分!$A:$A,0)),IF(E$8=1,INDEX([1]关卡拆分!$K:$K,MATCH(A61,[1]关卡拆分!$A:$A,0)),IF(E$8=2,INDEX([1]关卡拆分!$L:$L,MATCH(A61,[1]关卡拆分!$A:$A,0)),IF(E$8=3,INDEX([1]关卡拆分!$M:$M,MATCH(A61,[1]关卡拆分!$A:$A,0)),""))))=1,A61,"")</f>
        <v/>
      </c>
      <c r="F61" s="3" t="str">
        <f>IF(IF(F$8=0,INDEX([1]关卡拆分!$D:$D,MATCH(A61,[1]关卡拆分!$A:$A,0)),IF(F$8=1,INDEX([1]关卡拆分!$N:$N,MATCH(A61,[1]关卡拆分!$A:$A,0)),IF(F$8=2,INDEX([1]关卡拆分!$O:$O,MATCH(A61,[1]关卡拆分!$A:$A,0)),IF(F$8=3,INDEX([1]关卡拆分!$P:$P,MATCH(A61,[1]关卡拆分!$A:$A,0)),""))))=1,A61,"")</f>
        <v/>
      </c>
      <c r="G61" s="3" t="str">
        <f>IF(IF(G$8=0,INDEX([1]关卡拆分!$E:$E,MATCH(A61,[1]关卡拆分!$A:$A,0)),IF(G$8=1,INDEX([1]关卡拆分!$Q:$Q,MATCH(A61,[1]关卡拆分!$A:$A,0)),IF(G$8=2,INDEX([1]关卡拆分!$R:$R,MATCH(A61,[1]关卡拆分!$A:$A,0)),IF(G$8=3,INDEX([1]关卡拆分!$S:$S,MATCH(A61,[1]关卡拆分!$A:$A,0)),""))))=1,A61,"")</f>
        <v/>
      </c>
      <c r="H61" t="str">
        <f>IF(IF(H$8=0,INDEX([1]关卡拆分!$F:$F,MATCH(A61,[1]关卡拆分!$A:$A,0)),IF(H$8=1,INDEX([1]关卡拆分!$T:$T,MATCH(A61,[1]关卡拆分!$A:$A,0)),IF(H$8=2,INDEX([1]关卡拆分!$U:$U,MATCH(A61,[1]关卡拆分!$A:$A,0)),IF(H$8=3,INDEX([1]关卡拆分!$V:$V,MATCH(A61,[1]关卡拆分!$A:$A,0)),""))))=1,A61,"")</f>
        <v/>
      </c>
      <c r="I61" t="str">
        <f>IF(I$8=INDEX([1]MonsterGroup!$H:$H,MATCH($A61,[1]MonsterGroup!$A:$A,0)),$A61,"")</f>
        <v/>
      </c>
      <c r="J61" t="str">
        <f>IF(J$8=INDEX([1]MonsterGroup!$I:$I,MATCH($A61,[1]MonsterGroup!$A:$A,0)),$A61,"")</f>
        <v/>
      </c>
      <c r="K61" t="str">
        <f>IF(K$8=INDEX([1]MonsterGroup!$J:$J,MATCH($A61,[1]MonsterGroup!$A:$A,0)),$A61,"")</f>
        <v/>
      </c>
      <c r="L61" t="str">
        <f>IF(L$8=INDEX([1]MonsterGroup!$K:$K,MATCH($A61,[1]MonsterGroup!$A:$A,0)),$A61,"")</f>
        <v/>
      </c>
      <c r="M61" t="str">
        <f t="shared" si="1"/>
        <v/>
      </c>
      <c r="N61" t="str">
        <f t="shared" si="2"/>
        <v/>
      </c>
      <c r="O61" t="str">
        <f t="shared" si="3"/>
        <v/>
      </c>
      <c r="P61" t="str">
        <f t="shared" si="4"/>
        <v/>
      </c>
      <c r="Q61" t="str">
        <f t="shared" si="5"/>
        <v/>
      </c>
      <c r="R61" t="str">
        <f t="shared" si="9"/>
        <v/>
      </c>
      <c r="S61" t="str">
        <f t="shared" si="7"/>
        <v/>
      </c>
      <c r="T61" t="str">
        <f t="shared" si="8"/>
        <v/>
      </c>
    </row>
    <row r="62" spans="1:20">
      <c r="A62" s="7">
        <v>12014</v>
      </c>
      <c r="B62">
        <f>IF(B$8=INDEX([1]MonsterGroup!$B:$B,MATCH($A62,[1]MonsterGroup!$A:$A,0)),A62,0)</f>
        <v>12014</v>
      </c>
      <c r="C62" t="str">
        <f>IF(C$8=INDEX([1]MonsterGroup!$N:$N,MATCH($A62,[1]MonsterGroup!$A:$A,0)),$A62,"")</f>
        <v/>
      </c>
      <c r="D62" t="str">
        <f>IF(D$8=INDEX([1]MonsterGroup!$O:$O,MATCH($A62,[1]MonsterGroup!$A:$A,0)),$A62,"")</f>
        <v/>
      </c>
      <c r="E62" s="18">
        <f>IF(IF(E$8=0,INDEX([1]关卡拆分!$C:$C,MATCH(A62,[1]关卡拆分!$A:$A,0)),IF(E$8=1,INDEX([1]关卡拆分!$K:$K,MATCH(A62,[1]关卡拆分!$A:$A,0)),IF(E$8=2,INDEX([1]关卡拆分!$L:$L,MATCH(A62,[1]关卡拆分!$A:$A,0)),IF(E$8=3,INDEX([1]关卡拆分!$M:$M,MATCH(A62,[1]关卡拆分!$A:$A,0)),""))))=1,A62,"")</f>
        <v>12014</v>
      </c>
      <c r="F62" s="3" t="str">
        <f>IF(IF(F$8=0,INDEX([1]关卡拆分!$D:$D,MATCH(A62,[1]关卡拆分!$A:$A,0)),IF(F$8=1,INDEX([1]关卡拆分!$N:$N,MATCH(A62,[1]关卡拆分!$A:$A,0)),IF(F$8=2,INDEX([1]关卡拆分!$O:$O,MATCH(A62,[1]关卡拆分!$A:$A,0)),IF(F$8=3,INDEX([1]关卡拆分!$P:$P,MATCH(A62,[1]关卡拆分!$A:$A,0)),""))))=1,A62,"")</f>
        <v/>
      </c>
      <c r="G62" s="3">
        <f>IF(IF(G$8=0,INDEX([1]关卡拆分!$E:$E,MATCH(A62,[1]关卡拆分!$A:$A,0)),IF(G$8=1,INDEX([1]关卡拆分!$Q:$Q,MATCH(A62,[1]关卡拆分!$A:$A,0)),IF(G$8=2,INDEX([1]关卡拆分!$R:$R,MATCH(A62,[1]关卡拆分!$A:$A,0)),IF(G$8=3,INDEX([1]关卡拆分!$S:$S,MATCH(A62,[1]关卡拆分!$A:$A,0)),""))))=1,A62,"")</f>
        <v>12014</v>
      </c>
      <c r="H62">
        <f>IF(IF(H$8=0,INDEX([1]关卡拆分!$F:$F,MATCH(A62,[1]关卡拆分!$A:$A,0)),IF(H$8=1,INDEX([1]关卡拆分!$T:$T,MATCH(A62,[1]关卡拆分!$A:$A,0)),IF(H$8=2,INDEX([1]关卡拆分!$U:$U,MATCH(A62,[1]关卡拆分!$A:$A,0)),IF(H$8=3,INDEX([1]关卡拆分!$V:$V,MATCH(A62,[1]关卡拆分!$A:$A,0)),""))))=1,A62,"")</f>
        <v>12014</v>
      </c>
      <c r="I62" t="str">
        <f>IF(I$8=INDEX([1]MonsterGroup!$H:$H,MATCH($A62,[1]MonsterGroup!$A:$A,0)),$A62,"")</f>
        <v/>
      </c>
      <c r="J62" t="str">
        <f>IF(J$8=INDEX([1]MonsterGroup!$I:$I,MATCH($A62,[1]MonsterGroup!$A:$A,0)),$A62,"")</f>
        <v/>
      </c>
      <c r="K62" t="str">
        <f>IF(K$8=INDEX([1]MonsterGroup!$J:$J,MATCH($A62,[1]MonsterGroup!$A:$A,0)),$A62,"")</f>
        <v/>
      </c>
      <c r="L62" t="str">
        <f>IF(L$8=INDEX([1]MonsterGroup!$K:$K,MATCH($A62,[1]MonsterGroup!$A:$A,0)),$A62,"")</f>
        <v/>
      </c>
      <c r="M62" t="str">
        <f t="shared" si="1"/>
        <v/>
      </c>
      <c r="N62" t="str">
        <f t="shared" si="2"/>
        <v/>
      </c>
      <c r="O62" t="str">
        <f t="shared" si="3"/>
        <v/>
      </c>
      <c r="P62" t="str">
        <f t="shared" si="4"/>
        <v/>
      </c>
      <c r="Q62" t="str">
        <f t="shared" si="5"/>
        <v/>
      </c>
      <c r="R62" t="str">
        <f t="shared" si="9"/>
        <v/>
      </c>
      <c r="S62" t="str">
        <f t="shared" si="7"/>
        <v/>
      </c>
      <c r="T62" t="str">
        <f t="shared" si="8"/>
        <v/>
      </c>
    </row>
    <row r="63" spans="1:20">
      <c r="A63" s="7">
        <v>12015</v>
      </c>
      <c r="B63">
        <f>IF(B$8=INDEX([1]MonsterGroup!$B:$B,MATCH($A63,[1]MonsterGroup!$A:$A,0)),A63,0)</f>
        <v>12015</v>
      </c>
      <c r="C63" t="str">
        <f>IF(C$8=INDEX([1]MonsterGroup!$N:$N,MATCH($A63,[1]MonsterGroup!$A:$A,0)),$A63,"")</f>
        <v/>
      </c>
      <c r="D63" t="str">
        <f>IF(D$8=INDEX([1]MonsterGroup!$O:$O,MATCH($A63,[1]MonsterGroup!$A:$A,0)),$A63,"")</f>
        <v/>
      </c>
      <c r="E63" s="18" t="str">
        <f>IF(IF(E$8=0,INDEX([1]关卡拆分!$C:$C,MATCH(A63,[1]关卡拆分!$A:$A,0)),IF(E$8=1,INDEX([1]关卡拆分!$K:$K,MATCH(A63,[1]关卡拆分!$A:$A,0)),IF(E$8=2,INDEX([1]关卡拆分!$L:$L,MATCH(A63,[1]关卡拆分!$A:$A,0)),IF(E$8=3,INDEX([1]关卡拆分!$M:$M,MATCH(A63,[1]关卡拆分!$A:$A,0)),""))))=1,A63,"")</f>
        <v/>
      </c>
      <c r="F63" s="3">
        <f>IF(IF(F$8=0,INDEX([1]关卡拆分!$D:$D,MATCH(A63,[1]关卡拆分!$A:$A,0)),IF(F$8=1,INDEX([1]关卡拆分!$N:$N,MATCH(A63,[1]关卡拆分!$A:$A,0)),IF(F$8=2,INDEX([1]关卡拆分!$O:$O,MATCH(A63,[1]关卡拆分!$A:$A,0)),IF(F$8=3,INDEX([1]关卡拆分!$P:$P,MATCH(A63,[1]关卡拆分!$A:$A,0)),""))))=1,A63,"")</f>
        <v>12015</v>
      </c>
      <c r="G63" s="3" t="str">
        <f>IF(IF(G$8=0,INDEX([1]关卡拆分!$E:$E,MATCH(A63,[1]关卡拆分!$A:$A,0)),IF(G$8=1,INDEX([1]关卡拆分!$Q:$Q,MATCH(A63,[1]关卡拆分!$A:$A,0)),IF(G$8=2,INDEX([1]关卡拆分!$R:$R,MATCH(A63,[1]关卡拆分!$A:$A,0)),IF(G$8=3,INDEX([1]关卡拆分!$S:$S,MATCH(A63,[1]关卡拆分!$A:$A,0)),""))))=1,A63,"")</f>
        <v/>
      </c>
      <c r="H63" t="str">
        <f>IF(IF(H$8=0,INDEX([1]关卡拆分!$F:$F,MATCH(A63,[1]关卡拆分!$A:$A,0)),IF(H$8=1,INDEX([1]关卡拆分!$T:$T,MATCH(A63,[1]关卡拆分!$A:$A,0)),IF(H$8=2,INDEX([1]关卡拆分!$U:$U,MATCH(A63,[1]关卡拆分!$A:$A,0)),IF(H$8=3,INDEX([1]关卡拆分!$V:$V,MATCH(A63,[1]关卡拆分!$A:$A,0)),""))))=1,A63,"")</f>
        <v/>
      </c>
      <c r="I63" t="str">
        <f>IF(I$8=INDEX([1]MonsterGroup!$H:$H,MATCH($A63,[1]MonsterGroup!$A:$A,0)),$A63,"")</f>
        <v/>
      </c>
      <c r="J63" t="str">
        <f>IF(J$8=INDEX([1]MonsterGroup!$I:$I,MATCH($A63,[1]MonsterGroup!$A:$A,0)),$A63,"")</f>
        <v/>
      </c>
      <c r="K63" t="str">
        <f>IF(K$8=INDEX([1]MonsterGroup!$J:$J,MATCH($A63,[1]MonsterGroup!$A:$A,0)),$A63,"")</f>
        <v/>
      </c>
      <c r="L63" t="str">
        <f>IF(L$8=INDEX([1]MonsterGroup!$K:$K,MATCH($A63,[1]MonsterGroup!$A:$A,0)),$A63,"")</f>
        <v/>
      </c>
      <c r="M63" t="str">
        <f t="shared" si="1"/>
        <v/>
      </c>
      <c r="N63" t="str">
        <f t="shared" si="2"/>
        <v/>
      </c>
      <c r="O63" t="str">
        <f t="shared" si="3"/>
        <v/>
      </c>
      <c r="P63" t="str">
        <f t="shared" si="4"/>
        <v/>
      </c>
      <c r="Q63" t="str">
        <f t="shared" si="5"/>
        <v/>
      </c>
      <c r="R63" t="str">
        <f t="shared" si="9"/>
        <v/>
      </c>
      <c r="S63" t="str">
        <f t="shared" si="7"/>
        <v/>
      </c>
      <c r="T63" t="str">
        <f t="shared" si="8"/>
        <v/>
      </c>
    </row>
    <row r="64" spans="1:20">
      <c r="A64" s="7">
        <v>12016</v>
      </c>
      <c r="B64">
        <f>IF(B$8=INDEX([1]MonsterGroup!$B:$B,MATCH($A64,[1]MonsterGroup!$A:$A,0)),A64,0)</f>
        <v>12016</v>
      </c>
      <c r="C64" t="str">
        <f>IF(C$8=INDEX([1]MonsterGroup!$N:$N,MATCH($A64,[1]MonsterGroup!$A:$A,0)),$A64,"")</f>
        <v/>
      </c>
      <c r="D64" t="str">
        <f>IF(D$8=INDEX([1]MonsterGroup!$O:$O,MATCH($A64,[1]MonsterGroup!$A:$A,0)),$A64,"")</f>
        <v/>
      </c>
      <c r="E64" s="18">
        <f>IF(IF(E$8=0,INDEX([1]关卡拆分!$C:$C,MATCH(A64,[1]关卡拆分!$A:$A,0)),IF(E$8=1,INDEX([1]关卡拆分!$K:$K,MATCH(A64,[1]关卡拆分!$A:$A,0)),IF(E$8=2,INDEX([1]关卡拆分!$L:$L,MATCH(A64,[1]关卡拆分!$A:$A,0)),IF(E$8=3,INDEX([1]关卡拆分!$M:$M,MATCH(A64,[1]关卡拆分!$A:$A,0)),""))))=1,A64,"")</f>
        <v>12016</v>
      </c>
      <c r="F64" s="3" t="str">
        <f>IF(IF(F$8=0,INDEX([1]关卡拆分!$D:$D,MATCH(A64,[1]关卡拆分!$A:$A,0)),IF(F$8=1,INDEX([1]关卡拆分!$N:$N,MATCH(A64,[1]关卡拆分!$A:$A,0)),IF(F$8=2,INDEX([1]关卡拆分!$O:$O,MATCH(A64,[1]关卡拆分!$A:$A,0)),IF(F$8=3,INDEX([1]关卡拆分!$P:$P,MATCH(A64,[1]关卡拆分!$A:$A,0)),""))))=1,A64,"")</f>
        <v/>
      </c>
      <c r="G64" s="3" t="str">
        <f>IF(IF(G$8=0,INDEX([1]关卡拆分!$E:$E,MATCH(A64,[1]关卡拆分!$A:$A,0)),IF(G$8=1,INDEX([1]关卡拆分!$Q:$Q,MATCH(A64,[1]关卡拆分!$A:$A,0)),IF(G$8=2,INDEX([1]关卡拆分!$R:$R,MATCH(A64,[1]关卡拆分!$A:$A,0)),IF(G$8=3,INDEX([1]关卡拆分!$S:$S,MATCH(A64,[1]关卡拆分!$A:$A,0)),""))))=1,A64,"")</f>
        <v/>
      </c>
      <c r="H64" t="str">
        <f>IF(IF(H$8=0,INDEX([1]关卡拆分!$F:$F,MATCH(A64,[1]关卡拆分!$A:$A,0)),IF(H$8=1,INDEX([1]关卡拆分!$T:$T,MATCH(A64,[1]关卡拆分!$A:$A,0)),IF(H$8=2,INDEX([1]关卡拆分!$U:$U,MATCH(A64,[1]关卡拆分!$A:$A,0)),IF(H$8=3,INDEX([1]关卡拆分!$V:$V,MATCH(A64,[1]关卡拆分!$A:$A,0)),""))))=1,A64,"")</f>
        <v/>
      </c>
      <c r="I64" t="str">
        <f>IF(I$8=INDEX([1]MonsterGroup!$H:$H,MATCH($A64,[1]MonsterGroup!$A:$A,0)),$A64,"")</f>
        <v/>
      </c>
      <c r="J64" t="str">
        <f>IF(J$8=INDEX([1]MonsterGroup!$I:$I,MATCH($A64,[1]MonsterGroup!$A:$A,0)),$A64,"")</f>
        <v/>
      </c>
      <c r="K64" t="str">
        <f>IF(K$8=INDEX([1]MonsterGroup!$J:$J,MATCH($A64,[1]MonsterGroup!$A:$A,0)),$A64,"")</f>
        <v/>
      </c>
      <c r="L64" t="str">
        <f>IF(L$8=INDEX([1]MonsterGroup!$K:$K,MATCH($A64,[1]MonsterGroup!$A:$A,0)),$A64,"")</f>
        <v/>
      </c>
      <c r="M64" t="str">
        <f t="shared" si="1"/>
        <v/>
      </c>
      <c r="N64" t="str">
        <f t="shared" si="2"/>
        <v/>
      </c>
      <c r="O64" t="str">
        <f t="shared" si="3"/>
        <v/>
      </c>
      <c r="P64" t="str">
        <f t="shared" si="4"/>
        <v/>
      </c>
      <c r="Q64" t="str">
        <f t="shared" si="5"/>
        <v/>
      </c>
      <c r="R64" t="str">
        <f t="shared" si="9"/>
        <v/>
      </c>
      <c r="S64" t="str">
        <f t="shared" si="7"/>
        <v/>
      </c>
      <c r="T64" t="str">
        <f t="shared" si="8"/>
        <v/>
      </c>
    </row>
    <row r="65" spans="1:20">
      <c r="A65" s="7">
        <v>12017</v>
      </c>
      <c r="B65">
        <f>IF(B$8=INDEX([1]MonsterGroup!$B:$B,MATCH($A65,[1]MonsterGroup!$A:$A,0)),A65,0)</f>
        <v>12017</v>
      </c>
      <c r="C65" t="str">
        <f>IF(C$8=INDEX([1]MonsterGroup!$N:$N,MATCH($A65,[1]MonsterGroup!$A:$A,0)),$A65,"")</f>
        <v/>
      </c>
      <c r="D65" t="str">
        <f>IF(D$8=INDEX([1]MonsterGroup!$O:$O,MATCH($A65,[1]MonsterGroup!$A:$A,0)),$A65,"")</f>
        <v/>
      </c>
      <c r="E65" s="18" t="str">
        <f>IF(IF(E$8=0,INDEX([1]关卡拆分!$C:$C,MATCH(A65,[1]关卡拆分!$A:$A,0)),IF(E$8=1,INDEX([1]关卡拆分!$K:$K,MATCH(A65,[1]关卡拆分!$A:$A,0)),IF(E$8=2,INDEX([1]关卡拆分!$L:$L,MATCH(A65,[1]关卡拆分!$A:$A,0)),IF(E$8=3,INDEX([1]关卡拆分!$M:$M,MATCH(A65,[1]关卡拆分!$A:$A,0)),""))))=1,A65,"")</f>
        <v/>
      </c>
      <c r="F65" s="3" t="str">
        <f>IF(IF(F$8=0,INDEX([1]关卡拆分!$D:$D,MATCH(A65,[1]关卡拆分!$A:$A,0)),IF(F$8=1,INDEX([1]关卡拆分!$N:$N,MATCH(A65,[1]关卡拆分!$A:$A,0)),IF(F$8=2,INDEX([1]关卡拆分!$O:$O,MATCH(A65,[1]关卡拆分!$A:$A,0)),IF(F$8=3,INDEX([1]关卡拆分!$P:$P,MATCH(A65,[1]关卡拆分!$A:$A,0)),""))))=1,A65,"")</f>
        <v/>
      </c>
      <c r="G65" s="3" t="str">
        <f>IF(IF(G$8=0,INDEX([1]关卡拆分!$E:$E,MATCH(A65,[1]关卡拆分!$A:$A,0)),IF(G$8=1,INDEX([1]关卡拆分!$Q:$Q,MATCH(A65,[1]关卡拆分!$A:$A,0)),IF(G$8=2,INDEX([1]关卡拆分!$R:$R,MATCH(A65,[1]关卡拆分!$A:$A,0)),IF(G$8=3,INDEX([1]关卡拆分!$S:$S,MATCH(A65,[1]关卡拆分!$A:$A,0)),""))))=1,A65,"")</f>
        <v/>
      </c>
      <c r="H65">
        <f>IF(IF(H$8=0,INDEX([1]关卡拆分!$F:$F,MATCH(A65,[1]关卡拆分!$A:$A,0)),IF(H$8=1,INDEX([1]关卡拆分!$T:$T,MATCH(A65,[1]关卡拆分!$A:$A,0)),IF(H$8=2,INDEX([1]关卡拆分!$U:$U,MATCH(A65,[1]关卡拆分!$A:$A,0)),IF(H$8=3,INDEX([1]关卡拆分!$V:$V,MATCH(A65,[1]关卡拆分!$A:$A,0)),""))))=1,A65,"")</f>
        <v>12017</v>
      </c>
      <c r="I65" t="str">
        <f>IF(I$8=INDEX([1]MonsterGroup!$H:$H,MATCH($A65,[1]MonsterGroup!$A:$A,0)),$A65,"")</f>
        <v/>
      </c>
      <c r="J65" t="str">
        <f>IF(J$8=INDEX([1]MonsterGroup!$I:$I,MATCH($A65,[1]MonsterGroup!$A:$A,0)),$A65,"")</f>
        <v/>
      </c>
      <c r="K65" t="str">
        <f>IF(K$8=INDEX([1]MonsterGroup!$J:$J,MATCH($A65,[1]MonsterGroup!$A:$A,0)),$A65,"")</f>
        <v/>
      </c>
      <c r="L65" t="str">
        <f>IF(L$8=INDEX([1]MonsterGroup!$K:$K,MATCH($A65,[1]MonsterGroup!$A:$A,0)),$A65,"")</f>
        <v/>
      </c>
      <c r="M65" t="str">
        <f t="shared" si="1"/>
        <v/>
      </c>
      <c r="N65" t="str">
        <f t="shared" si="2"/>
        <v/>
      </c>
      <c r="O65" t="str">
        <f t="shared" si="3"/>
        <v/>
      </c>
      <c r="P65" t="str">
        <f t="shared" si="4"/>
        <v/>
      </c>
      <c r="Q65" t="str">
        <f t="shared" si="5"/>
        <v/>
      </c>
      <c r="R65" t="str">
        <f t="shared" si="9"/>
        <v/>
      </c>
      <c r="S65" t="str">
        <f t="shared" si="7"/>
        <v/>
      </c>
      <c r="T65" t="str">
        <f t="shared" si="8"/>
        <v/>
      </c>
    </row>
    <row r="66" spans="1:20">
      <c r="A66" s="7">
        <v>12018</v>
      </c>
      <c r="B66">
        <f>IF(B$8=INDEX([1]MonsterGroup!$B:$B,MATCH($A66,[1]MonsterGroup!$A:$A,0)),A66,0)</f>
        <v>12018</v>
      </c>
      <c r="C66" t="str">
        <f>IF(C$8=INDEX([1]MonsterGroup!$N:$N,MATCH($A66,[1]MonsterGroup!$A:$A,0)),$A66,"")</f>
        <v/>
      </c>
      <c r="D66" t="str">
        <f>IF(D$8=INDEX([1]MonsterGroup!$O:$O,MATCH($A66,[1]MonsterGroup!$A:$A,0)),$A66,"")</f>
        <v/>
      </c>
      <c r="E66" s="18" t="str">
        <f>IF(IF(E$8=0,INDEX([1]关卡拆分!$C:$C,MATCH(A66,[1]关卡拆分!$A:$A,0)),IF(E$8=1,INDEX([1]关卡拆分!$K:$K,MATCH(A66,[1]关卡拆分!$A:$A,0)),IF(E$8=2,INDEX([1]关卡拆分!$L:$L,MATCH(A66,[1]关卡拆分!$A:$A,0)),IF(E$8=3,INDEX([1]关卡拆分!$M:$M,MATCH(A66,[1]关卡拆分!$A:$A,0)),""))))=1,A66,"")</f>
        <v/>
      </c>
      <c r="F66" s="3" t="str">
        <f>IF(IF(F$8=0,INDEX([1]关卡拆分!$D:$D,MATCH(A66,[1]关卡拆分!$A:$A,0)),IF(F$8=1,INDEX([1]关卡拆分!$N:$N,MATCH(A66,[1]关卡拆分!$A:$A,0)),IF(F$8=2,INDEX([1]关卡拆分!$O:$O,MATCH(A66,[1]关卡拆分!$A:$A,0)),IF(F$8=3,INDEX([1]关卡拆分!$P:$P,MATCH(A66,[1]关卡拆分!$A:$A,0)),""))))=1,A66,"")</f>
        <v/>
      </c>
      <c r="G66" s="3">
        <f>IF(IF(G$8=0,INDEX([1]关卡拆分!$E:$E,MATCH(A66,[1]关卡拆分!$A:$A,0)),IF(G$8=1,INDEX([1]关卡拆分!$Q:$Q,MATCH(A66,[1]关卡拆分!$A:$A,0)),IF(G$8=2,INDEX([1]关卡拆分!$R:$R,MATCH(A66,[1]关卡拆分!$A:$A,0)),IF(G$8=3,INDEX([1]关卡拆分!$S:$S,MATCH(A66,[1]关卡拆分!$A:$A,0)),""))))=1,A66,"")</f>
        <v>12018</v>
      </c>
      <c r="H66" t="str">
        <f>IF(IF(H$8=0,INDEX([1]关卡拆分!$F:$F,MATCH(A66,[1]关卡拆分!$A:$A,0)),IF(H$8=1,INDEX([1]关卡拆分!$T:$T,MATCH(A66,[1]关卡拆分!$A:$A,0)),IF(H$8=2,INDEX([1]关卡拆分!$U:$U,MATCH(A66,[1]关卡拆分!$A:$A,0)),IF(H$8=3,INDEX([1]关卡拆分!$V:$V,MATCH(A66,[1]关卡拆分!$A:$A,0)),""))))=1,A66,"")</f>
        <v/>
      </c>
      <c r="I66" t="str">
        <f>IF(I$8=INDEX([1]MonsterGroup!$H:$H,MATCH($A66,[1]MonsterGroup!$A:$A,0)),$A66,"")</f>
        <v/>
      </c>
      <c r="J66" t="str">
        <f>IF(J$8=INDEX([1]MonsterGroup!$I:$I,MATCH($A66,[1]MonsterGroup!$A:$A,0)),$A66,"")</f>
        <v/>
      </c>
      <c r="K66" t="str">
        <f>IF(K$8=INDEX([1]MonsterGroup!$J:$J,MATCH($A66,[1]MonsterGroup!$A:$A,0)),$A66,"")</f>
        <v/>
      </c>
      <c r="L66" t="str">
        <f>IF(L$8=INDEX([1]MonsterGroup!$K:$K,MATCH($A66,[1]MonsterGroup!$A:$A,0)),$A66,"")</f>
        <v/>
      </c>
      <c r="M66" t="str">
        <f t="shared" si="1"/>
        <v/>
      </c>
      <c r="N66" t="str">
        <f t="shared" si="2"/>
        <v/>
      </c>
      <c r="O66" t="str">
        <f t="shared" si="3"/>
        <v/>
      </c>
      <c r="P66" t="str">
        <f t="shared" si="4"/>
        <v/>
      </c>
      <c r="Q66" t="str">
        <f t="shared" si="5"/>
        <v/>
      </c>
      <c r="R66" t="str">
        <f t="shared" si="9"/>
        <v/>
      </c>
      <c r="S66" t="str">
        <f t="shared" si="7"/>
        <v/>
      </c>
      <c r="T66" t="str">
        <f t="shared" si="8"/>
        <v/>
      </c>
    </row>
    <row r="67" spans="1:20">
      <c r="A67" s="7">
        <v>12019</v>
      </c>
      <c r="B67">
        <f>IF(B$8=INDEX([1]MonsterGroup!$B:$B,MATCH($A67,[1]MonsterGroup!$A:$A,0)),A67,0)</f>
        <v>12019</v>
      </c>
      <c r="C67" t="str">
        <f>IF(C$8=INDEX([1]MonsterGroup!$N:$N,MATCH($A67,[1]MonsterGroup!$A:$A,0)),$A67,"")</f>
        <v/>
      </c>
      <c r="D67" t="str">
        <f>IF(D$8=INDEX([1]MonsterGroup!$O:$O,MATCH($A67,[1]MonsterGroup!$A:$A,0)),$A67,"")</f>
        <v/>
      </c>
      <c r="E67" s="18">
        <f>IF(IF(E$8=0,INDEX([1]关卡拆分!$C:$C,MATCH(A67,[1]关卡拆分!$A:$A,0)),IF(E$8=1,INDEX([1]关卡拆分!$K:$K,MATCH(A67,[1]关卡拆分!$A:$A,0)),IF(E$8=2,INDEX([1]关卡拆分!$L:$L,MATCH(A67,[1]关卡拆分!$A:$A,0)),IF(E$8=3,INDEX([1]关卡拆分!$M:$M,MATCH(A67,[1]关卡拆分!$A:$A,0)),""))))=1,A67,"")</f>
        <v>12019</v>
      </c>
      <c r="F67" s="3" t="str">
        <f>IF(IF(F$8=0,INDEX([1]关卡拆分!$D:$D,MATCH(A67,[1]关卡拆分!$A:$A,0)),IF(F$8=1,INDEX([1]关卡拆分!$N:$N,MATCH(A67,[1]关卡拆分!$A:$A,0)),IF(F$8=2,INDEX([1]关卡拆分!$O:$O,MATCH(A67,[1]关卡拆分!$A:$A,0)),IF(F$8=3,INDEX([1]关卡拆分!$P:$P,MATCH(A67,[1]关卡拆分!$A:$A,0)),""))))=1,A67,"")</f>
        <v/>
      </c>
      <c r="G67" s="3" t="str">
        <f>IF(IF(G$8=0,INDEX([1]关卡拆分!$E:$E,MATCH(A67,[1]关卡拆分!$A:$A,0)),IF(G$8=1,INDEX([1]关卡拆分!$Q:$Q,MATCH(A67,[1]关卡拆分!$A:$A,0)),IF(G$8=2,INDEX([1]关卡拆分!$R:$R,MATCH(A67,[1]关卡拆分!$A:$A,0)),IF(G$8=3,INDEX([1]关卡拆分!$S:$S,MATCH(A67,[1]关卡拆分!$A:$A,0)),""))))=1,A67,"")</f>
        <v/>
      </c>
      <c r="H67" t="str">
        <f>IF(IF(H$8=0,INDEX([1]关卡拆分!$F:$F,MATCH(A67,[1]关卡拆分!$A:$A,0)),IF(H$8=1,INDEX([1]关卡拆分!$T:$T,MATCH(A67,[1]关卡拆分!$A:$A,0)),IF(H$8=2,INDEX([1]关卡拆分!$U:$U,MATCH(A67,[1]关卡拆分!$A:$A,0)),IF(H$8=3,INDEX([1]关卡拆分!$V:$V,MATCH(A67,[1]关卡拆分!$A:$A,0)),""))))=1,A67,"")</f>
        <v/>
      </c>
      <c r="I67" t="str">
        <f>IF(I$8=INDEX([1]MonsterGroup!$H:$H,MATCH($A67,[1]MonsterGroup!$A:$A,0)),$A67,"")</f>
        <v/>
      </c>
      <c r="J67" t="str">
        <f>IF(J$8=INDEX([1]MonsterGroup!$I:$I,MATCH($A67,[1]MonsterGroup!$A:$A,0)),$A67,"")</f>
        <v/>
      </c>
      <c r="K67" t="str">
        <f>IF(K$8=INDEX([1]MonsterGroup!$J:$J,MATCH($A67,[1]MonsterGroup!$A:$A,0)),$A67,"")</f>
        <v/>
      </c>
      <c r="L67" t="str">
        <f>IF(L$8=INDEX([1]MonsterGroup!$K:$K,MATCH($A67,[1]MonsterGroup!$A:$A,0)),$A67,"")</f>
        <v/>
      </c>
      <c r="M67" t="str">
        <f t="shared" si="1"/>
        <v/>
      </c>
      <c r="N67" t="str">
        <f t="shared" si="2"/>
        <v/>
      </c>
      <c r="O67" t="str">
        <f t="shared" si="3"/>
        <v/>
      </c>
      <c r="P67" t="str">
        <f t="shared" si="4"/>
        <v/>
      </c>
      <c r="Q67" t="str">
        <f t="shared" si="5"/>
        <v/>
      </c>
      <c r="R67" t="str">
        <f t="shared" si="9"/>
        <v/>
      </c>
      <c r="S67" t="str">
        <f t="shared" si="7"/>
        <v/>
      </c>
      <c r="T67" t="str">
        <f t="shared" si="8"/>
        <v/>
      </c>
    </row>
    <row r="68" spans="1:20">
      <c r="A68" s="7">
        <v>12020</v>
      </c>
      <c r="B68">
        <f>IF(B$8=INDEX([1]MonsterGroup!$B:$B,MATCH($A68,[1]MonsterGroup!$A:$A,0)),A68,0)</f>
        <v>12020</v>
      </c>
      <c r="C68" t="str">
        <f>IF(C$8=INDEX([1]MonsterGroup!$N:$N,MATCH($A68,[1]MonsterGroup!$A:$A,0)),$A68,"")</f>
        <v/>
      </c>
      <c r="D68" t="str">
        <f>IF(D$8=INDEX([1]MonsterGroup!$O:$O,MATCH($A68,[1]MonsterGroup!$A:$A,0)),$A68,"")</f>
        <v/>
      </c>
      <c r="E68" s="18" t="str">
        <f>IF(IF(E$8=0,INDEX([1]关卡拆分!$C:$C,MATCH(A68,[1]关卡拆分!$A:$A,0)),IF(E$8=1,INDEX([1]关卡拆分!$K:$K,MATCH(A68,[1]关卡拆分!$A:$A,0)),IF(E$8=2,INDEX([1]关卡拆分!$L:$L,MATCH(A68,[1]关卡拆分!$A:$A,0)),IF(E$8=3,INDEX([1]关卡拆分!$M:$M,MATCH(A68,[1]关卡拆分!$A:$A,0)),""))))=1,A68,"")</f>
        <v/>
      </c>
      <c r="F68" s="3">
        <f>IF(IF(F$8=0,INDEX([1]关卡拆分!$D:$D,MATCH(A68,[1]关卡拆分!$A:$A,0)),IF(F$8=1,INDEX([1]关卡拆分!$N:$N,MATCH(A68,[1]关卡拆分!$A:$A,0)),IF(F$8=2,INDEX([1]关卡拆分!$O:$O,MATCH(A68,[1]关卡拆分!$A:$A,0)),IF(F$8=3,INDEX([1]关卡拆分!$P:$P,MATCH(A68,[1]关卡拆分!$A:$A,0)),""))))=1,A68,"")</f>
        <v>12020</v>
      </c>
      <c r="G68" s="3" t="str">
        <f>IF(IF(G$8=0,INDEX([1]关卡拆分!$E:$E,MATCH(A68,[1]关卡拆分!$A:$A,0)),IF(G$8=1,INDEX([1]关卡拆分!$Q:$Q,MATCH(A68,[1]关卡拆分!$A:$A,0)),IF(G$8=2,INDEX([1]关卡拆分!$R:$R,MATCH(A68,[1]关卡拆分!$A:$A,0)),IF(G$8=3,INDEX([1]关卡拆分!$S:$S,MATCH(A68,[1]关卡拆分!$A:$A,0)),""))))=1,A68,"")</f>
        <v/>
      </c>
      <c r="H68" t="str">
        <f>IF(IF(H$8=0,INDEX([1]关卡拆分!$F:$F,MATCH(A68,[1]关卡拆分!$A:$A,0)),IF(H$8=1,INDEX([1]关卡拆分!$T:$T,MATCH(A68,[1]关卡拆分!$A:$A,0)),IF(H$8=2,INDEX([1]关卡拆分!$U:$U,MATCH(A68,[1]关卡拆分!$A:$A,0)),IF(H$8=3,INDEX([1]关卡拆分!$V:$V,MATCH(A68,[1]关卡拆分!$A:$A,0)),""))))=1,A68,"")</f>
        <v/>
      </c>
      <c r="I68" t="str">
        <f>IF(I$8=INDEX([1]MonsterGroup!$H:$H,MATCH($A68,[1]MonsterGroup!$A:$A,0)),$A68,"")</f>
        <v/>
      </c>
      <c r="J68" t="str">
        <f>IF(J$8=INDEX([1]MonsterGroup!$I:$I,MATCH($A68,[1]MonsterGroup!$A:$A,0)),$A68,"")</f>
        <v/>
      </c>
      <c r="K68" t="str">
        <f>IF(K$8=INDEX([1]MonsterGroup!$J:$J,MATCH($A68,[1]MonsterGroup!$A:$A,0)),$A68,"")</f>
        <v/>
      </c>
      <c r="L68" t="str">
        <f>IF(L$8=INDEX([1]MonsterGroup!$K:$K,MATCH($A68,[1]MonsterGroup!$A:$A,0)),$A68,"")</f>
        <v/>
      </c>
      <c r="M68" t="str">
        <f t="shared" si="1"/>
        <v/>
      </c>
      <c r="N68" t="str">
        <f t="shared" si="2"/>
        <v/>
      </c>
      <c r="O68" t="str">
        <f t="shared" si="3"/>
        <v/>
      </c>
      <c r="P68" t="str">
        <f t="shared" si="4"/>
        <v/>
      </c>
      <c r="Q68" t="str">
        <f t="shared" si="5"/>
        <v/>
      </c>
      <c r="R68" t="str">
        <f t="shared" si="9"/>
        <v/>
      </c>
      <c r="S68" t="str">
        <f t="shared" si="7"/>
        <v/>
      </c>
      <c r="T68" t="str">
        <f t="shared" si="8"/>
        <v/>
      </c>
    </row>
    <row r="69" spans="1:20">
      <c r="A69" s="7">
        <v>12021</v>
      </c>
      <c r="B69">
        <f>IF(B$8=INDEX([1]MonsterGroup!$B:$B,MATCH($A69,[1]MonsterGroup!$A:$A,0)),A69,0)</f>
        <v>12021</v>
      </c>
      <c r="C69" t="str">
        <f>IF(C$8=INDEX([1]MonsterGroup!$N:$N,MATCH($A69,[1]MonsterGroup!$A:$A,0)),$A69,"")</f>
        <v/>
      </c>
      <c r="D69" t="str">
        <f>IF(D$8=INDEX([1]MonsterGroup!$O:$O,MATCH($A69,[1]MonsterGroup!$A:$A,0)),$A69,"")</f>
        <v/>
      </c>
      <c r="E69" s="18" t="str">
        <f>IF(IF(E$8=0,INDEX([1]关卡拆分!$C:$C,MATCH(A69,[1]关卡拆分!$A:$A,0)),IF(E$8=1,INDEX([1]关卡拆分!$K:$K,MATCH(A69,[1]关卡拆分!$A:$A,0)),IF(E$8=2,INDEX([1]关卡拆分!$L:$L,MATCH(A69,[1]关卡拆分!$A:$A,0)),IF(E$8=3,INDEX([1]关卡拆分!$M:$M,MATCH(A69,[1]关卡拆分!$A:$A,0)),""))))=1,A69,"")</f>
        <v/>
      </c>
      <c r="F69" s="3" t="str">
        <f>IF(IF(F$8=0,INDEX([1]关卡拆分!$D:$D,MATCH(A69,[1]关卡拆分!$A:$A,0)),IF(F$8=1,INDEX([1]关卡拆分!$N:$N,MATCH(A69,[1]关卡拆分!$A:$A,0)),IF(F$8=2,INDEX([1]关卡拆分!$O:$O,MATCH(A69,[1]关卡拆分!$A:$A,0)),IF(F$8=3,INDEX([1]关卡拆分!$P:$P,MATCH(A69,[1]关卡拆分!$A:$A,0)),""))))=1,A69,"")</f>
        <v/>
      </c>
      <c r="G69" s="3" t="str">
        <f>IF(IF(G$8=0,INDEX([1]关卡拆分!$E:$E,MATCH(A69,[1]关卡拆分!$A:$A,0)),IF(G$8=1,INDEX([1]关卡拆分!$Q:$Q,MATCH(A69,[1]关卡拆分!$A:$A,0)),IF(G$8=2,INDEX([1]关卡拆分!$R:$R,MATCH(A69,[1]关卡拆分!$A:$A,0)),IF(G$8=3,INDEX([1]关卡拆分!$S:$S,MATCH(A69,[1]关卡拆分!$A:$A,0)),""))))=1,A69,"")</f>
        <v/>
      </c>
      <c r="H69" t="str">
        <f>IF(IF(H$8=0,INDEX([1]关卡拆分!$F:$F,MATCH(A69,[1]关卡拆分!$A:$A,0)),IF(H$8=1,INDEX([1]关卡拆分!$T:$T,MATCH(A69,[1]关卡拆分!$A:$A,0)),IF(H$8=2,INDEX([1]关卡拆分!$U:$U,MATCH(A69,[1]关卡拆分!$A:$A,0)),IF(H$8=3,INDEX([1]关卡拆分!$V:$V,MATCH(A69,[1]关卡拆分!$A:$A,0)),""))))=1,A69,"")</f>
        <v/>
      </c>
      <c r="I69" t="str">
        <f>IF(I$8=INDEX([1]MonsterGroup!$H:$H,MATCH($A69,[1]MonsterGroup!$A:$A,0)),$A69,"")</f>
        <v/>
      </c>
      <c r="J69" t="str">
        <f>IF(J$8=INDEX([1]MonsterGroup!$I:$I,MATCH($A69,[1]MonsterGroup!$A:$A,0)),$A69,"")</f>
        <v/>
      </c>
      <c r="K69" t="str">
        <f>IF(K$8=INDEX([1]MonsterGroup!$J:$J,MATCH($A69,[1]MonsterGroup!$A:$A,0)),$A69,"")</f>
        <v/>
      </c>
      <c r="L69" t="str">
        <f>IF(L$8=INDEX([1]MonsterGroup!$K:$K,MATCH($A69,[1]MonsterGroup!$A:$A,0)),$A69,"")</f>
        <v/>
      </c>
      <c r="M69" t="str">
        <f t="shared" si="1"/>
        <v/>
      </c>
      <c r="N69" t="str">
        <f t="shared" si="2"/>
        <v/>
      </c>
      <c r="O69" t="str">
        <f t="shared" si="3"/>
        <v/>
      </c>
      <c r="P69" t="str">
        <f t="shared" si="4"/>
        <v/>
      </c>
      <c r="Q69" t="str">
        <f t="shared" si="5"/>
        <v/>
      </c>
      <c r="R69" t="str">
        <f t="shared" si="9"/>
        <v/>
      </c>
      <c r="S69" t="str">
        <f t="shared" si="7"/>
        <v/>
      </c>
      <c r="T69" t="str">
        <f t="shared" si="8"/>
        <v/>
      </c>
    </row>
    <row r="70" spans="1:20">
      <c r="A70" s="7">
        <v>12022</v>
      </c>
      <c r="B70">
        <f>IF(B$8=INDEX([1]MonsterGroup!$B:$B,MATCH($A70,[1]MonsterGroup!$A:$A,0)),A70,0)</f>
        <v>12022</v>
      </c>
      <c r="C70" t="str">
        <f>IF(C$8=INDEX([1]MonsterGroup!$N:$N,MATCH($A70,[1]MonsterGroup!$A:$A,0)),$A70,"")</f>
        <v/>
      </c>
      <c r="D70" t="str">
        <f>IF(D$8=INDEX([1]MonsterGroup!$O:$O,MATCH($A70,[1]MonsterGroup!$A:$A,0)),$A70,"")</f>
        <v/>
      </c>
      <c r="E70" s="18" t="str">
        <f>IF(IF(E$8=0,INDEX([1]关卡拆分!$C:$C,MATCH(A70,[1]关卡拆分!$A:$A,0)),IF(E$8=1,INDEX([1]关卡拆分!$K:$K,MATCH(A70,[1]关卡拆分!$A:$A,0)),IF(E$8=2,INDEX([1]关卡拆分!$L:$L,MATCH(A70,[1]关卡拆分!$A:$A,0)),IF(E$8=3,INDEX([1]关卡拆分!$M:$M,MATCH(A70,[1]关卡拆分!$A:$A,0)),""))))=1,A70,"")</f>
        <v/>
      </c>
      <c r="F70" s="3" t="str">
        <f>IF(IF(F$8=0,INDEX([1]关卡拆分!$D:$D,MATCH(A70,[1]关卡拆分!$A:$A,0)),IF(F$8=1,INDEX([1]关卡拆分!$N:$N,MATCH(A70,[1]关卡拆分!$A:$A,0)),IF(F$8=2,INDEX([1]关卡拆分!$O:$O,MATCH(A70,[1]关卡拆分!$A:$A,0)),IF(F$8=3,INDEX([1]关卡拆分!$P:$P,MATCH(A70,[1]关卡拆分!$A:$A,0)),""))))=1,A70,"")</f>
        <v/>
      </c>
      <c r="G70" s="3" t="str">
        <f>IF(IF(G$8=0,INDEX([1]关卡拆分!$E:$E,MATCH(A70,[1]关卡拆分!$A:$A,0)),IF(G$8=1,INDEX([1]关卡拆分!$Q:$Q,MATCH(A70,[1]关卡拆分!$A:$A,0)),IF(G$8=2,INDEX([1]关卡拆分!$R:$R,MATCH(A70,[1]关卡拆分!$A:$A,0)),IF(G$8=3,INDEX([1]关卡拆分!$S:$S,MATCH(A70,[1]关卡拆分!$A:$A,0)),""))))=1,A70,"")</f>
        <v/>
      </c>
      <c r="H70">
        <f>IF(IF(H$8=0,INDEX([1]关卡拆分!$F:$F,MATCH(A70,[1]关卡拆分!$A:$A,0)),IF(H$8=1,INDEX([1]关卡拆分!$T:$T,MATCH(A70,[1]关卡拆分!$A:$A,0)),IF(H$8=2,INDEX([1]关卡拆分!$U:$U,MATCH(A70,[1]关卡拆分!$A:$A,0)),IF(H$8=3,INDEX([1]关卡拆分!$V:$V,MATCH(A70,[1]关卡拆分!$A:$A,0)),""))))=1,A70,"")</f>
        <v>12022</v>
      </c>
      <c r="I70" t="str">
        <f>IF(I$8=INDEX([1]MonsterGroup!$H:$H,MATCH($A70,[1]MonsterGroup!$A:$A,0)),$A70,"")</f>
        <v/>
      </c>
      <c r="J70" t="str">
        <f>IF(J$8=INDEX([1]MonsterGroup!$I:$I,MATCH($A70,[1]MonsterGroup!$A:$A,0)),$A70,"")</f>
        <v/>
      </c>
      <c r="K70" t="str">
        <f>IF(K$8=INDEX([1]MonsterGroup!$J:$J,MATCH($A70,[1]MonsterGroup!$A:$A,0)),$A70,"")</f>
        <v/>
      </c>
      <c r="L70" t="str">
        <f>IF(L$8=INDEX([1]MonsterGroup!$K:$K,MATCH($A70,[1]MonsterGroup!$A:$A,0)),$A70,"")</f>
        <v/>
      </c>
      <c r="M70" t="str">
        <f t="shared" si="1"/>
        <v/>
      </c>
      <c r="N70" t="str">
        <f t="shared" si="2"/>
        <v/>
      </c>
      <c r="O70" t="str">
        <f t="shared" si="3"/>
        <v/>
      </c>
      <c r="P70" t="str">
        <f t="shared" si="4"/>
        <v/>
      </c>
      <c r="Q70" t="str">
        <f t="shared" si="5"/>
        <v/>
      </c>
      <c r="R70" t="str">
        <f t="shared" si="9"/>
        <v/>
      </c>
      <c r="S70" t="str">
        <f t="shared" si="7"/>
        <v/>
      </c>
      <c r="T70" t="str">
        <f t="shared" si="8"/>
        <v/>
      </c>
    </row>
    <row r="71" spans="1:20">
      <c r="A71" s="7">
        <v>12023</v>
      </c>
      <c r="B71">
        <f>IF(B$8=INDEX([1]MonsterGroup!$B:$B,MATCH($A71,[1]MonsterGroup!$A:$A,0)),A71,0)</f>
        <v>12023</v>
      </c>
      <c r="C71" t="str">
        <f>IF(C$8=INDEX([1]MonsterGroup!$N:$N,MATCH($A71,[1]MonsterGroup!$A:$A,0)),$A71,"")</f>
        <v/>
      </c>
      <c r="D71" t="str">
        <f>IF(D$8=INDEX([1]MonsterGroup!$O:$O,MATCH($A71,[1]MonsterGroup!$A:$A,0)),$A71,"")</f>
        <v/>
      </c>
      <c r="E71" s="18" t="str">
        <f>IF(IF(E$8=0,INDEX([1]关卡拆分!$C:$C,MATCH(A71,[1]关卡拆分!$A:$A,0)),IF(E$8=1,INDEX([1]关卡拆分!$K:$K,MATCH(A71,[1]关卡拆分!$A:$A,0)),IF(E$8=2,INDEX([1]关卡拆分!$L:$L,MATCH(A71,[1]关卡拆分!$A:$A,0)),IF(E$8=3,INDEX([1]关卡拆分!$M:$M,MATCH(A71,[1]关卡拆分!$A:$A,0)),""))))=1,A71,"")</f>
        <v/>
      </c>
      <c r="F71" s="3" t="str">
        <f>IF(IF(F$8=0,INDEX([1]关卡拆分!$D:$D,MATCH(A71,[1]关卡拆分!$A:$A,0)),IF(F$8=1,INDEX([1]关卡拆分!$N:$N,MATCH(A71,[1]关卡拆分!$A:$A,0)),IF(F$8=2,INDEX([1]关卡拆分!$O:$O,MATCH(A71,[1]关卡拆分!$A:$A,0)),IF(F$8=3,INDEX([1]关卡拆分!$P:$P,MATCH(A71,[1]关卡拆分!$A:$A,0)),""))))=1,A71,"")</f>
        <v/>
      </c>
      <c r="G71" s="3" t="str">
        <f>IF(IF(G$8=0,INDEX([1]关卡拆分!$E:$E,MATCH(A71,[1]关卡拆分!$A:$A,0)),IF(G$8=1,INDEX([1]关卡拆分!$Q:$Q,MATCH(A71,[1]关卡拆分!$A:$A,0)),IF(G$8=2,INDEX([1]关卡拆分!$R:$R,MATCH(A71,[1]关卡拆分!$A:$A,0)),IF(G$8=3,INDEX([1]关卡拆分!$S:$S,MATCH(A71,[1]关卡拆分!$A:$A,0)),""))))=1,A71,"")</f>
        <v/>
      </c>
      <c r="H71" t="str">
        <f>IF(IF(H$8=0,INDEX([1]关卡拆分!$F:$F,MATCH(A71,[1]关卡拆分!$A:$A,0)),IF(H$8=1,INDEX([1]关卡拆分!$T:$T,MATCH(A71,[1]关卡拆分!$A:$A,0)),IF(H$8=2,INDEX([1]关卡拆分!$U:$U,MATCH(A71,[1]关卡拆分!$A:$A,0)),IF(H$8=3,INDEX([1]关卡拆分!$V:$V,MATCH(A71,[1]关卡拆分!$A:$A,0)),""))))=1,A71,"")</f>
        <v/>
      </c>
      <c r="I71" t="str">
        <f>IF(I$8=INDEX([1]MonsterGroup!$H:$H,MATCH($A71,[1]MonsterGroup!$A:$A,0)),$A71,"")</f>
        <v/>
      </c>
      <c r="J71" t="str">
        <f>IF(J$8=INDEX([1]MonsterGroup!$I:$I,MATCH($A71,[1]MonsterGroup!$A:$A,0)),$A71,"")</f>
        <v/>
      </c>
      <c r="K71" t="str">
        <f>IF(K$8=INDEX([1]MonsterGroup!$J:$J,MATCH($A71,[1]MonsterGroup!$A:$A,0)),$A71,"")</f>
        <v/>
      </c>
      <c r="L71" t="str">
        <f>IF(L$8=INDEX([1]MonsterGroup!$K:$K,MATCH($A71,[1]MonsterGroup!$A:$A,0)),$A71,"")</f>
        <v/>
      </c>
      <c r="M71" t="str">
        <f t="shared" si="1"/>
        <v/>
      </c>
      <c r="N71" t="str">
        <f t="shared" si="2"/>
        <v/>
      </c>
      <c r="O71" t="str">
        <f t="shared" si="3"/>
        <v/>
      </c>
      <c r="P71" t="str">
        <f t="shared" si="4"/>
        <v/>
      </c>
      <c r="Q71" t="str">
        <f t="shared" si="5"/>
        <v/>
      </c>
      <c r="R71" t="str">
        <f t="shared" si="9"/>
        <v/>
      </c>
      <c r="S71" t="str">
        <f t="shared" si="7"/>
        <v/>
      </c>
      <c r="T71" t="str">
        <f t="shared" si="8"/>
        <v/>
      </c>
    </row>
    <row r="72" spans="1:20">
      <c r="A72" s="7">
        <v>12024</v>
      </c>
      <c r="B72">
        <f>IF(B$8=INDEX([1]MonsterGroup!$B:$B,MATCH($A72,[1]MonsterGroup!$A:$A,0)),A72,0)</f>
        <v>12024</v>
      </c>
      <c r="C72" t="str">
        <f>IF(C$8=INDEX([1]MonsterGroup!$N:$N,MATCH($A72,[1]MonsterGroup!$A:$A,0)),$A72,"")</f>
        <v/>
      </c>
      <c r="D72" t="str">
        <f>IF(D$8=INDEX([1]MonsterGroup!$O:$O,MATCH($A72,[1]MonsterGroup!$A:$A,0)),$A72,"")</f>
        <v/>
      </c>
      <c r="E72" s="18" t="str">
        <f>IF(IF(E$8=0,INDEX([1]关卡拆分!$C:$C,MATCH(A72,[1]关卡拆分!$A:$A,0)),IF(E$8=1,INDEX([1]关卡拆分!$K:$K,MATCH(A72,[1]关卡拆分!$A:$A,0)),IF(E$8=2,INDEX([1]关卡拆分!$L:$L,MATCH(A72,[1]关卡拆分!$A:$A,0)),IF(E$8=3,INDEX([1]关卡拆分!$M:$M,MATCH(A72,[1]关卡拆分!$A:$A,0)),""))))=1,A72,"")</f>
        <v/>
      </c>
      <c r="F72" s="3">
        <f>IF(IF(F$8=0,INDEX([1]关卡拆分!$D:$D,MATCH(A72,[1]关卡拆分!$A:$A,0)),IF(F$8=1,INDEX([1]关卡拆分!$N:$N,MATCH(A72,[1]关卡拆分!$A:$A,0)),IF(F$8=2,INDEX([1]关卡拆分!$O:$O,MATCH(A72,[1]关卡拆分!$A:$A,0)),IF(F$8=3,INDEX([1]关卡拆分!$P:$P,MATCH(A72,[1]关卡拆分!$A:$A,0)),""))))=1,A72,"")</f>
        <v>12024</v>
      </c>
      <c r="G72" s="3">
        <f>IF(IF(G$8=0,INDEX([1]关卡拆分!$E:$E,MATCH(A72,[1]关卡拆分!$A:$A,0)),IF(G$8=1,INDEX([1]关卡拆分!$Q:$Q,MATCH(A72,[1]关卡拆分!$A:$A,0)),IF(G$8=2,INDEX([1]关卡拆分!$R:$R,MATCH(A72,[1]关卡拆分!$A:$A,0)),IF(G$8=3,INDEX([1]关卡拆分!$S:$S,MATCH(A72,[1]关卡拆分!$A:$A,0)),""))))=1,A72,"")</f>
        <v>12024</v>
      </c>
      <c r="H72" t="str">
        <f>IF(IF(H$8=0,INDEX([1]关卡拆分!$F:$F,MATCH(A72,[1]关卡拆分!$A:$A,0)),IF(H$8=1,INDEX([1]关卡拆分!$T:$T,MATCH(A72,[1]关卡拆分!$A:$A,0)),IF(H$8=2,INDEX([1]关卡拆分!$U:$U,MATCH(A72,[1]关卡拆分!$A:$A,0)),IF(H$8=3,INDEX([1]关卡拆分!$V:$V,MATCH(A72,[1]关卡拆分!$A:$A,0)),""))))=1,A72,"")</f>
        <v/>
      </c>
      <c r="I72" t="str">
        <f>IF(I$8=INDEX([1]MonsterGroup!$H:$H,MATCH($A72,[1]MonsterGroup!$A:$A,0)),$A72,"")</f>
        <v/>
      </c>
      <c r="J72" t="str">
        <f>IF(J$8=INDEX([1]MonsterGroup!$I:$I,MATCH($A72,[1]MonsterGroup!$A:$A,0)),$A72,"")</f>
        <v/>
      </c>
      <c r="K72" t="str">
        <f>IF(K$8=INDEX([1]MonsterGroup!$J:$J,MATCH($A72,[1]MonsterGroup!$A:$A,0)),$A72,"")</f>
        <v/>
      </c>
      <c r="L72" t="str">
        <f>IF(L$8=INDEX([1]MonsterGroup!$K:$K,MATCH($A72,[1]MonsterGroup!$A:$A,0)),$A72,"")</f>
        <v/>
      </c>
      <c r="M72" t="str">
        <f t="shared" si="1"/>
        <v/>
      </c>
      <c r="N72" t="str">
        <f t="shared" si="2"/>
        <v/>
      </c>
      <c r="O72" t="str">
        <f t="shared" si="3"/>
        <v/>
      </c>
      <c r="P72" t="str">
        <f t="shared" si="4"/>
        <v/>
      </c>
      <c r="Q72" t="str">
        <f t="shared" si="5"/>
        <v/>
      </c>
      <c r="R72" t="str">
        <f t="shared" si="9"/>
        <v/>
      </c>
      <c r="S72" t="str">
        <f t="shared" si="7"/>
        <v/>
      </c>
      <c r="T72" t="str">
        <f t="shared" si="8"/>
        <v/>
      </c>
    </row>
    <row r="73" spans="1:20">
      <c r="A73" s="7">
        <v>12025</v>
      </c>
      <c r="B73">
        <f>IF(B$8=INDEX([1]MonsterGroup!$B:$B,MATCH($A73,[1]MonsterGroup!$A:$A,0)),A73,0)</f>
        <v>12025</v>
      </c>
      <c r="C73" t="str">
        <f>IF(C$8=INDEX([1]MonsterGroup!$N:$N,MATCH($A73,[1]MonsterGroup!$A:$A,0)),$A73,"")</f>
        <v/>
      </c>
      <c r="D73" t="str">
        <f>IF(D$8=INDEX([1]MonsterGroup!$O:$O,MATCH($A73,[1]MonsterGroup!$A:$A,0)),$A73,"")</f>
        <v/>
      </c>
      <c r="E73" s="18">
        <f>IF(IF(E$8=0,INDEX([1]关卡拆分!$C:$C,MATCH(A73,[1]关卡拆分!$A:$A,0)),IF(E$8=1,INDEX([1]关卡拆分!$K:$K,MATCH(A73,[1]关卡拆分!$A:$A,0)),IF(E$8=2,INDEX([1]关卡拆分!$L:$L,MATCH(A73,[1]关卡拆分!$A:$A,0)),IF(E$8=3,INDEX([1]关卡拆分!$M:$M,MATCH(A73,[1]关卡拆分!$A:$A,0)),""))))=1,A73,"")</f>
        <v>12025</v>
      </c>
      <c r="F73" s="3" t="str">
        <f>IF(IF(F$8=0,INDEX([1]关卡拆分!$D:$D,MATCH(A73,[1]关卡拆分!$A:$A,0)),IF(F$8=1,INDEX([1]关卡拆分!$N:$N,MATCH(A73,[1]关卡拆分!$A:$A,0)),IF(F$8=2,INDEX([1]关卡拆分!$O:$O,MATCH(A73,[1]关卡拆分!$A:$A,0)),IF(F$8=3,INDEX([1]关卡拆分!$P:$P,MATCH(A73,[1]关卡拆分!$A:$A,0)),""))))=1,A73,"")</f>
        <v/>
      </c>
      <c r="G73" s="3" t="str">
        <f>IF(IF(G$8=0,INDEX([1]关卡拆分!$E:$E,MATCH(A73,[1]关卡拆分!$A:$A,0)),IF(G$8=1,INDEX([1]关卡拆分!$Q:$Q,MATCH(A73,[1]关卡拆分!$A:$A,0)),IF(G$8=2,INDEX([1]关卡拆分!$R:$R,MATCH(A73,[1]关卡拆分!$A:$A,0)),IF(G$8=3,INDEX([1]关卡拆分!$S:$S,MATCH(A73,[1]关卡拆分!$A:$A,0)),""))))=1,A73,"")</f>
        <v/>
      </c>
      <c r="H73" t="str">
        <f>IF(IF(H$8=0,INDEX([1]关卡拆分!$F:$F,MATCH(A73,[1]关卡拆分!$A:$A,0)),IF(H$8=1,INDEX([1]关卡拆分!$T:$T,MATCH(A73,[1]关卡拆分!$A:$A,0)),IF(H$8=2,INDEX([1]关卡拆分!$U:$U,MATCH(A73,[1]关卡拆分!$A:$A,0)),IF(H$8=3,INDEX([1]关卡拆分!$V:$V,MATCH(A73,[1]关卡拆分!$A:$A,0)),""))))=1,A73,"")</f>
        <v/>
      </c>
      <c r="I73" t="str">
        <f>IF(I$8=INDEX([1]MonsterGroup!$H:$H,MATCH($A73,[1]MonsterGroup!$A:$A,0)),$A73,"")</f>
        <v/>
      </c>
      <c r="J73" t="str">
        <f>IF(J$8=INDEX([1]MonsterGroup!$I:$I,MATCH($A73,[1]MonsterGroup!$A:$A,0)),$A73,"")</f>
        <v/>
      </c>
      <c r="K73" t="str">
        <f>IF(K$8=INDEX([1]MonsterGroup!$J:$J,MATCH($A73,[1]MonsterGroup!$A:$A,0)),$A73,"")</f>
        <v/>
      </c>
      <c r="L73" t="str">
        <f>IF(L$8=INDEX([1]MonsterGroup!$K:$K,MATCH($A73,[1]MonsterGroup!$A:$A,0)),$A73,"")</f>
        <v/>
      </c>
      <c r="M73" t="str">
        <f t="shared" si="1"/>
        <v/>
      </c>
      <c r="N73" t="str">
        <f t="shared" si="2"/>
        <v/>
      </c>
      <c r="O73" t="str">
        <f t="shared" si="3"/>
        <v/>
      </c>
      <c r="P73" t="str">
        <f t="shared" si="4"/>
        <v/>
      </c>
      <c r="Q73" t="str">
        <f t="shared" si="5"/>
        <v/>
      </c>
      <c r="R73" t="str">
        <f t="shared" si="9"/>
        <v/>
      </c>
      <c r="S73" t="str">
        <f t="shared" si="7"/>
        <v/>
      </c>
      <c r="T73" t="str">
        <f t="shared" si="8"/>
        <v/>
      </c>
    </row>
    <row r="74" spans="1:20">
      <c r="A74" s="13">
        <v>12026</v>
      </c>
      <c r="B74">
        <f>IF(B$8=INDEX([1]MonsterGroup!$B:$B,MATCH($A74,[1]MonsterGroup!$A:$A,0)),A74,0)</f>
        <v>12026</v>
      </c>
      <c r="C74" t="str">
        <f>IF(C$8=INDEX([1]MonsterGroup!$N:$N,MATCH($A74,[1]MonsterGroup!$A:$A,0)),$A74,"")</f>
        <v/>
      </c>
      <c r="D74" t="str">
        <f>IF(D$8=INDEX([1]MonsterGroup!$O:$O,MATCH($A74,[1]MonsterGroup!$A:$A,0)),$A74,"")</f>
        <v/>
      </c>
      <c r="E74" s="18">
        <f>IF(IF(E$8=0,INDEX([1]关卡拆分!$C:$C,MATCH(A74,[1]关卡拆分!$A:$A,0)),IF(E$8=1,INDEX([1]关卡拆分!$K:$K,MATCH(A74,[1]关卡拆分!$A:$A,0)),IF(E$8=2,INDEX([1]关卡拆分!$L:$L,MATCH(A74,[1]关卡拆分!$A:$A,0)),IF(E$8=3,INDEX([1]关卡拆分!$M:$M,MATCH(A74,[1]关卡拆分!$A:$A,0)),""))))=1,A74,"")</f>
        <v>12026</v>
      </c>
      <c r="F74" s="3" t="str">
        <f>IF(IF(F$8=0,INDEX([1]关卡拆分!$D:$D,MATCH(A74,[1]关卡拆分!$A:$A,0)),IF(F$8=1,INDEX([1]关卡拆分!$N:$N,MATCH(A74,[1]关卡拆分!$A:$A,0)),IF(F$8=2,INDEX([1]关卡拆分!$O:$O,MATCH(A74,[1]关卡拆分!$A:$A,0)),IF(F$8=3,INDEX([1]关卡拆分!$P:$P,MATCH(A74,[1]关卡拆分!$A:$A,0)),""))))=1,A74,"")</f>
        <v/>
      </c>
      <c r="G74" s="3" t="str">
        <f>IF(IF(G$8=0,INDEX([1]关卡拆分!$E:$E,MATCH(A74,[1]关卡拆分!$A:$A,0)),IF(G$8=1,INDEX([1]关卡拆分!$Q:$Q,MATCH(A74,[1]关卡拆分!$A:$A,0)),IF(G$8=2,INDEX([1]关卡拆分!$R:$R,MATCH(A74,[1]关卡拆分!$A:$A,0)),IF(G$8=3,INDEX([1]关卡拆分!$S:$S,MATCH(A74,[1]关卡拆分!$A:$A,0)),""))))=1,A74,"")</f>
        <v/>
      </c>
      <c r="H74">
        <f>IF(IF(H$8=0,INDEX([1]关卡拆分!$F:$F,MATCH(A74,[1]关卡拆分!$A:$A,0)),IF(H$8=1,INDEX([1]关卡拆分!$T:$T,MATCH(A74,[1]关卡拆分!$A:$A,0)),IF(H$8=2,INDEX([1]关卡拆分!$U:$U,MATCH(A74,[1]关卡拆分!$A:$A,0)),IF(H$8=3,INDEX([1]关卡拆分!$V:$V,MATCH(A74,[1]关卡拆分!$A:$A,0)),""))))=1,A74,"")</f>
        <v>12026</v>
      </c>
      <c r="I74" t="str">
        <f>IF(I$8=INDEX([1]MonsterGroup!$H:$H,MATCH($A74,[1]MonsterGroup!$A:$A,0)),$A74,"")</f>
        <v/>
      </c>
      <c r="J74" t="str">
        <f>IF(J$8=INDEX([1]MonsterGroup!$I:$I,MATCH($A74,[1]MonsterGroup!$A:$A,0)),$A74,"")</f>
        <v/>
      </c>
      <c r="K74" t="str">
        <f>IF(K$8=INDEX([1]MonsterGroup!$J:$J,MATCH($A74,[1]MonsterGroup!$A:$A,0)),$A74,"")</f>
        <v/>
      </c>
      <c r="L74" t="str">
        <f>IF(L$8=INDEX([1]MonsterGroup!$K:$K,MATCH($A74,[1]MonsterGroup!$A:$A,0)),$A74,"")</f>
        <v/>
      </c>
      <c r="M74" t="str">
        <f t="shared" si="1"/>
        <v/>
      </c>
      <c r="N74" t="str">
        <f t="shared" si="2"/>
        <v/>
      </c>
      <c r="O74" t="str">
        <f t="shared" si="3"/>
        <v/>
      </c>
      <c r="P74" t="str">
        <f t="shared" si="4"/>
        <v/>
      </c>
      <c r="Q74" t="str">
        <f t="shared" si="5"/>
        <v/>
      </c>
      <c r="R74" t="str">
        <f t="shared" si="9"/>
        <v/>
      </c>
      <c r="S74" t="str">
        <f t="shared" si="7"/>
        <v/>
      </c>
      <c r="T74" t="str">
        <f t="shared" si="8"/>
        <v/>
      </c>
    </row>
    <row r="75" spans="1:20">
      <c r="A75" s="7">
        <v>13001</v>
      </c>
      <c r="B75">
        <f>IF(B$8=INDEX([1]MonsterGroup!$B:$B,MATCH($A75,[1]MonsterGroup!$A:$A,0)),A75,0)</f>
        <v>13001</v>
      </c>
      <c r="C75" t="str">
        <f>IF(C$8=INDEX([1]MonsterGroup!$N:$N,MATCH($A75,[1]MonsterGroup!$A:$A,0)),$A75,"")</f>
        <v/>
      </c>
      <c r="D75" t="str">
        <f>IF(D$8=INDEX([1]MonsterGroup!$O:$O,MATCH($A75,[1]MonsterGroup!$A:$A,0)),$A75,"")</f>
        <v/>
      </c>
      <c r="E75" s="18" t="str">
        <f>IF(IF(E$8=0,INDEX([1]关卡拆分!$C:$C,MATCH(A75,[1]关卡拆分!$A:$A,0)),IF(E$8=1,INDEX([1]关卡拆分!$K:$K,MATCH(A75,[1]关卡拆分!$A:$A,0)),IF(E$8=2,INDEX([1]关卡拆分!$L:$L,MATCH(A75,[1]关卡拆分!$A:$A,0)),IF(E$8=3,INDEX([1]关卡拆分!$M:$M,MATCH(A75,[1]关卡拆分!$A:$A,0)),""))))=1,A75,"")</f>
        <v/>
      </c>
      <c r="F75" s="3" t="str">
        <f>IF(IF(F$8=0,INDEX([1]关卡拆分!$D:$D,MATCH(A75,[1]关卡拆分!$A:$A,0)),IF(F$8=1,INDEX([1]关卡拆分!$N:$N,MATCH(A75,[1]关卡拆分!$A:$A,0)),IF(F$8=2,INDEX([1]关卡拆分!$O:$O,MATCH(A75,[1]关卡拆分!$A:$A,0)),IF(F$8=3,INDEX([1]关卡拆分!$P:$P,MATCH(A75,[1]关卡拆分!$A:$A,0)),""))))=1,A75,"")</f>
        <v/>
      </c>
      <c r="G75" s="3" t="str">
        <f>IF(IF(G$8=0,INDEX([1]关卡拆分!$E:$E,MATCH(A75,[1]关卡拆分!$A:$A,0)),IF(G$8=1,INDEX([1]关卡拆分!$Q:$Q,MATCH(A75,[1]关卡拆分!$A:$A,0)),IF(G$8=2,INDEX([1]关卡拆分!$R:$R,MATCH(A75,[1]关卡拆分!$A:$A,0)),IF(G$8=3,INDEX([1]关卡拆分!$S:$S,MATCH(A75,[1]关卡拆分!$A:$A,0)),""))))=1,A75,"")</f>
        <v/>
      </c>
      <c r="H75" t="str">
        <f>IF(IF(H$8=0,INDEX([1]关卡拆分!$F:$F,MATCH(A75,[1]关卡拆分!$A:$A,0)),IF(H$8=1,INDEX([1]关卡拆分!$T:$T,MATCH(A75,[1]关卡拆分!$A:$A,0)),IF(H$8=2,INDEX([1]关卡拆分!$U:$U,MATCH(A75,[1]关卡拆分!$A:$A,0)),IF(H$8=3,INDEX([1]关卡拆分!$V:$V,MATCH(A75,[1]关卡拆分!$A:$A,0)),""))))=1,A75,"")</f>
        <v/>
      </c>
      <c r="I75" t="str">
        <f>IF(I$8=INDEX([1]MonsterGroup!$H:$H,MATCH($A75,[1]MonsterGroup!$A:$A,0)),$A75,"")</f>
        <v/>
      </c>
      <c r="J75" t="str">
        <f>IF(J$8=INDEX([1]MonsterGroup!$I:$I,MATCH($A75,[1]MonsterGroup!$A:$A,0)),$A75,"")</f>
        <v/>
      </c>
      <c r="K75" t="str">
        <f>IF(K$8=INDEX([1]MonsterGroup!$J:$J,MATCH($A75,[1]MonsterGroup!$A:$A,0)),$A75,"")</f>
        <v/>
      </c>
      <c r="L75" t="str">
        <f>IF(L$8=INDEX([1]MonsterGroup!$K:$K,MATCH($A75,[1]MonsterGroup!$A:$A,0)),$A75,"")</f>
        <v/>
      </c>
      <c r="M75" t="str">
        <f t="shared" ref="M75:M139" si="10">IF(AND(B75=C75,C75=D75,D75=I75,I75=E75,B75&lt;&gt;""),A75&amp;";","")</f>
        <v/>
      </c>
      <c r="N75" t="str">
        <f t="shared" ref="N75:N139" si="11">IF(AND(B75=C75,C75=D75,D75=J75,J75=F75,B75&lt;&gt;""),A75&amp;";","")</f>
        <v/>
      </c>
      <c r="O75" t="str">
        <f t="shared" ref="O75:O139" si="12">IF(AND(B75=C75,C75=D75,D75=K75,K75=G75,B75&lt;&gt;""),A75&amp;";","")</f>
        <v/>
      </c>
      <c r="P75" t="str">
        <f t="shared" ref="P75:P141" si="13">IF(AND(B75=C75,C75=D75,D75=L75,L75=H75,B75&lt;&gt;""),A75&amp;";","")</f>
        <v/>
      </c>
      <c r="Q75" t="str">
        <f t="shared" si="5"/>
        <v/>
      </c>
      <c r="R75" t="str">
        <f t="shared" si="9"/>
        <v/>
      </c>
      <c r="S75" t="str">
        <f t="shared" si="7"/>
        <v/>
      </c>
      <c r="T75" t="str">
        <f t="shared" si="8"/>
        <v/>
      </c>
    </row>
    <row r="76" spans="1:20">
      <c r="A76" s="7">
        <v>13002</v>
      </c>
      <c r="B76">
        <f>IF(B$8=INDEX([1]MonsterGroup!$B:$B,MATCH($A76,[1]MonsterGroup!$A:$A,0)),A76,0)</f>
        <v>13002</v>
      </c>
      <c r="C76" t="str">
        <f>IF(C$8=INDEX([1]MonsterGroup!$N:$N,MATCH($A76,[1]MonsterGroup!$A:$A,0)),$A76,"")</f>
        <v/>
      </c>
      <c r="D76" t="str">
        <f>IF(D$8=INDEX([1]MonsterGroup!$O:$O,MATCH($A76,[1]MonsterGroup!$A:$A,0)),$A76,"")</f>
        <v/>
      </c>
      <c r="E76" s="18" t="str">
        <f>IF(IF(E$8=0,INDEX([1]关卡拆分!$C:$C,MATCH(A76,[1]关卡拆分!$A:$A,0)),IF(E$8=1,INDEX([1]关卡拆分!$K:$K,MATCH(A76,[1]关卡拆分!$A:$A,0)),IF(E$8=2,INDEX([1]关卡拆分!$L:$L,MATCH(A76,[1]关卡拆分!$A:$A,0)),IF(E$8=3,INDEX([1]关卡拆分!$M:$M,MATCH(A76,[1]关卡拆分!$A:$A,0)),""))))=1,A76,"")</f>
        <v/>
      </c>
      <c r="F76" s="3" t="str">
        <f>IF(IF(F$8=0,INDEX([1]关卡拆分!$D:$D,MATCH(A76,[1]关卡拆分!$A:$A,0)),IF(F$8=1,INDEX([1]关卡拆分!$N:$N,MATCH(A76,[1]关卡拆分!$A:$A,0)),IF(F$8=2,INDEX([1]关卡拆分!$O:$O,MATCH(A76,[1]关卡拆分!$A:$A,0)),IF(F$8=3,INDEX([1]关卡拆分!$P:$P,MATCH(A76,[1]关卡拆分!$A:$A,0)),""))))=1,A76,"")</f>
        <v/>
      </c>
      <c r="G76" s="3" t="str">
        <f>IF(IF(G$8=0,INDEX([1]关卡拆分!$E:$E,MATCH(A76,[1]关卡拆分!$A:$A,0)),IF(G$8=1,INDEX([1]关卡拆分!$Q:$Q,MATCH(A76,[1]关卡拆分!$A:$A,0)),IF(G$8=2,INDEX([1]关卡拆分!$R:$R,MATCH(A76,[1]关卡拆分!$A:$A,0)),IF(G$8=3,INDEX([1]关卡拆分!$S:$S,MATCH(A76,[1]关卡拆分!$A:$A,0)),""))))=1,A76,"")</f>
        <v/>
      </c>
      <c r="H76">
        <f>IF(IF(H$8=0,INDEX([1]关卡拆分!$F:$F,MATCH(A76,[1]关卡拆分!$A:$A,0)),IF(H$8=1,INDEX([1]关卡拆分!$T:$T,MATCH(A76,[1]关卡拆分!$A:$A,0)),IF(H$8=2,INDEX([1]关卡拆分!$U:$U,MATCH(A76,[1]关卡拆分!$A:$A,0)),IF(H$8=3,INDEX([1]关卡拆分!$V:$V,MATCH(A76,[1]关卡拆分!$A:$A,0)),""))))=1,A76,"")</f>
        <v>13002</v>
      </c>
      <c r="I76" t="str">
        <f>IF(I$8=INDEX([1]MonsterGroup!$H:$H,MATCH($A76,[1]MonsterGroup!$A:$A,0)),$A76,"")</f>
        <v/>
      </c>
      <c r="J76" t="str">
        <f>IF(J$8=INDEX([1]MonsterGroup!$I:$I,MATCH($A76,[1]MonsterGroup!$A:$A,0)),$A76,"")</f>
        <v/>
      </c>
      <c r="K76" t="str">
        <f>IF(K$8=INDEX([1]MonsterGroup!$J:$J,MATCH($A76,[1]MonsterGroup!$A:$A,0)),$A76,"")</f>
        <v/>
      </c>
      <c r="L76" t="str">
        <f>IF(L$8=INDEX([1]MonsterGroup!$K:$K,MATCH($A76,[1]MonsterGroup!$A:$A,0)),$A76,"")</f>
        <v/>
      </c>
      <c r="M76" t="str">
        <f t="shared" si="10"/>
        <v/>
      </c>
      <c r="N76" t="str">
        <f t="shared" si="11"/>
        <v/>
      </c>
      <c r="O76" t="str">
        <f t="shared" si="12"/>
        <v/>
      </c>
      <c r="P76" t="str">
        <f t="shared" si="13"/>
        <v/>
      </c>
      <c r="Q76" t="str">
        <f t="shared" ref="Q76:Q139" si="14">Q75&amp;M76</f>
        <v/>
      </c>
      <c r="R76" t="str">
        <f t="shared" si="9"/>
        <v/>
      </c>
      <c r="S76" t="str">
        <f t="shared" ref="S76:S142" si="15">S75&amp;O76</f>
        <v/>
      </c>
      <c r="T76" t="str">
        <f t="shared" ref="T76:T142" si="16">T75&amp;P76</f>
        <v/>
      </c>
    </row>
    <row r="77" spans="1:20">
      <c r="A77" s="7">
        <v>13003</v>
      </c>
      <c r="B77">
        <f>IF(B$8=INDEX([1]MonsterGroup!$B:$B,MATCH($A77,[1]MonsterGroup!$A:$A,0)),A77,0)</f>
        <v>13003</v>
      </c>
      <c r="C77" t="str">
        <f>IF(C$8=INDEX([1]MonsterGroup!$N:$N,MATCH($A77,[1]MonsterGroup!$A:$A,0)),$A77,"")</f>
        <v/>
      </c>
      <c r="D77" t="str">
        <f>IF(D$8=INDEX([1]MonsterGroup!$O:$O,MATCH($A77,[1]MonsterGroup!$A:$A,0)),$A77,"")</f>
        <v/>
      </c>
      <c r="E77" s="18" t="str">
        <f>IF(IF(E$8=0,INDEX([1]关卡拆分!$C:$C,MATCH(A77,[1]关卡拆分!$A:$A,0)),IF(E$8=1,INDEX([1]关卡拆分!$K:$K,MATCH(A77,[1]关卡拆分!$A:$A,0)),IF(E$8=2,INDEX([1]关卡拆分!$L:$L,MATCH(A77,[1]关卡拆分!$A:$A,0)),IF(E$8=3,INDEX([1]关卡拆分!$M:$M,MATCH(A77,[1]关卡拆分!$A:$A,0)),""))))=1,A77,"")</f>
        <v/>
      </c>
      <c r="F77" s="3" t="str">
        <f>IF(IF(F$8=0,INDEX([1]关卡拆分!$D:$D,MATCH(A77,[1]关卡拆分!$A:$A,0)),IF(F$8=1,INDEX([1]关卡拆分!$N:$N,MATCH(A77,[1]关卡拆分!$A:$A,0)),IF(F$8=2,INDEX([1]关卡拆分!$O:$O,MATCH(A77,[1]关卡拆分!$A:$A,0)),IF(F$8=3,INDEX([1]关卡拆分!$P:$P,MATCH(A77,[1]关卡拆分!$A:$A,0)),""))))=1,A77,"")</f>
        <v/>
      </c>
      <c r="G77" s="3" t="str">
        <f>IF(IF(G$8=0,INDEX([1]关卡拆分!$E:$E,MATCH(A77,[1]关卡拆分!$A:$A,0)),IF(G$8=1,INDEX([1]关卡拆分!$Q:$Q,MATCH(A77,[1]关卡拆分!$A:$A,0)),IF(G$8=2,INDEX([1]关卡拆分!$R:$R,MATCH(A77,[1]关卡拆分!$A:$A,0)),IF(G$8=3,INDEX([1]关卡拆分!$S:$S,MATCH(A77,[1]关卡拆分!$A:$A,0)),""))))=1,A77,"")</f>
        <v/>
      </c>
      <c r="H77" t="str">
        <f>IF(IF(H$8=0,INDEX([1]关卡拆分!$F:$F,MATCH(A77,[1]关卡拆分!$A:$A,0)),IF(H$8=1,INDEX([1]关卡拆分!$T:$T,MATCH(A77,[1]关卡拆分!$A:$A,0)),IF(H$8=2,INDEX([1]关卡拆分!$U:$U,MATCH(A77,[1]关卡拆分!$A:$A,0)),IF(H$8=3,INDEX([1]关卡拆分!$V:$V,MATCH(A77,[1]关卡拆分!$A:$A,0)),""))))=1,A77,"")</f>
        <v/>
      </c>
      <c r="I77" t="str">
        <f>IF(I$8=INDEX([1]MonsterGroup!$H:$H,MATCH($A77,[1]MonsterGroup!$A:$A,0)),$A77,"")</f>
        <v/>
      </c>
      <c r="J77" t="str">
        <f>IF(J$8=INDEX([1]MonsterGroup!$I:$I,MATCH($A77,[1]MonsterGroup!$A:$A,0)),$A77,"")</f>
        <v/>
      </c>
      <c r="K77" t="str">
        <f>IF(K$8=INDEX([1]MonsterGroup!$J:$J,MATCH($A77,[1]MonsterGroup!$A:$A,0)),$A77,"")</f>
        <v/>
      </c>
      <c r="L77" t="str">
        <f>IF(L$8=INDEX([1]MonsterGroup!$K:$K,MATCH($A77,[1]MonsterGroup!$A:$A,0)),$A77,"")</f>
        <v/>
      </c>
      <c r="M77" t="str">
        <f t="shared" si="10"/>
        <v/>
      </c>
      <c r="N77" t="str">
        <f t="shared" si="11"/>
        <v/>
      </c>
      <c r="O77" t="str">
        <f t="shared" si="12"/>
        <v/>
      </c>
      <c r="P77" t="str">
        <f t="shared" si="13"/>
        <v/>
      </c>
      <c r="Q77" t="str">
        <f t="shared" si="14"/>
        <v/>
      </c>
      <c r="R77" t="str">
        <f t="shared" si="9"/>
        <v/>
      </c>
      <c r="S77" t="str">
        <f t="shared" si="15"/>
        <v/>
      </c>
      <c r="T77" t="str">
        <f t="shared" si="16"/>
        <v/>
      </c>
    </row>
    <row r="78" spans="1:20">
      <c r="A78" s="7">
        <v>13004</v>
      </c>
      <c r="B78">
        <f>IF(B$8=INDEX([1]MonsterGroup!$B:$B,MATCH($A78,[1]MonsterGroup!$A:$A,0)),A78,0)</f>
        <v>13004</v>
      </c>
      <c r="C78" t="str">
        <f>IF(C$8=INDEX([1]MonsterGroup!$N:$N,MATCH($A78,[1]MonsterGroup!$A:$A,0)),$A78,"")</f>
        <v/>
      </c>
      <c r="D78" t="str">
        <f>IF(D$8=INDEX([1]MonsterGroup!$O:$O,MATCH($A78,[1]MonsterGroup!$A:$A,0)),$A78,"")</f>
        <v/>
      </c>
      <c r="E78" s="18" t="str">
        <f>IF(IF(E$8=0,INDEX([1]关卡拆分!$C:$C,MATCH(A78,[1]关卡拆分!$A:$A,0)),IF(E$8=1,INDEX([1]关卡拆分!$K:$K,MATCH(A78,[1]关卡拆分!$A:$A,0)),IF(E$8=2,INDEX([1]关卡拆分!$L:$L,MATCH(A78,[1]关卡拆分!$A:$A,0)),IF(E$8=3,INDEX([1]关卡拆分!$M:$M,MATCH(A78,[1]关卡拆分!$A:$A,0)),""))))=1,A78,"")</f>
        <v/>
      </c>
      <c r="F78" s="3">
        <f>IF(IF(F$8=0,INDEX([1]关卡拆分!$D:$D,MATCH(A78,[1]关卡拆分!$A:$A,0)),IF(F$8=1,INDEX([1]关卡拆分!$N:$N,MATCH(A78,[1]关卡拆分!$A:$A,0)),IF(F$8=2,INDEX([1]关卡拆分!$O:$O,MATCH(A78,[1]关卡拆分!$A:$A,0)),IF(F$8=3,INDEX([1]关卡拆分!$P:$P,MATCH(A78,[1]关卡拆分!$A:$A,0)),""))))=1,A78,"")</f>
        <v>13004</v>
      </c>
      <c r="G78" s="3" t="str">
        <f>IF(IF(G$8=0,INDEX([1]关卡拆分!$E:$E,MATCH(A78,[1]关卡拆分!$A:$A,0)),IF(G$8=1,INDEX([1]关卡拆分!$Q:$Q,MATCH(A78,[1]关卡拆分!$A:$A,0)),IF(G$8=2,INDEX([1]关卡拆分!$R:$R,MATCH(A78,[1]关卡拆分!$A:$A,0)),IF(G$8=3,INDEX([1]关卡拆分!$S:$S,MATCH(A78,[1]关卡拆分!$A:$A,0)),""))))=1,A78,"")</f>
        <v/>
      </c>
      <c r="H78">
        <f>IF(IF(H$8=0,INDEX([1]关卡拆分!$F:$F,MATCH(A78,[1]关卡拆分!$A:$A,0)),IF(H$8=1,INDEX([1]关卡拆分!$T:$T,MATCH(A78,[1]关卡拆分!$A:$A,0)),IF(H$8=2,INDEX([1]关卡拆分!$U:$U,MATCH(A78,[1]关卡拆分!$A:$A,0)),IF(H$8=3,INDEX([1]关卡拆分!$V:$V,MATCH(A78,[1]关卡拆分!$A:$A,0)),""))))=1,A78,"")</f>
        <v>13004</v>
      </c>
      <c r="I78" t="str">
        <f>IF(I$8=INDEX([1]MonsterGroup!$H:$H,MATCH($A78,[1]MonsterGroup!$A:$A,0)),$A78,"")</f>
        <v/>
      </c>
      <c r="J78" t="str">
        <f>IF(J$8=INDEX([1]MonsterGroup!$I:$I,MATCH($A78,[1]MonsterGroup!$A:$A,0)),$A78,"")</f>
        <v/>
      </c>
      <c r="K78" t="str">
        <f>IF(K$8=INDEX([1]MonsterGroup!$J:$J,MATCH($A78,[1]MonsterGroup!$A:$A,0)),$A78,"")</f>
        <v/>
      </c>
      <c r="L78" t="str">
        <f>IF(L$8=INDEX([1]MonsterGroup!$K:$K,MATCH($A78,[1]MonsterGroup!$A:$A,0)),$A78,"")</f>
        <v/>
      </c>
      <c r="M78" t="str">
        <f t="shared" si="10"/>
        <v/>
      </c>
      <c r="N78" t="str">
        <f t="shared" si="11"/>
        <v/>
      </c>
      <c r="O78" t="str">
        <f t="shared" si="12"/>
        <v/>
      </c>
      <c r="P78" t="str">
        <f t="shared" si="13"/>
        <v/>
      </c>
      <c r="Q78" t="str">
        <f t="shared" si="14"/>
        <v/>
      </c>
      <c r="R78" t="str">
        <f t="shared" si="9"/>
        <v/>
      </c>
      <c r="S78" t="str">
        <f t="shared" si="15"/>
        <v/>
      </c>
      <c r="T78" t="str">
        <f t="shared" si="16"/>
        <v/>
      </c>
    </row>
    <row r="79" spans="1:20">
      <c r="A79" s="7">
        <v>13005</v>
      </c>
      <c r="B79">
        <f>IF(B$8=INDEX([1]MonsterGroup!$B:$B,MATCH($A79,[1]MonsterGroup!$A:$A,0)),A79,0)</f>
        <v>13005</v>
      </c>
      <c r="C79" t="str">
        <f>IF(C$8=INDEX([1]MonsterGroup!$N:$N,MATCH($A79,[1]MonsterGroup!$A:$A,0)),$A79,"")</f>
        <v/>
      </c>
      <c r="D79" t="str">
        <f>IF(D$8=INDEX([1]MonsterGroup!$O:$O,MATCH($A79,[1]MonsterGroup!$A:$A,0)),$A79,"")</f>
        <v/>
      </c>
      <c r="E79" s="18">
        <f>IF(IF(E$8=0,INDEX([1]关卡拆分!$C:$C,MATCH(A79,[1]关卡拆分!$A:$A,0)),IF(E$8=1,INDEX([1]关卡拆分!$K:$K,MATCH(A79,[1]关卡拆分!$A:$A,0)),IF(E$8=2,INDEX([1]关卡拆分!$L:$L,MATCH(A79,[1]关卡拆分!$A:$A,0)),IF(E$8=3,INDEX([1]关卡拆分!$M:$M,MATCH(A79,[1]关卡拆分!$A:$A,0)),""))))=1,A79,"")</f>
        <v>13005</v>
      </c>
      <c r="F79" s="3" t="str">
        <f>IF(IF(F$8=0,INDEX([1]关卡拆分!$D:$D,MATCH(A79,[1]关卡拆分!$A:$A,0)),IF(F$8=1,INDEX([1]关卡拆分!$N:$N,MATCH(A79,[1]关卡拆分!$A:$A,0)),IF(F$8=2,INDEX([1]关卡拆分!$O:$O,MATCH(A79,[1]关卡拆分!$A:$A,0)),IF(F$8=3,INDEX([1]关卡拆分!$P:$P,MATCH(A79,[1]关卡拆分!$A:$A,0)),""))))=1,A79,"")</f>
        <v/>
      </c>
      <c r="G79" s="3">
        <f>IF(IF(G$8=0,INDEX([1]关卡拆分!$E:$E,MATCH(A79,[1]关卡拆分!$A:$A,0)),IF(G$8=1,INDEX([1]关卡拆分!$Q:$Q,MATCH(A79,[1]关卡拆分!$A:$A,0)),IF(G$8=2,INDEX([1]关卡拆分!$R:$R,MATCH(A79,[1]关卡拆分!$A:$A,0)),IF(G$8=3,INDEX([1]关卡拆分!$S:$S,MATCH(A79,[1]关卡拆分!$A:$A,0)),""))))=1,A79,"")</f>
        <v>13005</v>
      </c>
      <c r="H79" t="str">
        <f>IF(IF(H$8=0,INDEX([1]关卡拆分!$F:$F,MATCH(A79,[1]关卡拆分!$A:$A,0)),IF(H$8=1,INDEX([1]关卡拆分!$T:$T,MATCH(A79,[1]关卡拆分!$A:$A,0)),IF(H$8=2,INDEX([1]关卡拆分!$U:$U,MATCH(A79,[1]关卡拆分!$A:$A,0)),IF(H$8=3,INDEX([1]关卡拆分!$V:$V,MATCH(A79,[1]关卡拆分!$A:$A,0)),""))))=1,A79,"")</f>
        <v/>
      </c>
      <c r="I79" t="str">
        <f>IF(I$8=INDEX([1]MonsterGroup!$H:$H,MATCH($A79,[1]MonsterGroup!$A:$A,0)),$A79,"")</f>
        <v/>
      </c>
      <c r="J79" t="str">
        <f>IF(J$8=INDEX([1]MonsterGroup!$I:$I,MATCH($A79,[1]MonsterGroup!$A:$A,0)),$A79,"")</f>
        <v/>
      </c>
      <c r="K79" t="str">
        <f>IF(K$8=INDEX([1]MonsterGroup!$J:$J,MATCH($A79,[1]MonsterGroup!$A:$A,0)),$A79,"")</f>
        <v/>
      </c>
      <c r="L79" t="str">
        <f>IF(L$8=INDEX([1]MonsterGroup!$K:$K,MATCH($A79,[1]MonsterGroup!$A:$A,0)),$A79,"")</f>
        <v/>
      </c>
      <c r="M79" t="str">
        <f t="shared" si="10"/>
        <v/>
      </c>
      <c r="N79" t="str">
        <f t="shared" si="11"/>
        <v/>
      </c>
      <c r="O79" t="str">
        <f t="shared" si="12"/>
        <v/>
      </c>
      <c r="P79" t="str">
        <f t="shared" si="13"/>
        <v/>
      </c>
      <c r="Q79" t="str">
        <f t="shared" si="14"/>
        <v/>
      </c>
      <c r="R79" t="str">
        <f t="shared" si="9"/>
        <v/>
      </c>
      <c r="S79" t="str">
        <f t="shared" si="15"/>
        <v/>
      </c>
      <c r="T79" t="str">
        <f t="shared" si="16"/>
        <v/>
      </c>
    </row>
    <row r="80" spans="1:20">
      <c r="A80" s="7">
        <v>13006</v>
      </c>
      <c r="B80">
        <f>IF(B$8=INDEX([1]MonsterGroup!$B:$B,MATCH($A80,[1]MonsterGroup!$A:$A,0)),A80,0)</f>
        <v>13006</v>
      </c>
      <c r="C80" t="str">
        <f>IF(C$8=INDEX([1]MonsterGroup!$N:$N,MATCH($A80,[1]MonsterGroup!$A:$A,0)),$A80,"")</f>
        <v/>
      </c>
      <c r="D80" t="str">
        <f>IF(D$8=INDEX([1]MonsterGroup!$O:$O,MATCH($A80,[1]MonsterGroup!$A:$A,0)),$A80,"")</f>
        <v/>
      </c>
      <c r="E80" s="18" t="str">
        <f>IF(IF(E$8=0,INDEX([1]关卡拆分!$C:$C,MATCH(A80,[1]关卡拆分!$A:$A,0)),IF(E$8=1,INDEX([1]关卡拆分!$K:$K,MATCH(A80,[1]关卡拆分!$A:$A,0)),IF(E$8=2,INDEX([1]关卡拆分!$L:$L,MATCH(A80,[1]关卡拆分!$A:$A,0)),IF(E$8=3,INDEX([1]关卡拆分!$M:$M,MATCH(A80,[1]关卡拆分!$A:$A,0)),""))))=1,A80,"")</f>
        <v/>
      </c>
      <c r="F80" s="3" t="str">
        <f>IF(IF(F$8=0,INDEX([1]关卡拆分!$D:$D,MATCH(A80,[1]关卡拆分!$A:$A,0)),IF(F$8=1,INDEX([1]关卡拆分!$N:$N,MATCH(A80,[1]关卡拆分!$A:$A,0)),IF(F$8=2,INDEX([1]关卡拆分!$O:$O,MATCH(A80,[1]关卡拆分!$A:$A,0)),IF(F$8=3,INDEX([1]关卡拆分!$P:$P,MATCH(A80,[1]关卡拆分!$A:$A,0)),""))))=1,A80,"")</f>
        <v/>
      </c>
      <c r="G80" s="3">
        <f>IF(IF(G$8=0,INDEX([1]关卡拆分!$E:$E,MATCH(A80,[1]关卡拆分!$A:$A,0)),IF(G$8=1,INDEX([1]关卡拆分!$Q:$Q,MATCH(A80,[1]关卡拆分!$A:$A,0)),IF(G$8=2,INDEX([1]关卡拆分!$R:$R,MATCH(A80,[1]关卡拆分!$A:$A,0)),IF(G$8=3,INDEX([1]关卡拆分!$S:$S,MATCH(A80,[1]关卡拆分!$A:$A,0)),""))))=1,A80,"")</f>
        <v>13006</v>
      </c>
      <c r="H80" t="str">
        <f>IF(IF(H$8=0,INDEX([1]关卡拆分!$F:$F,MATCH(A80,[1]关卡拆分!$A:$A,0)),IF(H$8=1,INDEX([1]关卡拆分!$T:$T,MATCH(A80,[1]关卡拆分!$A:$A,0)),IF(H$8=2,INDEX([1]关卡拆分!$U:$U,MATCH(A80,[1]关卡拆分!$A:$A,0)),IF(H$8=3,INDEX([1]关卡拆分!$V:$V,MATCH(A80,[1]关卡拆分!$A:$A,0)),""))))=1,A80,"")</f>
        <v/>
      </c>
      <c r="I80" t="str">
        <f>IF(I$8=INDEX([1]MonsterGroup!$H:$H,MATCH($A80,[1]MonsterGroup!$A:$A,0)),$A80,"")</f>
        <v/>
      </c>
      <c r="J80" t="str">
        <f>IF(J$8=INDEX([1]MonsterGroup!$I:$I,MATCH($A80,[1]MonsterGroup!$A:$A,0)),$A80,"")</f>
        <v/>
      </c>
      <c r="K80" t="str">
        <f>IF(K$8=INDEX([1]MonsterGroup!$J:$J,MATCH($A80,[1]MonsterGroup!$A:$A,0)),$A80,"")</f>
        <v/>
      </c>
      <c r="L80" t="str">
        <f>IF(L$8=INDEX([1]MonsterGroup!$K:$K,MATCH($A80,[1]MonsterGroup!$A:$A,0)),$A80,"")</f>
        <v/>
      </c>
      <c r="M80" t="str">
        <f t="shared" si="10"/>
        <v/>
      </c>
      <c r="N80" t="str">
        <f t="shared" si="11"/>
        <v/>
      </c>
      <c r="O80" t="str">
        <f t="shared" si="12"/>
        <v/>
      </c>
      <c r="P80" t="str">
        <f t="shared" si="13"/>
        <v/>
      </c>
      <c r="Q80" t="str">
        <f t="shared" si="14"/>
        <v/>
      </c>
      <c r="R80" t="str">
        <f t="shared" si="9"/>
        <v/>
      </c>
      <c r="S80" t="str">
        <f t="shared" si="15"/>
        <v/>
      </c>
      <c r="T80" t="str">
        <f t="shared" si="16"/>
        <v/>
      </c>
    </row>
    <row r="81" spans="1:20">
      <c r="A81" s="7">
        <v>13007</v>
      </c>
      <c r="B81">
        <f>IF(B$8=INDEX([1]MonsterGroup!$B:$B,MATCH($A81,[1]MonsterGroup!$A:$A,0)),A81,0)</f>
        <v>13007</v>
      </c>
      <c r="C81" t="str">
        <f>IF(C$8=INDEX([1]MonsterGroup!$N:$N,MATCH($A81,[1]MonsterGroup!$A:$A,0)),$A81,"")</f>
        <v/>
      </c>
      <c r="D81" t="str">
        <f>IF(D$8=INDEX([1]MonsterGroup!$O:$O,MATCH($A81,[1]MonsterGroup!$A:$A,0)),$A81,"")</f>
        <v/>
      </c>
      <c r="E81" s="18" t="str">
        <f>IF(IF(E$8=0,INDEX([1]关卡拆分!$C:$C,MATCH(A81,[1]关卡拆分!$A:$A,0)),IF(E$8=1,INDEX([1]关卡拆分!$K:$K,MATCH(A81,[1]关卡拆分!$A:$A,0)),IF(E$8=2,INDEX([1]关卡拆分!$L:$L,MATCH(A81,[1]关卡拆分!$A:$A,0)),IF(E$8=3,INDEX([1]关卡拆分!$M:$M,MATCH(A81,[1]关卡拆分!$A:$A,0)),""))))=1,A81,"")</f>
        <v/>
      </c>
      <c r="F81" s="3">
        <f>IF(IF(F$8=0,INDEX([1]关卡拆分!$D:$D,MATCH(A81,[1]关卡拆分!$A:$A,0)),IF(F$8=1,INDEX([1]关卡拆分!$N:$N,MATCH(A81,[1]关卡拆分!$A:$A,0)),IF(F$8=2,INDEX([1]关卡拆分!$O:$O,MATCH(A81,[1]关卡拆分!$A:$A,0)),IF(F$8=3,INDEX([1]关卡拆分!$P:$P,MATCH(A81,[1]关卡拆分!$A:$A,0)),""))))=1,A81,"")</f>
        <v>13007</v>
      </c>
      <c r="G81" s="3" t="str">
        <f>IF(IF(G$8=0,INDEX([1]关卡拆分!$E:$E,MATCH(A81,[1]关卡拆分!$A:$A,0)),IF(G$8=1,INDEX([1]关卡拆分!$Q:$Q,MATCH(A81,[1]关卡拆分!$A:$A,0)),IF(G$8=2,INDEX([1]关卡拆分!$R:$R,MATCH(A81,[1]关卡拆分!$A:$A,0)),IF(G$8=3,INDEX([1]关卡拆分!$S:$S,MATCH(A81,[1]关卡拆分!$A:$A,0)),""))))=1,A81,"")</f>
        <v/>
      </c>
      <c r="H81" t="str">
        <f>IF(IF(H$8=0,INDEX([1]关卡拆分!$F:$F,MATCH(A81,[1]关卡拆分!$A:$A,0)),IF(H$8=1,INDEX([1]关卡拆分!$T:$T,MATCH(A81,[1]关卡拆分!$A:$A,0)),IF(H$8=2,INDEX([1]关卡拆分!$U:$U,MATCH(A81,[1]关卡拆分!$A:$A,0)),IF(H$8=3,INDEX([1]关卡拆分!$V:$V,MATCH(A81,[1]关卡拆分!$A:$A,0)),""))))=1,A81,"")</f>
        <v/>
      </c>
      <c r="I81" t="str">
        <f>IF(I$8=INDEX([1]MonsterGroup!$H:$H,MATCH($A81,[1]MonsterGroup!$A:$A,0)),$A81,"")</f>
        <v/>
      </c>
      <c r="J81" t="str">
        <f>IF(J$8=INDEX([1]MonsterGroup!$I:$I,MATCH($A81,[1]MonsterGroup!$A:$A,0)),$A81,"")</f>
        <v/>
      </c>
      <c r="K81" t="str">
        <f>IF(K$8=INDEX([1]MonsterGroup!$J:$J,MATCH($A81,[1]MonsterGroup!$A:$A,0)),$A81,"")</f>
        <v/>
      </c>
      <c r="L81" t="str">
        <f>IF(L$8=INDEX([1]MonsterGroup!$K:$K,MATCH($A81,[1]MonsterGroup!$A:$A,0)),$A81,"")</f>
        <v/>
      </c>
      <c r="M81" t="str">
        <f t="shared" si="10"/>
        <v/>
      </c>
      <c r="N81" t="str">
        <f t="shared" si="11"/>
        <v/>
      </c>
      <c r="O81" t="str">
        <f t="shared" si="12"/>
        <v/>
      </c>
      <c r="P81" t="str">
        <f t="shared" si="13"/>
        <v/>
      </c>
      <c r="Q81" t="str">
        <f t="shared" si="14"/>
        <v/>
      </c>
      <c r="R81" t="str">
        <f t="shared" si="9"/>
        <v/>
      </c>
      <c r="S81" t="str">
        <f t="shared" si="15"/>
        <v/>
      </c>
      <c r="T81" t="str">
        <f t="shared" si="16"/>
        <v/>
      </c>
    </row>
    <row r="82" spans="1:20">
      <c r="A82" s="7">
        <v>13008</v>
      </c>
      <c r="B82">
        <f>IF(B$8=INDEX([1]MonsterGroup!$B:$B,MATCH($A82,[1]MonsterGroup!$A:$A,0)),A82,0)</f>
        <v>13008</v>
      </c>
      <c r="C82" t="str">
        <f>IF(C$8=INDEX([1]MonsterGroup!$N:$N,MATCH($A82,[1]MonsterGroup!$A:$A,0)),$A82,"")</f>
        <v/>
      </c>
      <c r="D82" t="str">
        <f>IF(D$8=INDEX([1]MonsterGroup!$O:$O,MATCH($A82,[1]MonsterGroup!$A:$A,0)),$A82,"")</f>
        <v/>
      </c>
      <c r="E82" s="18" t="str">
        <f>IF(IF(E$8=0,INDEX([1]关卡拆分!$C:$C,MATCH(A82,[1]关卡拆分!$A:$A,0)),IF(E$8=1,INDEX([1]关卡拆分!$K:$K,MATCH(A82,[1]关卡拆分!$A:$A,0)),IF(E$8=2,INDEX([1]关卡拆分!$L:$L,MATCH(A82,[1]关卡拆分!$A:$A,0)),IF(E$8=3,INDEX([1]关卡拆分!$M:$M,MATCH(A82,[1]关卡拆分!$A:$A,0)),""))))=1,A82,"")</f>
        <v/>
      </c>
      <c r="F82" s="3" t="str">
        <f>IF(IF(F$8=0,INDEX([1]关卡拆分!$D:$D,MATCH(A82,[1]关卡拆分!$A:$A,0)),IF(F$8=1,INDEX([1]关卡拆分!$N:$N,MATCH(A82,[1]关卡拆分!$A:$A,0)),IF(F$8=2,INDEX([1]关卡拆分!$O:$O,MATCH(A82,[1]关卡拆分!$A:$A,0)),IF(F$8=3,INDEX([1]关卡拆分!$P:$P,MATCH(A82,[1]关卡拆分!$A:$A,0)),""))))=1,A82,"")</f>
        <v/>
      </c>
      <c r="G82" s="3" t="str">
        <f>IF(IF(G$8=0,INDEX([1]关卡拆分!$E:$E,MATCH(A82,[1]关卡拆分!$A:$A,0)),IF(G$8=1,INDEX([1]关卡拆分!$Q:$Q,MATCH(A82,[1]关卡拆分!$A:$A,0)),IF(G$8=2,INDEX([1]关卡拆分!$R:$R,MATCH(A82,[1]关卡拆分!$A:$A,0)),IF(G$8=3,INDEX([1]关卡拆分!$S:$S,MATCH(A82,[1]关卡拆分!$A:$A,0)),""))))=1,A82,"")</f>
        <v/>
      </c>
      <c r="H82" t="str">
        <f>IF(IF(H$8=0,INDEX([1]关卡拆分!$F:$F,MATCH(A82,[1]关卡拆分!$A:$A,0)),IF(H$8=1,INDEX([1]关卡拆分!$T:$T,MATCH(A82,[1]关卡拆分!$A:$A,0)),IF(H$8=2,INDEX([1]关卡拆分!$U:$U,MATCH(A82,[1]关卡拆分!$A:$A,0)),IF(H$8=3,INDEX([1]关卡拆分!$V:$V,MATCH(A82,[1]关卡拆分!$A:$A,0)),""))))=1,A82,"")</f>
        <v/>
      </c>
      <c r="I82" t="str">
        <f>IF(I$8=INDEX([1]MonsterGroup!$H:$H,MATCH($A82,[1]MonsterGroup!$A:$A,0)),$A82,"")</f>
        <v/>
      </c>
      <c r="J82" t="str">
        <f>IF(J$8=INDEX([1]MonsterGroup!$I:$I,MATCH($A82,[1]MonsterGroup!$A:$A,0)),$A82,"")</f>
        <v/>
      </c>
      <c r="K82" t="str">
        <f>IF(K$8=INDEX([1]MonsterGroup!$J:$J,MATCH($A82,[1]MonsterGroup!$A:$A,0)),$A82,"")</f>
        <v/>
      </c>
      <c r="L82" t="str">
        <f>IF(L$8=INDEX([1]MonsterGroup!$K:$K,MATCH($A82,[1]MonsterGroup!$A:$A,0)),$A82,"")</f>
        <v/>
      </c>
      <c r="M82" t="str">
        <f t="shared" si="10"/>
        <v/>
      </c>
      <c r="N82" t="str">
        <f t="shared" si="11"/>
        <v/>
      </c>
      <c r="O82" t="str">
        <f t="shared" si="12"/>
        <v/>
      </c>
      <c r="P82" t="str">
        <f t="shared" si="13"/>
        <v/>
      </c>
      <c r="Q82" t="str">
        <f t="shared" si="14"/>
        <v/>
      </c>
      <c r="R82" t="str">
        <f t="shared" si="9"/>
        <v/>
      </c>
      <c r="S82" t="str">
        <f t="shared" si="15"/>
        <v/>
      </c>
      <c r="T82" t="str">
        <f t="shared" si="16"/>
        <v/>
      </c>
    </row>
    <row r="83" spans="1:20">
      <c r="A83" s="7">
        <v>13009</v>
      </c>
      <c r="B83">
        <f>IF(B$8=INDEX([1]MonsterGroup!$B:$B,MATCH($A83,[1]MonsterGroup!$A:$A,0)),A83,0)</f>
        <v>13009</v>
      </c>
      <c r="C83" t="str">
        <f>IF(C$8=INDEX([1]MonsterGroup!$N:$N,MATCH($A83,[1]MonsterGroup!$A:$A,0)),$A83,"")</f>
        <v/>
      </c>
      <c r="D83" t="str">
        <f>IF(D$8=INDEX([1]MonsterGroup!$O:$O,MATCH($A83,[1]MonsterGroup!$A:$A,0)),$A83,"")</f>
        <v/>
      </c>
      <c r="E83" s="18" t="str">
        <f>IF(IF(E$8=0,INDEX([1]关卡拆分!$C:$C,MATCH(A83,[1]关卡拆分!$A:$A,0)),IF(E$8=1,INDEX([1]关卡拆分!$K:$K,MATCH(A83,[1]关卡拆分!$A:$A,0)),IF(E$8=2,INDEX([1]关卡拆分!$L:$L,MATCH(A83,[1]关卡拆分!$A:$A,0)),IF(E$8=3,INDEX([1]关卡拆分!$M:$M,MATCH(A83,[1]关卡拆分!$A:$A,0)),""))))=1,A83,"")</f>
        <v/>
      </c>
      <c r="F83" s="3" t="str">
        <f>IF(IF(F$8=0,INDEX([1]关卡拆分!$D:$D,MATCH(A83,[1]关卡拆分!$A:$A,0)),IF(F$8=1,INDEX([1]关卡拆分!$N:$N,MATCH(A83,[1]关卡拆分!$A:$A,0)),IF(F$8=2,INDEX([1]关卡拆分!$O:$O,MATCH(A83,[1]关卡拆分!$A:$A,0)),IF(F$8=3,INDEX([1]关卡拆分!$P:$P,MATCH(A83,[1]关卡拆分!$A:$A,0)),""))))=1,A83,"")</f>
        <v/>
      </c>
      <c r="G83" s="3">
        <f>IF(IF(G$8=0,INDEX([1]关卡拆分!$E:$E,MATCH(A83,[1]关卡拆分!$A:$A,0)),IF(G$8=1,INDEX([1]关卡拆分!$Q:$Q,MATCH(A83,[1]关卡拆分!$A:$A,0)),IF(G$8=2,INDEX([1]关卡拆分!$R:$R,MATCH(A83,[1]关卡拆分!$A:$A,0)),IF(G$8=3,INDEX([1]关卡拆分!$S:$S,MATCH(A83,[1]关卡拆分!$A:$A,0)),""))))=1,A83,"")</f>
        <v>13009</v>
      </c>
      <c r="H83">
        <f>IF(IF(H$8=0,INDEX([1]关卡拆分!$F:$F,MATCH(A83,[1]关卡拆分!$A:$A,0)),IF(H$8=1,INDEX([1]关卡拆分!$T:$T,MATCH(A83,[1]关卡拆分!$A:$A,0)),IF(H$8=2,INDEX([1]关卡拆分!$U:$U,MATCH(A83,[1]关卡拆分!$A:$A,0)),IF(H$8=3,INDEX([1]关卡拆分!$V:$V,MATCH(A83,[1]关卡拆分!$A:$A,0)),""))))=1,A83,"")</f>
        <v>13009</v>
      </c>
      <c r="I83" t="str">
        <f>IF(I$8=INDEX([1]MonsterGroup!$H:$H,MATCH($A83,[1]MonsterGroup!$A:$A,0)),$A83,"")</f>
        <v/>
      </c>
      <c r="J83" t="str">
        <f>IF(J$8=INDEX([1]MonsterGroup!$I:$I,MATCH($A83,[1]MonsterGroup!$A:$A,0)),$A83,"")</f>
        <v/>
      </c>
      <c r="K83" t="str">
        <f>IF(K$8=INDEX([1]MonsterGroup!$J:$J,MATCH($A83,[1]MonsterGroup!$A:$A,0)),$A83,"")</f>
        <v/>
      </c>
      <c r="L83" t="str">
        <f>IF(L$8=INDEX([1]MonsterGroup!$K:$K,MATCH($A83,[1]MonsterGroup!$A:$A,0)),$A83,"")</f>
        <v/>
      </c>
      <c r="M83" t="str">
        <f t="shared" si="10"/>
        <v/>
      </c>
      <c r="N83" t="str">
        <f t="shared" si="11"/>
        <v/>
      </c>
      <c r="O83" t="str">
        <f t="shared" si="12"/>
        <v/>
      </c>
      <c r="P83" t="str">
        <f t="shared" si="13"/>
        <v/>
      </c>
      <c r="Q83" t="str">
        <f t="shared" si="14"/>
        <v/>
      </c>
      <c r="R83" t="str">
        <f t="shared" si="9"/>
        <v/>
      </c>
      <c r="S83" t="str">
        <f t="shared" si="15"/>
        <v/>
      </c>
      <c r="T83" t="str">
        <f t="shared" si="16"/>
        <v/>
      </c>
    </row>
    <row r="84" spans="1:20">
      <c r="A84" s="7">
        <v>13010</v>
      </c>
      <c r="B84">
        <f>IF(B$8=INDEX([1]MonsterGroup!$B:$B,MATCH($A84,[1]MonsterGroup!$A:$A,0)),A84,0)</f>
        <v>13010</v>
      </c>
      <c r="C84" t="str">
        <f>IF(C$8=INDEX([1]MonsterGroup!$N:$N,MATCH($A84,[1]MonsterGroup!$A:$A,0)),$A84,"")</f>
        <v/>
      </c>
      <c r="D84" t="str">
        <f>IF(D$8=INDEX([1]MonsterGroup!$O:$O,MATCH($A84,[1]MonsterGroup!$A:$A,0)),$A84,"")</f>
        <v/>
      </c>
      <c r="E84" s="18" t="str">
        <f>IF(IF(E$8=0,INDEX([1]关卡拆分!$C:$C,MATCH(A84,[1]关卡拆分!$A:$A,0)),IF(E$8=1,INDEX([1]关卡拆分!$K:$K,MATCH(A84,[1]关卡拆分!$A:$A,0)),IF(E$8=2,INDEX([1]关卡拆分!$L:$L,MATCH(A84,[1]关卡拆分!$A:$A,0)),IF(E$8=3,INDEX([1]关卡拆分!$M:$M,MATCH(A84,[1]关卡拆分!$A:$A,0)),""))))=1,A84,"")</f>
        <v/>
      </c>
      <c r="F84" s="3" t="str">
        <f>IF(IF(F$8=0,INDEX([1]关卡拆分!$D:$D,MATCH(A84,[1]关卡拆分!$A:$A,0)),IF(F$8=1,INDEX([1]关卡拆分!$N:$N,MATCH(A84,[1]关卡拆分!$A:$A,0)),IF(F$8=2,INDEX([1]关卡拆分!$O:$O,MATCH(A84,[1]关卡拆分!$A:$A,0)),IF(F$8=3,INDEX([1]关卡拆分!$P:$P,MATCH(A84,[1]关卡拆分!$A:$A,0)),""))))=1,A84,"")</f>
        <v/>
      </c>
      <c r="G84" s="3">
        <f>IF(IF(G$8=0,INDEX([1]关卡拆分!$E:$E,MATCH(A84,[1]关卡拆分!$A:$A,0)),IF(G$8=1,INDEX([1]关卡拆分!$Q:$Q,MATCH(A84,[1]关卡拆分!$A:$A,0)),IF(G$8=2,INDEX([1]关卡拆分!$R:$R,MATCH(A84,[1]关卡拆分!$A:$A,0)),IF(G$8=3,INDEX([1]关卡拆分!$S:$S,MATCH(A84,[1]关卡拆分!$A:$A,0)),""))))=1,A84,"")</f>
        <v>13010</v>
      </c>
      <c r="H84" t="str">
        <f>IF(IF(H$8=0,INDEX([1]关卡拆分!$F:$F,MATCH(A84,[1]关卡拆分!$A:$A,0)),IF(H$8=1,INDEX([1]关卡拆分!$T:$T,MATCH(A84,[1]关卡拆分!$A:$A,0)),IF(H$8=2,INDEX([1]关卡拆分!$U:$U,MATCH(A84,[1]关卡拆分!$A:$A,0)),IF(H$8=3,INDEX([1]关卡拆分!$V:$V,MATCH(A84,[1]关卡拆分!$A:$A,0)),""))))=1,A84,"")</f>
        <v/>
      </c>
      <c r="I84" t="str">
        <f>IF(I$8=INDEX([1]MonsterGroup!$H:$H,MATCH($A84,[1]MonsterGroup!$A:$A,0)),$A84,"")</f>
        <v/>
      </c>
      <c r="J84" t="str">
        <f>IF(J$8=INDEX([1]MonsterGroup!$I:$I,MATCH($A84,[1]MonsterGroup!$A:$A,0)),$A84,"")</f>
        <v/>
      </c>
      <c r="K84" t="str">
        <f>IF(K$8=INDEX([1]MonsterGroup!$J:$J,MATCH($A84,[1]MonsterGroup!$A:$A,0)),$A84,"")</f>
        <v/>
      </c>
      <c r="L84" t="str">
        <f>IF(L$8=INDEX([1]MonsterGroup!$K:$K,MATCH($A84,[1]MonsterGroup!$A:$A,0)),$A84,"")</f>
        <v/>
      </c>
      <c r="M84" t="str">
        <f t="shared" si="10"/>
        <v/>
      </c>
      <c r="N84" t="str">
        <f t="shared" si="11"/>
        <v/>
      </c>
      <c r="O84" t="str">
        <f t="shared" si="12"/>
        <v/>
      </c>
      <c r="P84" t="str">
        <f t="shared" si="13"/>
        <v/>
      </c>
      <c r="Q84" t="str">
        <f t="shared" si="14"/>
        <v/>
      </c>
      <c r="R84" t="str">
        <f t="shared" si="9"/>
        <v/>
      </c>
      <c r="S84" t="str">
        <f t="shared" si="15"/>
        <v/>
      </c>
      <c r="T84" t="str">
        <f t="shared" si="16"/>
        <v/>
      </c>
    </row>
    <row r="85" spans="1:20">
      <c r="A85" s="7">
        <v>13011</v>
      </c>
      <c r="B85">
        <f>IF(B$8=INDEX([1]MonsterGroup!$B:$B,MATCH($A85,[1]MonsterGroup!$A:$A,0)),A85,0)</f>
        <v>13011</v>
      </c>
      <c r="C85" t="str">
        <f>IF(C$8=INDEX([1]MonsterGroup!$N:$N,MATCH($A85,[1]MonsterGroup!$A:$A,0)),$A85,"")</f>
        <v/>
      </c>
      <c r="D85" t="str">
        <f>IF(D$8=INDEX([1]MonsterGroup!$O:$O,MATCH($A85,[1]MonsterGroup!$A:$A,0)),$A85,"")</f>
        <v/>
      </c>
      <c r="E85" s="18" t="str">
        <f>IF(IF(E$8=0,INDEX([1]关卡拆分!$C:$C,MATCH(A85,[1]关卡拆分!$A:$A,0)),IF(E$8=1,INDEX([1]关卡拆分!$K:$K,MATCH(A85,[1]关卡拆分!$A:$A,0)),IF(E$8=2,INDEX([1]关卡拆分!$L:$L,MATCH(A85,[1]关卡拆分!$A:$A,0)),IF(E$8=3,INDEX([1]关卡拆分!$M:$M,MATCH(A85,[1]关卡拆分!$A:$A,0)),""))))=1,A85,"")</f>
        <v/>
      </c>
      <c r="F85" s="3">
        <f>IF(IF(F$8=0,INDEX([1]关卡拆分!$D:$D,MATCH(A85,[1]关卡拆分!$A:$A,0)),IF(F$8=1,INDEX([1]关卡拆分!$N:$N,MATCH(A85,[1]关卡拆分!$A:$A,0)),IF(F$8=2,INDEX([1]关卡拆分!$O:$O,MATCH(A85,[1]关卡拆分!$A:$A,0)),IF(F$8=3,INDEX([1]关卡拆分!$P:$P,MATCH(A85,[1]关卡拆分!$A:$A,0)),""))))=1,A85,"")</f>
        <v>13011</v>
      </c>
      <c r="G85" s="3" t="str">
        <f>IF(IF(G$8=0,INDEX([1]关卡拆分!$E:$E,MATCH(A85,[1]关卡拆分!$A:$A,0)),IF(G$8=1,INDEX([1]关卡拆分!$Q:$Q,MATCH(A85,[1]关卡拆分!$A:$A,0)),IF(G$8=2,INDEX([1]关卡拆分!$R:$R,MATCH(A85,[1]关卡拆分!$A:$A,0)),IF(G$8=3,INDEX([1]关卡拆分!$S:$S,MATCH(A85,[1]关卡拆分!$A:$A,0)),""))))=1,A85,"")</f>
        <v/>
      </c>
      <c r="H85" t="str">
        <f>IF(IF(H$8=0,INDEX([1]关卡拆分!$F:$F,MATCH(A85,[1]关卡拆分!$A:$A,0)),IF(H$8=1,INDEX([1]关卡拆分!$T:$T,MATCH(A85,[1]关卡拆分!$A:$A,0)),IF(H$8=2,INDEX([1]关卡拆分!$U:$U,MATCH(A85,[1]关卡拆分!$A:$A,0)),IF(H$8=3,INDEX([1]关卡拆分!$V:$V,MATCH(A85,[1]关卡拆分!$A:$A,0)),""))))=1,A85,"")</f>
        <v/>
      </c>
      <c r="I85" t="str">
        <f>IF(I$8=INDEX([1]MonsterGroup!$H:$H,MATCH($A85,[1]MonsterGroup!$A:$A,0)),$A85,"")</f>
        <v/>
      </c>
      <c r="J85" t="str">
        <f>IF(J$8=INDEX([1]MonsterGroup!$I:$I,MATCH($A85,[1]MonsterGroup!$A:$A,0)),$A85,"")</f>
        <v/>
      </c>
      <c r="K85" t="str">
        <f>IF(K$8=INDEX([1]MonsterGroup!$J:$J,MATCH($A85,[1]MonsterGroup!$A:$A,0)),$A85,"")</f>
        <v/>
      </c>
      <c r="L85" t="str">
        <f>IF(L$8=INDEX([1]MonsterGroup!$K:$K,MATCH($A85,[1]MonsterGroup!$A:$A,0)),$A85,"")</f>
        <v/>
      </c>
      <c r="M85" t="str">
        <f t="shared" si="10"/>
        <v/>
      </c>
      <c r="N85" t="str">
        <f t="shared" si="11"/>
        <v/>
      </c>
      <c r="O85" t="str">
        <f t="shared" si="12"/>
        <v/>
      </c>
      <c r="P85" t="str">
        <f t="shared" si="13"/>
        <v/>
      </c>
      <c r="Q85" t="str">
        <f t="shared" si="14"/>
        <v/>
      </c>
      <c r="R85" t="str">
        <f t="shared" si="9"/>
        <v/>
      </c>
      <c r="S85" t="str">
        <f t="shared" si="15"/>
        <v/>
      </c>
      <c r="T85" t="str">
        <f t="shared" si="16"/>
        <v/>
      </c>
    </row>
    <row r="86" spans="1:20">
      <c r="A86" s="7">
        <v>13012</v>
      </c>
      <c r="B86">
        <f>IF(B$8=INDEX([1]MonsterGroup!$B:$B,MATCH($A86,[1]MonsterGroup!$A:$A,0)),A86,0)</f>
        <v>13012</v>
      </c>
      <c r="C86" t="str">
        <f>IF(C$8=INDEX([1]MonsterGroup!$N:$N,MATCH($A86,[1]MonsterGroup!$A:$A,0)),$A86,"")</f>
        <v/>
      </c>
      <c r="D86" t="str">
        <f>IF(D$8=INDEX([1]MonsterGroup!$O:$O,MATCH($A86,[1]MonsterGroup!$A:$A,0)),$A86,"")</f>
        <v/>
      </c>
      <c r="E86" s="18">
        <f>IF(IF(E$8=0,INDEX([1]关卡拆分!$C:$C,MATCH(A86,[1]关卡拆分!$A:$A,0)),IF(E$8=1,INDEX([1]关卡拆分!$K:$K,MATCH(A86,[1]关卡拆分!$A:$A,0)),IF(E$8=2,INDEX([1]关卡拆分!$L:$L,MATCH(A86,[1]关卡拆分!$A:$A,0)),IF(E$8=3,INDEX([1]关卡拆分!$M:$M,MATCH(A86,[1]关卡拆分!$A:$A,0)),""))))=1,A86,"")</f>
        <v>13012</v>
      </c>
      <c r="F86" s="3" t="str">
        <f>IF(IF(F$8=0,INDEX([1]关卡拆分!$D:$D,MATCH(A86,[1]关卡拆分!$A:$A,0)),IF(F$8=1,INDEX([1]关卡拆分!$N:$N,MATCH(A86,[1]关卡拆分!$A:$A,0)),IF(F$8=2,INDEX([1]关卡拆分!$O:$O,MATCH(A86,[1]关卡拆分!$A:$A,0)),IF(F$8=3,INDEX([1]关卡拆分!$P:$P,MATCH(A86,[1]关卡拆分!$A:$A,0)),""))))=1,A86,"")</f>
        <v/>
      </c>
      <c r="G86" s="3" t="str">
        <f>IF(IF(G$8=0,INDEX([1]关卡拆分!$E:$E,MATCH(A86,[1]关卡拆分!$A:$A,0)),IF(G$8=1,INDEX([1]关卡拆分!$Q:$Q,MATCH(A86,[1]关卡拆分!$A:$A,0)),IF(G$8=2,INDEX([1]关卡拆分!$R:$R,MATCH(A86,[1]关卡拆分!$A:$A,0)),IF(G$8=3,INDEX([1]关卡拆分!$S:$S,MATCH(A86,[1]关卡拆分!$A:$A,0)),""))))=1,A86,"")</f>
        <v/>
      </c>
      <c r="H86">
        <f>IF(IF(H$8=0,INDEX([1]关卡拆分!$F:$F,MATCH(A86,[1]关卡拆分!$A:$A,0)),IF(H$8=1,INDEX([1]关卡拆分!$T:$T,MATCH(A86,[1]关卡拆分!$A:$A,0)),IF(H$8=2,INDEX([1]关卡拆分!$U:$U,MATCH(A86,[1]关卡拆分!$A:$A,0)),IF(H$8=3,INDEX([1]关卡拆分!$V:$V,MATCH(A86,[1]关卡拆分!$A:$A,0)),""))))=1,A86,"")</f>
        <v>13012</v>
      </c>
      <c r="I86" t="str">
        <f>IF(I$8=INDEX([1]MonsterGroup!$H:$H,MATCH($A86,[1]MonsterGroup!$A:$A,0)),$A86,"")</f>
        <v/>
      </c>
      <c r="J86" t="str">
        <f>IF(J$8=INDEX([1]MonsterGroup!$I:$I,MATCH($A86,[1]MonsterGroup!$A:$A,0)),$A86,"")</f>
        <v/>
      </c>
      <c r="K86" t="str">
        <f>IF(K$8=INDEX([1]MonsterGroup!$J:$J,MATCH($A86,[1]MonsterGroup!$A:$A,0)),$A86,"")</f>
        <v/>
      </c>
      <c r="L86" t="str">
        <f>IF(L$8=INDEX([1]MonsterGroup!$K:$K,MATCH($A86,[1]MonsterGroup!$A:$A,0)),$A86,"")</f>
        <v/>
      </c>
      <c r="M86" t="str">
        <f t="shared" si="10"/>
        <v/>
      </c>
      <c r="N86" t="str">
        <f t="shared" si="11"/>
        <v/>
      </c>
      <c r="O86" t="str">
        <f t="shared" si="12"/>
        <v/>
      </c>
      <c r="P86" t="str">
        <f t="shared" si="13"/>
        <v/>
      </c>
      <c r="Q86" t="str">
        <f t="shared" si="14"/>
        <v/>
      </c>
      <c r="R86" t="str">
        <f t="shared" si="9"/>
        <v/>
      </c>
      <c r="S86" t="str">
        <f t="shared" si="15"/>
        <v/>
      </c>
      <c r="T86" t="str">
        <f t="shared" si="16"/>
        <v/>
      </c>
    </row>
    <row r="87" spans="1:20">
      <c r="A87" s="7">
        <v>13013</v>
      </c>
      <c r="B87">
        <f>IF(B$8=INDEX([1]MonsterGroup!$B:$B,MATCH($A87,[1]MonsterGroup!$A:$A,0)),A87,0)</f>
        <v>13013</v>
      </c>
      <c r="C87" t="str">
        <f>IF(C$8=INDEX([1]MonsterGroup!$N:$N,MATCH($A87,[1]MonsterGroup!$A:$A,0)),$A87,"")</f>
        <v/>
      </c>
      <c r="D87" t="str">
        <f>IF(D$8=INDEX([1]MonsterGroup!$O:$O,MATCH($A87,[1]MonsterGroup!$A:$A,0)),$A87,"")</f>
        <v/>
      </c>
      <c r="E87" s="18">
        <f>IF(IF(E$8=0,INDEX([1]关卡拆分!$C:$C,MATCH(A87,[1]关卡拆分!$A:$A,0)),IF(E$8=1,INDEX([1]关卡拆分!$K:$K,MATCH(A87,[1]关卡拆分!$A:$A,0)),IF(E$8=2,INDEX([1]关卡拆分!$L:$L,MATCH(A87,[1]关卡拆分!$A:$A,0)),IF(E$8=3,INDEX([1]关卡拆分!$M:$M,MATCH(A87,[1]关卡拆分!$A:$A,0)),""))))=1,A87,"")</f>
        <v>13013</v>
      </c>
      <c r="F87" s="3" t="str">
        <f>IF(IF(F$8=0,INDEX([1]关卡拆分!$D:$D,MATCH(A87,[1]关卡拆分!$A:$A,0)),IF(F$8=1,INDEX([1]关卡拆分!$N:$N,MATCH(A87,[1]关卡拆分!$A:$A,0)),IF(F$8=2,INDEX([1]关卡拆分!$O:$O,MATCH(A87,[1]关卡拆分!$A:$A,0)),IF(F$8=3,INDEX([1]关卡拆分!$P:$P,MATCH(A87,[1]关卡拆分!$A:$A,0)),""))))=1,A87,"")</f>
        <v/>
      </c>
      <c r="G87" s="3" t="str">
        <f>IF(IF(G$8=0,INDEX([1]关卡拆分!$E:$E,MATCH(A87,[1]关卡拆分!$A:$A,0)),IF(G$8=1,INDEX([1]关卡拆分!$Q:$Q,MATCH(A87,[1]关卡拆分!$A:$A,0)),IF(G$8=2,INDEX([1]关卡拆分!$R:$R,MATCH(A87,[1]关卡拆分!$A:$A,0)),IF(G$8=3,INDEX([1]关卡拆分!$S:$S,MATCH(A87,[1]关卡拆分!$A:$A,0)),""))))=1,A87,"")</f>
        <v/>
      </c>
      <c r="H87" t="str">
        <f>IF(IF(H$8=0,INDEX([1]关卡拆分!$F:$F,MATCH(A87,[1]关卡拆分!$A:$A,0)),IF(H$8=1,INDEX([1]关卡拆分!$T:$T,MATCH(A87,[1]关卡拆分!$A:$A,0)),IF(H$8=2,INDEX([1]关卡拆分!$U:$U,MATCH(A87,[1]关卡拆分!$A:$A,0)),IF(H$8=3,INDEX([1]关卡拆分!$V:$V,MATCH(A87,[1]关卡拆分!$A:$A,0)),""))))=1,A87,"")</f>
        <v/>
      </c>
      <c r="I87" t="str">
        <f>IF(I$8=INDEX([1]MonsterGroup!$H:$H,MATCH($A87,[1]MonsterGroup!$A:$A,0)),$A87,"")</f>
        <v/>
      </c>
      <c r="J87" t="str">
        <f>IF(J$8=INDEX([1]MonsterGroup!$I:$I,MATCH($A87,[1]MonsterGroup!$A:$A,0)),$A87,"")</f>
        <v/>
      </c>
      <c r="K87" t="str">
        <f>IF(K$8=INDEX([1]MonsterGroup!$J:$J,MATCH($A87,[1]MonsterGroup!$A:$A,0)),$A87,"")</f>
        <v/>
      </c>
      <c r="L87" t="str">
        <f>IF(L$8=INDEX([1]MonsterGroup!$K:$K,MATCH($A87,[1]MonsterGroup!$A:$A,0)),$A87,"")</f>
        <v/>
      </c>
      <c r="M87" t="str">
        <f t="shared" si="10"/>
        <v/>
      </c>
      <c r="N87" t="str">
        <f t="shared" si="11"/>
        <v/>
      </c>
      <c r="O87" t="str">
        <f t="shared" si="12"/>
        <v/>
      </c>
      <c r="P87" t="str">
        <f t="shared" si="13"/>
        <v/>
      </c>
      <c r="Q87" t="str">
        <f t="shared" si="14"/>
        <v/>
      </c>
      <c r="R87" t="str">
        <f t="shared" si="9"/>
        <v/>
      </c>
      <c r="S87" t="str">
        <f t="shared" si="15"/>
        <v/>
      </c>
      <c r="T87" t="str">
        <f t="shared" si="16"/>
        <v/>
      </c>
    </row>
    <row r="88" spans="1:20">
      <c r="A88" s="7">
        <v>13014</v>
      </c>
      <c r="B88">
        <f>IF(B$8=INDEX([1]MonsterGroup!$B:$B,MATCH($A88,[1]MonsterGroup!$A:$A,0)),A88,0)</f>
        <v>13014</v>
      </c>
      <c r="C88" t="str">
        <f>IF(C$8=INDEX([1]MonsterGroup!$N:$N,MATCH($A88,[1]MonsterGroup!$A:$A,0)),$A88,"")</f>
        <v/>
      </c>
      <c r="D88" t="str">
        <f>IF(D$8=INDEX([1]MonsterGroup!$O:$O,MATCH($A88,[1]MonsterGroup!$A:$A,0)),$A88,"")</f>
        <v/>
      </c>
      <c r="E88" s="18" t="str">
        <f>IF(IF(E$8=0,INDEX([1]关卡拆分!$C:$C,MATCH(A88,[1]关卡拆分!$A:$A,0)),IF(E$8=1,INDEX([1]关卡拆分!$K:$K,MATCH(A88,[1]关卡拆分!$A:$A,0)),IF(E$8=2,INDEX([1]关卡拆分!$L:$L,MATCH(A88,[1]关卡拆分!$A:$A,0)),IF(E$8=3,INDEX([1]关卡拆分!$M:$M,MATCH(A88,[1]关卡拆分!$A:$A,0)),""))))=1,A88,"")</f>
        <v/>
      </c>
      <c r="F88" s="3">
        <f>IF(IF(F$8=0,INDEX([1]关卡拆分!$D:$D,MATCH(A88,[1]关卡拆分!$A:$A,0)),IF(F$8=1,INDEX([1]关卡拆分!$N:$N,MATCH(A88,[1]关卡拆分!$A:$A,0)),IF(F$8=2,INDEX([1]关卡拆分!$O:$O,MATCH(A88,[1]关卡拆分!$A:$A,0)),IF(F$8=3,INDEX([1]关卡拆分!$P:$P,MATCH(A88,[1]关卡拆分!$A:$A,0)),""))))=1,A88,"")</f>
        <v>13014</v>
      </c>
      <c r="G88" s="3" t="str">
        <f>IF(IF(G$8=0,INDEX([1]关卡拆分!$E:$E,MATCH(A88,[1]关卡拆分!$A:$A,0)),IF(G$8=1,INDEX([1]关卡拆分!$Q:$Q,MATCH(A88,[1]关卡拆分!$A:$A,0)),IF(G$8=2,INDEX([1]关卡拆分!$R:$R,MATCH(A88,[1]关卡拆分!$A:$A,0)),IF(G$8=3,INDEX([1]关卡拆分!$S:$S,MATCH(A88,[1]关卡拆分!$A:$A,0)),""))))=1,A88,"")</f>
        <v/>
      </c>
      <c r="H88">
        <f>IF(IF(H$8=0,INDEX([1]关卡拆分!$F:$F,MATCH(A88,[1]关卡拆分!$A:$A,0)),IF(H$8=1,INDEX([1]关卡拆分!$T:$T,MATCH(A88,[1]关卡拆分!$A:$A,0)),IF(H$8=2,INDEX([1]关卡拆分!$U:$U,MATCH(A88,[1]关卡拆分!$A:$A,0)),IF(H$8=3,INDEX([1]关卡拆分!$V:$V,MATCH(A88,[1]关卡拆分!$A:$A,0)),""))))=1,A88,"")</f>
        <v>13014</v>
      </c>
      <c r="I88" t="str">
        <f>IF(I$8=INDEX([1]MonsterGroup!$H:$H,MATCH($A88,[1]MonsterGroup!$A:$A,0)),$A88,"")</f>
        <v/>
      </c>
      <c r="J88" t="str">
        <f>IF(J$8=INDEX([1]MonsterGroup!$I:$I,MATCH($A88,[1]MonsterGroup!$A:$A,0)),$A88,"")</f>
        <v/>
      </c>
      <c r="K88" t="str">
        <f>IF(K$8=INDEX([1]MonsterGroup!$J:$J,MATCH($A88,[1]MonsterGroup!$A:$A,0)),$A88,"")</f>
        <v/>
      </c>
      <c r="L88" t="str">
        <f>IF(L$8=INDEX([1]MonsterGroup!$K:$K,MATCH($A88,[1]MonsterGroup!$A:$A,0)),$A88,"")</f>
        <v/>
      </c>
      <c r="M88" t="str">
        <f t="shared" si="10"/>
        <v/>
      </c>
      <c r="N88" t="str">
        <f t="shared" si="11"/>
        <v/>
      </c>
      <c r="O88" t="str">
        <f t="shared" si="12"/>
        <v/>
      </c>
      <c r="P88" t="str">
        <f t="shared" si="13"/>
        <v/>
      </c>
      <c r="Q88" t="str">
        <f t="shared" si="14"/>
        <v/>
      </c>
      <c r="R88" t="str">
        <f t="shared" si="9"/>
        <v/>
      </c>
      <c r="S88" t="str">
        <f t="shared" si="15"/>
        <v/>
      </c>
      <c r="T88" t="str">
        <f t="shared" si="16"/>
        <v/>
      </c>
    </row>
    <row r="89" spans="1:20">
      <c r="A89" s="7">
        <v>13015</v>
      </c>
      <c r="B89">
        <f>IF(B$8=INDEX([1]MonsterGroup!$B:$B,MATCH($A89,[1]MonsterGroup!$A:$A,0)),A89,0)</f>
        <v>13015</v>
      </c>
      <c r="C89" t="str">
        <f>IF(C$8=INDEX([1]MonsterGroup!$N:$N,MATCH($A89,[1]MonsterGroup!$A:$A,0)),$A89,"")</f>
        <v/>
      </c>
      <c r="D89" t="str">
        <f>IF(D$8=INDEX([1]MonsterGroup!$O:$O,MATCH($A89,[1]MonsterGroup!$A:$A,0)),$A89,"")</f>
        <v/>
      </c>
      <c r="E89" s="18" t="str">
        <f>IF(IF(E$8=0,INDEX([1]关卡拆分!$C:$C,MATCH(A89,[1]关卡拆分!$A:$A,0)),IF(E$8=1,INDEX([1]关卡拆分!$K:$K,MATCH(A89,[1]关卡拆分!$A:$A,0)),IF(E$8=2,INDEX([1]关卡拆分!$L:$L,MATCH(A89,[1]关卡拆分!$A:$A,0)),IF(E$8=3,INDEX([1]关卡拆分!$M:$M,MATCH(A89,[1]关卡拆分!$A:$A,0)),""))))=1,A89,"")</f>
        <v/>
      </c>
      <c r="F89" s="3">
        <f>IF(IF(F$8=0,INDEX([1]关卡拆分!$D:$D,MATCH(A89,[1]关卡拆分!$A:$A,0)),IF(F$8=1,INDEX([1]关卡拆分!$N:$N,MATCH(A89,[1]关卡拆分!$A:$A,0)),IF(F$8=2,INDEX([1]关卡拆分!$O:$O,MATCH(A89,[1]关卡拆分!$A:$A,0)),IF(F$8=3,INDEX([1]关卡拆分!$P:$P,MATCH(A89,[1]关卡拆分!$A:$A,0)),""))))=1,A89,"")</f>
        <v>13015</v>
      </c>
      <c r="G89" s="3" t="str">
        <f>IF(IF(G$8=0,INDEX([1]关卡拆分!$E:$E,MATCH(A89,[1]关卡拆分!$A:$A,0)),IF(G$8=1,INDEX([1]关卡拆分!$Q:$Q,MATCH(A89,[1]关卡拆分!$A:$A,0)),IF(G$8=2,INDEX([1]关卡拆分!$R:$R,MATCH(A89,[1]关卡拆分!$A:$A,0)),IF(G$8=3,INDEX([1]关卡拆分!$S:$S,MATCH(A89,[1]关卡拆分!$A:$A,0)),""))))=1,A89,"")</f>
        <v/>
      </c>
      <c r="H89" t="str">
        <f>IF(IF(H$8=0,INDEX([1]关卡拆分!$F:$F,MATCH(A89,[1]关卡拆分!$A:$A,0)),IF(H$8=1,INDEX([1]关卡拆分!$T:$T,MATCH(A89,[1]关卡拆分!$A:$A,0)),IF(H$8=2,INDEX([1]关卡拆分!$U:$U,MATCH(A89,[1]关卡拆分!$A:$A,0)),IF(H$8=3,INDEX([1]关卡拆分!$V:$V,MATCH(A89,[1]关卡拆分!$A:$A,0)),""))))=1,A89,"")</f>
        <v/>
      </c>
      <c r="I89" t="str">
        <f>IF(I$8=INDEX([1]MonsterGroup!$H:$H,MATCH($A89,[1]MonsterGroup!$A:$A,0)),$A89,"")</f>
        <v/>
      </c>
      <c r="J89" t="str">
        <f>IF(J$8=INDEX([1]MonsterGroup!$I:$I,MATCH($A89,[1]MonsterGroup!$A:$A,0)),$A89,"")</f>
        <v/>
      </c>
      <c r="K89" t="str">
        <f>IF(K$8=INDEX([1]MonsterGroup!$J:$J,MATCH($A89,[1]MonsterGroup!$A:$A,0)),$A89,"")</f>
        <v/>
      </c>
      <c r="L89" t="str">
        <f>IF(L$8=INDEX([1]MonsterGroup!$K:$K,MATCH($A89,[1]MonsterGroup!$A:$A,0)),$A89,"")</f>
        <v/>
      </c>
      <c r="M89" t="str">
        <f t="shared" si="10"/>
        <v/>
      </c>
      <c r="N89" t="str">
        <f t="shared" si="11"/>
        <v/>
      </c>
      <c r="O89" t="str">
        <f t="shared" si="12"/>
        <v/>
      </c>
      <c r="P89" t="str">
        <f t="shared" si="13"/>
        <v/>
      </c>
      <c r="Q89" t="str">
        <f t="shared" si="14"/>
        <v/>
      </c>
      <c r="R89" t="str">
        <f t="shared" si="9"/>
        <v/>
      </c>
      <c r="S89" t="str">
        <f t="shared" si="15"/>
        <v/>
      </c>
      <c r="T89" t="str">
        <f t="shared" si="16"/>
        <v/>
      </c>
    </row>
    <row r="90" spans="1:20">
      <c r="A90" s="25">
        <v>13016</v>
      </c>
      <c r="B90">
        <f>IF(B$8=INDEX([1]MonsterGroup!$B:$B,MATCH($A90,[1]MonsterGroup!$A:$A,0)),A90,0)</f>
        <v>13016</v>
      </c>
      <c r="C90" t="str">
        <f>IF(C$8=INDEX([1]MonsterGroup!$N:$N,MATCH($A90,[1]MonsterGroup!$A:$A,0)),$A90,"")</f>
        <v/>
      </c>
      <c r="D90" t="str">
        <f>IF(D$8=INDEX([1]MonsterGroup!$O:$O,MATCH($A90,[1]MonsterGroup!$A:$A,0)),$A90,"")</f>
        <v/>
      </c>
      <c r="E90" s="18">
        <f>IF(IF(E$8=0,INDEX([1]关卡拆分!$C:$C,MATCH(A90,[1]关卡拆分!$A:$A,0)),IF(E$8=1,INDEX([1]关卡拆分!$K:$K,MATCH(A90,[1]关卡拆分!$A:$A,0)),IF(E$8=2,INDEX([1]关卡拆分!$L:$L,MATCH(A90,[1]关卡拆分!$A:$A,0)),IF(E$8=3,INDEX([1]关卡拆分!$M:$M,MATCH(A90,[1]关卡拆分!$A:$A,0)),""))))=1,A90,"")</f>
        <v>13016</v>
      </c>
      <c r="F90" s="3" t="str">
        <f>IF(IF(F$8=0,INDEX([1]关卡拆分!$D:$D,MATCH(A90,[1]关卡拆分!$A:$A,0)),IF(F$8=1,INDEX([1]关卡拆分!$N:$N,MATCH(A90,[1]关卡拆分!$A:$A,0)),IF(F$8=2,INDEX([1]关卡拆分!$O:$O,MATCH(A90,[1]关卡拆分!$A:$A,0)),IF(F$8=3,INDEX([1]关卡拆分!$P:$P,MATCH(A90,[1]关卡拆分!$A:$A,0)),""))))=1,A90,"")</f>
        <v/>
      </c>
      <c r="G90" s="3">
        <f>IF(IF(G$8=0,INDEX([1]关卡拆分!$E:$E,MATCH(A90,[1]关卡拆分!$A:$A,0)),IF(G$8=1,INDEX([1]关卡拆分!$Q:$Q,MATCH(A90,[1]关卡拆分!$A:$A,0)),IF(G$8=2,INDEX([1]关卡拆分!$R:$R,MATCH(A90,[1]关卡拆分!$A:$A,0)),IF(G$8=3,INDEX([1]关卡拆分!$S:$S,MATCH(A90,[1]关卡拆分!$A:$A,0)),""))))=1,A90,"")</f>
        <v>13016</v>
      </c>
      <c r="H90" t="str">
        <f>IF(IF(H$8=0,INDEX([1]关卡拆分!$F:$F,MATCH(A90,[1]关卡拆分!$A:$A,0)),IF(H$8=1,INDEX([1]关卡拆分!$T:$T,MATCH(A90,[1]关卡拆分!$A:$A,0)),IF(H$8=2,INDEX([1]关卡拆分!$U:$U,MATCH(A90,[1]关卡拆分!$A:$A,0)),IF(H$8=3,INDEX([1]关卡拆分!$V:$V,MATCH(A90,[1]关卡拆分!$A:$A,0)),""))))=1,A90,"")</f>
        <v/>
      </c>
      <c r="I90" t="str">
        <f>IF(I$8=INDEX([1]MonsterGroup!$H:$H,MATCH($A90,[1]MonsterGroup!$A:$A,0)),$A90,"")</f>
        <v/>
      </c>
      <c r="J90" t="str">
        <f>IF(J$8=INDEX([1]MonsterGroup!$I:$I,MATCH($A90,[1]MonsterGroup!$A:$A,0)),$A90,"")</f>
        <v/>
      </c>
      <c r="K90" t="str">
        <f>IF(K$8=INDEX([1]MonsterGroup!$J:$J,MATCH($A90,[1]MonsterGroup!$A:$A,0)),$A90,"")</f>
        <v/>
      </c>
      <c r="L90" t="str">
        <f>IF(L$8=INDEX([1]MonsterGroup!$K:$K,MATCH($A90,[1]MonsterGroup!$A:$A,0)),$A90,"")</f>
        <v/>
      </c>
      <c r="M90" t="str">
        <f t="shared" si="10"/>
        <v/>
      </c>
      <c r="N90" t="str">
        <f t="shared" si="11"/>
        <v/>
      </c>
      <c r="O90" t="str">
        <f t="shared" si="12"/>
        <v/>
      </c>
      <c r="P90" t="str">
        <f t="shared" si="13"/>
        <v/>
      </c>
      <c r="Q90" t="str">
        <f t="shared" si="14"/>
        <v/>
      </c>
      <c r="R90" t="str">
        <f t="shared" si="9"/>
        <v/>
      </c>
      <c r="S90" t="str">
        <f t="shared" si="15"/>
        <v/>
      </c>
      <c r="T90" t="str">
        <f t="shared" si="16"/>
        <v/>
      </c>
    </row>
    <row r="91" spans="1:20">
      <c r="A91" s="25">
        <v>13017</v>
      </c>
      <c r="B91">
        <f>IF(B$8=INDEX([1]MonsterGroup!$B:$B,MATCH($A91,[1]MonsterGroup!$A:$A,0)),A91,0)</f>
        <v>13017</v>
      </c>
      <c r="C91" t="str">
        <f>IF(C$8=INDEX([1]MonsterGroup!$N:$N,MATCH($A91,[1]MonsterGroup!$A:$A,0)),$A91,"")</f>
        <v/>
      </c>
      <c r="D91" t="str">
        <f>IF(D$8=INDEX([1]MonsterGroup!$O:$O,MATCH($A91,[1]MonsterGroup!$A:$A,0)),$A91,"")</f>
        <v/>
      </c>
      <c r="E91" s="18" t="str">
        <f>IF(IF(E$8=0,INDEX([1]关卡拆分!$C:$C,MATCH(A91,[1]关卡拆分!$A:$A,0)),IF(E$8=1,INDEX([1]关卡拆分!$K:$K,MATCH(A91,[1]关卡拆分!$A:$A,0)),IF(E$8=2,INDEX([1]关卡拆分!$L:$L,MATCH(A91,[1]关卡拆分!$A:$A,0)),IF(E$8=3,INDEX([1]关卡拆分!$M:$M,MATCH(A91,[1]关卡拆分!$A:$A,0)),""))))=1,A91,"")</f>
        <v/>
      </c>
      <c r="F91" s="3" t="str">
        <f>IF(IF(F$8=0,INDEX([1]关卡拆分!$D:$D,MATCH(A91,[1]关卡拆分!$A:$A,0)),IF(F$8=1,INDEX([1]关卡拆分!$N:$N,MATCH(A91,[1]关卡拆分!$A:$A,0)),IF(F$8=2,INDEX([1]关卡拆分!$O:$O,MATCH(A91,[1]关卡拆分!$A:$A,0)),IF(F$8=3,INDEX([1]关卡拆分!$P:$P,MATCH(A91,[1]关卡拆分!$A:$A,0)),""))))=1,A91,"")</f>
        <v/>
      </c>
      <c r="G91" s="3" t="str">
        <f>IF(IF(G$8=0,INDEX([1]关卡拆分!$E:$E,MATCH(A91,[1]关卡拆分!$A:$A,0)),IF(G$8=1,INDEX([1]关卡拆分!$Q:$Q,MATCH(A91,[1]关卡拆分!$A:$A,0)),IF(G$8=2,INDEX([1]关卡拆分!$R:$R,MATCH(A91,[1]关卡拆分!$A:$A,0)),IF(G$8=3,INDEX([1]关卡拆分!$S:$S,MATCH(A91,[1]关卡拆分!$A:$A,0)),""))))=1,A91,"")</f>
        <v/>
      </c>
      <c r="H91">
        <f>IF(IF(H$8=0,INDEX([1]关卡拆分!$F:$F,MATCH(A91,[1]关卡拆分!$A:$A,0)),IF(H$8=1,INDEX([1]关卡拆分!$T:$T,MATCH(A91,[1]关卡拆分!$A:$A,0)),IF(H$8=2,INDEX([1]关卡拆分!$U:$U,MATCH(A91,[1]关卡拆分!$A:$A,0)),IF(H$8=3,INDEX([1]关卡拆分!$V:$V,MATCH(A91,[1]关卡拆分!$A:$A,0)),""))))=1,A91,"")</f>
        <v>13017</v>
      </c>
      <c r="I91" t="str">
        <f>IF(I$8=INDEX([1]MonsterGroup!$H:$H,MATCH($A91,[1]MonsterGroup!$A:$A,0)),$A91,"")</f>
        <v/>
      </c>
      <c r="J91" t="str">
        <f>IF(J$8=INDEX([1]MonsterGroup!$I:$I,MATCH($A91,[1]MonsterGroup!$A:$A,0)),$A91,"")</f>
        <v/>
      </c>
      <c r="K91" t="str">
        <f>IF(K$8=INDEX([1]MonsterGroup!$J:$J,MATCH($A91,[1]MonsterGroup!$A:$A,0)),$A91,"")</f>
        <v/>
      </c>
      <c r="L91" t="str">
        <f>IF(L$8=INDEX([1]MonsterGroup!$K:$K,MATCH($A91,[1]MonsterGroup!$A:$A,0)),$A91,"")</f>
        <v/>
      </c>
      <c r="M91" t="str">
        <f t="shared" si="10"/>
        <v/>
      </c>
      <c r="N91" t="str">
        <f t="shared" si="11"/>
        <v/>
      </c>
      <c r="O91" t="str">
        <f t="shared" si="12"/>
        <v/>
      </c>
      <c r="P91" t="str">
        <f t="shared" si="13"/>
        <v/>
      </c>
      <c r="Q91" t="str">
        <f t="shared" si="14"/>
        <v/>
      </c>
      <c r="R91" t="str">
        <f t="shared" ref="R91:R139" si="17">R90&amp;N91</f>
        <v/>
      </c>
      <c r="S91" t="str">
        <f t="shared" si="15"/>
        <v/>
      </c>
      <c r="T91" t="str">
        <f t="shared" si="16"/>
        <v/>
      </c>
    </row>
    <row r="92" spans="1:20">
      <c r="A92" s="25">
        <v>13018</v>
      </c>
      <c r="B92">
        <f>IF(B$8=INDEX([1]MonsterGroup!$B:$B,MATCH($A92,[1]MonsterGroup!$A:$A,0)),A92,0)</f>
        <v>13018</v>
      </c>
      <c r="C92" t="str">
        <f>IF(C$8=INDEX([1]MonsterGroup!$N:$N,MATCH($A92,[1]MonsterGroup!$A:$A,0)),$A92,"")</f>
        <v/>
      </c>
      <c r="D92" t="str">
        <f>IF(D$8=INDEX([1]MonsterGroup!$O:$O,MATCH($A92,[1]MonsterGroup!$A:$A,0)),$A92,"")</f>
        <v/>
      </c>
      <c r="E92" s="18" t="str">
        <f>IF(IF(E$8=0,INDEX([1]关卡拆分!$C:$C,MATCH(A92,[1]关卡拆分!$A:$A,0)),IF(E$8=1,INDEX([1]关卡拆分!$K:$K,MATCH(A92,[1]关卡拆分!$A:$A,0)),IF(E$8=2,INDEX([1]关卡拆分!$L:$L,MATCH(A92,[1]关卡拆分!$A:$A,0)),IF(E$8=3,INDEX([1]关卡拆分!$M:$M,MATCH(A92,[1]关卡拆分!$A:$A,0)),""))))=1,A92,"")</f>
        <v/>
      </c>
      <c r="F92" s="3">
        <f>IF(IF(F$8=0,INDEX([1]关卡拆分!$D:$D,MATCH(A92,[1]关卡拆分!$A:$A,0)),IF(F$8=1,INDEX([1]关卡拆分!$N:$N,MATCH(A92,[1]关卡拆分!$A:$A,0)),IF(F$8=2,INDEX([1]关卡拆分!$O:$O,MATCH(A92,[1]关卡拆分!$A:$A,0)),IF(F$8=3,INDEX([1]关卡拆分!$P:$P,MATCH(A92,[1]关卡拆分!$A:$A,0)),""))))=1,A92,"")</f>
        <v>13018</v>
      </c>
      <c r="G92" s="3">
        <f>IF(IF(G$8=0,INDEX([1]关卡拆分!$E:$E,MATCH(A92,[1]关卡拆分!$A:$A,0)),IF(G$8=1,INDEX([1]关卡拆分!$Q:$Q,MATCH(A92,[1]关卡拆分!$A:$A,0)),IF(G$8=2,INDEX([1]关卡拆分!$R:$R,MATCH(A92,[1]关卡拆分!$A:$A,0)),IF(G$8=3,INDEX([1]关卡拆分!$S:$S,MATCH(A92,[1]关卡拆分!$A:$A,0)),""))))=1,A92,"")</f>
        <v>13018</v>
      </c>
      <c r="H92" t="str">
        <f>IF(IF(H$8=0,INDEX([1]关卡拆分!$F:$F,MATCH(A92,[1]关卡拆分!$A:$A,0)),IF(H$8=1,INDEX([1]关卡拆分!$T:$T,MATCH(A92,[1]关卡拆分!$A:$A,0)),IF(H$8=2,INDEX([1]关卡拆分!$U:$U,MATCH(A92,[1]关卡拆分!$A:$A,0)),IF(H$8=3,INDEX([1]关卡拆分!$V:$V,MATCH(A92,[1]关卡拆分!$A:$A,0)),""))))=1,A92,"")</f>
        <v/>
      </c>
      <c r="I92" t="str">
        <f>IF(I$8=INDEX([1]MonsterGroup!$H:$H,MATCH($A92,[1]MonsterGroup!$A:$A,0)),$A92,"")</f>
        <v/>
      </c>
      <c r="J92" t="str">
        <f>IF(J$8=INDEX([1]MonsterGroup!$I:$I,MATCH($A92,[1]MonsterGroup!$A:$A,0)),$A92,"")</f>
        <v/>
      </c>
      <c r="K92" t="str">
        <f>IF(K$8=INDEX([1]MonsterGroup!$J:$J,MATCH($A92,[1]MonsterGroup!$A:$A,0)),$A92,"")</f>
        <v/>
      </c>
      <c r="L92" t="str">
        <f>IF(L$8=INDEX([1]MonsterGroup!$K:$K,MATCH($A92,[1]MonsterGroup!$A:$A,0)),$A92,"")</f>
        <v/>
      </c>
      <c r="M92" t="str">
        <f t="shared" si="10"/>
        <v/>
      </c>
      <c r="N92" t="str">
        <f t="shared" si="11"/>
        <v/>
      </c>
      <c r="O92" t="str">
        <f t="shared" si="12"/>
        <v/>
      </c>
      <c r="P92" t="str">
        <f t="shared" si="13"/>
        <v/>
      </c>
      <c r="Q92" t="str">
        <f t="shared" si="14"/>
        <v/>
      </c>
      <c r="R92" t="str">
        <f t="shared" si="17"/>
        <v/>
      </c>
      <c r="S92" t="str">
        <f t="shared" si="15"/>
        <v/>
      </c>
      <c r="T92" t="str">
        <f t="shared" si="16"/>
        <v/>
      </c>
    </row>
    <row r="93" spans="1:20">
      <c r="A93" s="25">
        <v>13019</v>
      </c>
      <c r="B93">
        <f>IF(B$8=INDEX([1]MonsterGroup!$B:$B,MATCH($A93,[1]MonsterGroup!$A:$A,0)),A93,0)</f>
        <v>13019</v>
      </c>
      <c r="C93" t="str">
        <f>IF(C$8=INDEX([1]MonsterGroup!$N:$N,MATCH($A93,[1]MonsterGroup!$A:$A,0)),$A93,"")</f>
        <v/>
      </c>
      <c r="D93" t="str">
        <f>IF(D$8=INDEX([1]MonsterGroup!$O:$O,MATCH($A93,[1]MonsterGroup!$A:$A,0)),$A93,"")</f>
        <v/>
      </c>
      <c r="E93" s="18">
        <f>IF(IF(E$8=0,INDEX([1]关卡拆分!$C:$C,MATCH(A93,[1]关卡拆分!$A:$A,0)),IF(E$8=1,INDEX([1]关卡拆分!$K:$K,MATCH(A93,[1]关卡拆分!$A:$A,0)),IF(E$8=2,INDEX([1]关卡拆分!$L:$L,MATCH(A93,[1]关卡拆分!$A:$A,0)),IF(E$8=3,INDEX([1]关卡拆分!$M:$M,MATCH(A93,[1]关卡拆分!$A:$A,0)),""))))=1,A93,"")</f>
        <v>13019</v>
      </c>
      <c r="F93" s="3" t="str">
        <f>IF(IF(F$8=0,INDEX([1]关卡拆分!$D:$D,MATCH(A93,[1]关卡拆分!$A:$A,0)),IF(F$8=1,INDEX([1]关卡拆分!$N:$N,MATCH(A93,[1]关卡拆分!$A:$A,0)),IF(F$8=2,INDEX([1]关卡拆分!$O:$O,MATCH(A93,[1]关卡拆分!$A:$A,0)),IF(F$8=3,INDEX([1]关卡拆分!$P:$P,MATCH(A93,[1]关卡拆分!$A:$A,0)),""))))=1,A93,"")</f>
        <v/>
      </c>
      <c r="G93" s="3" t="str">
        <f>IF(IF(G$8=0,INDEX([1]关卡拆分!$E:$E,MATCH(A93,[1]关卡拆分!$A:$A,0)),IF(G$8=1,INDEX([1]关卡拆分!$Q:$Q,MATCH(A93,[1]关卡拆分!$A:$A,0)),IF(G$8=2,INDEX([1]关卡拆分!$R:$R,MATCH(A93,[1]关卡拆分!$A:$A,0)),IF(G$8=3,INDEX([1]关卡拆分!$S:$S,MATCH(A93,[1]关卡拆分!$A:$A,0)),""))))=1,A93,"")</f>
        <v/>
      </c>
      <c r="H93" t="str">
        <f>IF(IF(H$8=0,INDEX([1]关卡拆分!$F:$F,MATCH(A93,[1]关卡拆分!$A:$A,0)),IF(H$8=1,INDEX([1]关卡拆分!$T:$T,MATCH(A93,[1]关卡拆分!$A:$A,0)),IF(H$8=2,INDEX([1]关卡拆分!$U:$U,MATCH(A93,[1]关卡拆分!$A:$A,0)),IF(H$8=3,INDEX([1]关卡拆分!$V:$V,MATCH(A93,[1]关卡拆分!$A:$A,0)),""))))=1,A93,"")</f>
        <v/>
      </c>
      <c r="I93" t="str">
        <f>IF(I$8=INDEX([1]MonsterGroup!$H:$H,MATCH($A93,[1]MonsterGroup!$A:$A,0)),$A93,"")</f>
        <v/>
      </c>
      <c r="J93" t="str">
        <f>IF(J$8=INDEX([1]MonsterGroup!$I:$I,MATCH($A93,[1]MonsterGroup!$A:$A,0)),$A93,"")</f>
        <v/>
      </c>
      <c r="K93" t="str">
        <f>IF(K$8=INDEX([1]MonsterGroup!$J:$J,MATCH($A93,[1]MonsterGroup!$A:$A,0)),$A93,"")</f>
        <v/>
      </c>
      <c r="L93" t="str">
        <f>IF(L$8=INDEX([1]MonsterGroup!$K:$K,MATCH($A93,[1]MonsterGroup!$A:$A,0)),$A93,"")</f>
        <v/>
      </c>
      <c r="M93" t="str">
        <f t="shared" si="10"/>
        <v/>
      </c>
      <c r="N93" t="str">
        <f t="shared" si="11"/>
        <v/>
      </c>
      <c r="O93" t="str">
        <f t="shared" si="12"/>
        <v/>
      </c>
      <c r="P93" t="str">
        <f t="shared" si="13"/>
        <v/>
      </c>
      <c r="Q93" t="str">
        <f t="shared" si="14"/>
        <v/>
      </c>
      <c r="R93" t="str">
        <f t="shared" si="17"/>
        <v/>
      </c>
      <c r="S93" t="str">
        <f t="shared" si="15"/>
        <v/>
      </c>
      <c r="T93" t="str">
        <f t="shared" si="16"/>
        <v/>
      </c>
    </row>
    <row r="94" spans="1:20">
      <c r="A94" s="25">
        <v>13020</v>
      </c>
      <c r="B94">
        <f>IF(B$8=INDEX([1]MonsterGroup!$B:$B,MATCH($A94,[1]MonsterGroup!$A:$A,0)),A94,0)</f>
        <v>13020</v>
      </c>
      <c r="C94" t="str">
        <f>IF(C$8=INDEX([1]MonsterGroup!$N:$N,MATCH($A94,[1]MonsterGroup!$A:$A,0)),$A94,"")</f>
        <v/>
      </c>
      <c r="D94" t="str">
        <f>IF(D$8=INDEX([1]MonsterGroup!$O:$O,MATCH($A94,[1]MonsterGroup!$A:$A,0)),$A94,"")</f>
        <v/>
      </c>
      <c r="E94" s="18" t="str">
        <f>IF(IF(E$8=0,INDEX([1]关卡拆分!$C:$C,MATCH(A94,[1]关卡拆分!$A:$A,0)),IF(E$8=1,INDEX([1]关卡拆分!$K:$K,MATCH(A94,[1]关卡拆分!$A:$A,0)),IF(E$8=2,INDEX([1]关卡拆分!$L:$L,MATCH(A94,[1]关卡拆分!$A:$A,0)),IF(E$8=3,INDEX([1]关卡拆分!$M:$M,MATCH(A94,[1]关卡拆分!$A:$A,0)),""))))=1,A94,"")</f>
        <v/>
      </c>
      <c r="F94" s="3" t="str">
        <f>IF(IF(F$8=0,INDEX([1]关卡拆分!$D:$D,MATCH(A94,[1]关卡拆分!$A:$A,0)),IF(F$8=1,INDEX([1]关卡拆分!$N:$N,MATCH(A94,[1]关卡拆分!$A:$A,0)),IF(F$8=2,INDEX([1]关卡拆分!$O:$O,MATCH(A94,[1]关卡拆分!$A:$A,0)),IF(F$8=3,INDEX([1]关卡拆分!$P:$P,MATCH(A94,[1]关卡拆分!$A:$A,0)),""))))=1,A94,"")</f>
        <v/>
      </c>
      <c r="G94" s="3" t="str">
        <f>IF(IF(G$8=0,INDEX([1]关卡拆分!$E:$E,MATCH(A94,[1]关卡拆分!$A:$A,0)),IF(G$8=1,INDEX([1]关卡拆分!$Q:$Q,MATCH(A94,[1]关卡拆分!$A:$A,0)),IF(G$8=2,INDEX([1]关卡拆分!$R:$R,MATCH(A94,[1]关卡拆分!$A:$A,0)),IF(G$8=3,INDEX([1]关卡拆分!$S:$S,MATCH(A94,[1]关卡拆分!$A:$A,0)),""))))=1,A94,"")</f>
        <v/>
      </c>
      <c r="H94" t="str">
        <f>IF(IF(H$8=0,INDEX([1]关卡拆分!$F:$F,MATCH(A94,[1]关卡拆分!$A:$A,0)),IF(H$8=1,INDEX([1]关卡拆分!$T:$T,MATCH(A94,[1]关卡拆分!$A:$A,0)),IF(H$8=2,INDEX([1]关卡拆分!$U:$U,MATCH(A94,[1]关卡拆分!$A:$A,0)),IF(H$8=3,INDEX([1]关卡拆分!$V:$V,MATCH(A94,[1]关卡拆分!$A:$A,0)),""))))=1,A94,"")</f>
        <v/>
      </c>
      <c r="I94" t="str">
        <f>IF(I$8=INDEX([1]MonsterGroup!$H:$H,MATCH($A94,[1]MonsterGroup!$A:$A,0)),$A94,"")</f>
        <v/>
      </c>
      <c r="J94" t="str">
        <f>IF(J$8=INDEX([1]MonsterGroup!$I:$I,MATCH($A94,[1]MonsterGroup!$A:$A,0)),$A94,"")</f>
        <v/>
      </c>
      <c r="K94" t="str">
        <f>IF(K$8=INDEX([1]MonsterGroup!$J:$J,MATCH($A94,[1]MonsterGroup!$A:$A,0)),$A94,"")</f>
        <v/>
      </c>
      <c r="L94" t="str">
        <f>IF(L$8=INDEX([1]MonsterGroup!$K:$K,MATCH($A94,[1]MonsterGroup!$A:$A,0)),$A94,"")</f>
        <v/>
      </c>
      <c r="M94" t="str">
        <f t="shared" si="10"/>
        <v/>
      </c>
      <c r="N94" t="str">
        <f t="shared" si="11"/>
        <v/>
      </c>
      <c r="O94" t="str">
        <f t="shared" si="12"/>
        <v/>
      </c>
      <c r="P94" t="str">
        <f t="shared" si="13"/>
        <v/>
      </c>
      <c r="Q94" t="str">
        <f t="shared" si="14"/>
        <v/>
      </c>
      <c r="R94" t="str">
        <f t="shared" si="17"/>
        <v/>
      </c>
      <c r="S94" t="str">
        <f t="shared" si="15"/>
        <v/>
      </c>
      <c r="T94" t="str">
        <f t="shared" si="16"/>
        <v/>
      </c>
    </row>
    <row r="95" spans="1:20">
      <c r="A95" s="25">
        <v>13021</v>
      </c>
      <c r="B95">
        <f>IF(B$8=INDEX([1]MonsterGroup!$B:$B,MATCH($A95,[1]MonsterGroup!$A:$A,0)),A95,0)</f>
        <v>13021</v>
      </c>
      <c r="C95" t="str">
        <f>IF(C$8=INDEX([1]MonsterGroup!$N:$N,MATCH($A95,[1]MonsterGroup!$A:$A,0)),$A95,"")</f>
        <v/>
      </c>
      <c r="D95" t="str">
        <f>IF(D$8=INDEX([1]MonsterGroup!$O:$O,MATCH($A95,[1]MonsterGroup!$A:$A,0)),$A95,"")</f>
        <v/>
      </c>
      <c r="E95" s="18">
        <f>IF(IF(E$8=0,INDEX([1]关卡拆分!$C:$C,MATCH(A95,[1]关卡拆分!$A:$A,0)),IF(E$8=1,INDEX([1]关卡拆分!$K:$K,MATCH(A95,[1]关卡拆分!$A:$A,0)),IF(E$8=2,INDEX([1]关卡拆分!$L:$L,MATCH(A95,[1]关卡拆分!$A:$A,0)),IF(E$8=3,INDEX([1]关卡拆分!$M:$M,MATCH(A95,[1]关卡拆分!$A:$A,0)),""))))=1,A95,"")</f>
        <v>13021</v>
      </c>
      <c r="F95" s="3" t="str">
        <f>IF(IF(F$8=0,INDEX([1]关卡拆分!$D:$D,MATCH(A95,[1]关卡拆分!$A:$A,0)),IF(F$8=1,INDEX([1]关卡拆分!$N:$N,MATCH(A95,[1]关卡拆分!$A:$A,0)),IF(F$8=2,INDEX([1]关卡拆分!$O:$O,MATCH(A95,[1]关卡拆分!$A:$A,0)),IF(F$8=3,INDEX([1]关卡拆分!$P:$P,MATCH(A95,[1]关卡拆分!$A:$A,0)),""))))=1,A95,"")</f>
        <v/>
      </c>
      <c r="G95" s="3" t="str">
        <f>IF(IF(G$8=0,INDEX([1]关卡拆分!$E:$E,MATCH(A95,[1]关卡拆分!$A:$A,0)),IF(G$8=1,INDEX([1]关卡拆分!$Q:$Q,MATCH(A95,[1]关卡拆分!$A:$A,0)),IF(G$8=2,INDEX([1]关卡拆分!$R:$R,MATCH(A95,[1]关卡拆分!$A:$A,0)),IF(G$8=3,INDEX([1]关卡拆分!$S:$S,MATCH(A95,[1]关卡拆分!$A:$A,0)),""))))=1,A95,"")</f>
        <v/>
      </c>
      <c r="H95">
        <f>IF(IF(H$8=0,INDEX([1]关卡拆分!$F:$F,MATCH(A95,[1]关卡拆分!$A:$A,0)),IF(H$8=1,INDEX([1]关卡拆分!$T:$T,MATCH(A95,[1]关卡拆分!$A:$A,0)),IF(H$8=2,INDEX([1]关卡拆分!$U:$U,MATCH(A95,[1]关卡拆分!$A:$A,0)),IF(H$8=3,INDEX([1]关卡拆分!$V:$V,MATCH(A95,[1]关卡拆分!$A:$A,0)),""))))=1,A95,"")</f>
        <v>13021</v>
      </c>
      <c r="I95" t="str">
        <f>IF(I$8=INDEX([1]MonsterGroup!$H:$H,MATCH($A95,[1]MonsterGroup!$A:$A,0)),$A95,"")</f>
        <v/>
      </c>
      <c r="J95" t="str">
        <f>IF(J$8=INDEX([1]MonsterGroup!$I:$I,MATCH($A95,[1]MonsterGroup!$A:$A,0)),$A95,"")</f>
        <v/>
      </c>
      <c r="K95" t="str">
        <f>IF(K$8=INDEX([1]MonsterGroup!$J:$J,MATCH($A95,[1]MonsterGroup!$A:$A,0)),$A95,"")</f>
        <v/>
      </c>
      <c r="L95" t="str">
        <f>IF(L$8=INDEX([1]MonsterGroup!$K:$K,MATCH($A95,[1]MonsterGroup!$A:$A,0)),$A95,"")</f>
        <v/>
      </c>
      <c r="M95" t="str">
        <f t="shared" si="10"/>
        <v/>
      </c>
      <c r="N95" t="str">
        <f t="shared" si="11"/>
        <v/>
      </c>
      <c r="O95" t="str">
        <f t="shared" si="12"/>
        <v/>
      </c>
      <c r="P95" t="str">
        <f t="shared" si="13"/>
        <v/>
      </c>
      <c r="Q95" t="str">
        <f t="shared" si="14"/>
        <v/>
      </c>
      <c r="R95" t="str">
        <f t="shared" si="17"/>
        <v/>
      </c>
      <c r="S95" t="str">
        <f t="shared" si="15"/>
        <v/>
      </c>
      <c r="T95" t="str">
        <f t="shared" si="16"/>
        <v/>
      </c>
    </row>
    <row r="96" spans="1:20">
      <c r="A96" s="25">
        <v>13022</v>
      </c>
      <c r="B96">
        <f>IF(B$8=INDEX([1]MonsterGroup!$B:$B,MATCH($A96,[1]MonsterGroup!$A:$A,0)),A96,0)</f>
        <v>13022</v>
      </c>
      <c r="C96" t="str">
        <f>IF(C$8=INDEX([1]MonsterGroup!$N:$N,MATCH($A96,[1]MonsterGroup!$A:$A,0)),$A96,"")</f>
        <v/>
      </c>
      <c r="D96" t="str">
        <f>IF(D$8=INDEX([1]MonsterGroup!$O:$O,MATCH($A96,[1]MonsterGroup!$A:$A,0)),$A96,"")</f>
        <v/>
      </c>
      <c r="E96" s="18" t="str">
        <f>IF(IF(E$8=0,INDEX([1]关卡拆分!$C:$C,MATCH(A96,[1]关卡拆分!$A:$A,0)),IF(E$8=1,INDEX([1]关卡拆分!$K:$K,MATCH(A96,[1]关卡拆分!$A:$A,0)),IF(E$8=2,INDEX([1]关卡拆分!$L:$L,MATCH(A96,[1]关卡拆分!$A:$A,0)),IF(E$8=3,INDEX([1]关卡拆分!$M:$M,MATCH(A96,[1]关卡拆分!$A:$A,0)),""))))=1,A96,"")</f>
        <v/>
      </c>
      <c r="F96" s="3">
        <f>IF(IF(F$8=0,INDEX([1]关卡拆分!$D:$D,MATCH(A96,[1]关卡拆分!$A:$A,0)),IF(F$8=1,INDEX([1]关卡拆分!$N:$N,MATCH(A96,[1]关卡拆分!$A:$A,0)),IF(F$8=2,INDEX([1]关卡拆分!$O:$O,MATCH(A96,[1]关卡拆分!$A:$A,0)),IF(F$8=3,INDEX([1]关卡拆分!$P:$P,MATCH(A96,[1]关卡拆分!$A:$A,0)),""))))=1,A96,"")</f>
        <v>13022</v>
      </c>
      <c r="G96" s="3">
        <f>IF(IF(G$8=0,INDEX([1]关卡拆分!$E:$E,MATCH(A96,[1]关卡拆分!$A:$A,0)),IF(G$8=1,INDEX([1]关卡拆分!$Q:$Q,MATCH(A96,[1]关卡拆分!$A:$A,0)),IF(G$8=2,INDEX([1]关卡拆分!$R:$R,MATCH(A96,[1]关卡拆分!$A:$A,0)),IF(G$8=3,INDEX([1]关卡拆分!$S:$S,MATCH(A96,[1]关卡拆分!$A:$A,0)),""))))=1,A96,"")</f>
        <v>13022</v>
      </c>
      <c r="H96" t="str">
        <f>IF(IF(H$8=0,INDEX([1]关卡拆分!$F:$F,MATCH(A96,[1]关卡拆分!$A:$A,0)),IF(H$8=1,INDEX([1]关卡拆分!$T:$T,MATCH(A96,[1]关卡拆分!$A:$A,0)),IF(H$8=2,INDEX([1]关卡拆分!$U:$U,MATCH(A96,[1]关卡拆分!$A:$A,0)),IF(H$8=3,INDEX([1]关卡拆分!$V:$V,MATCH(A96,[1]关卡拆分!$A:$A,0)),""))))=1,A96,"")</f>
        <v/>
      </c>
      <c r="I96" t="str">
        <f>IF(I$8=INDEX([1]MonsterGroup!$H:$H,MATCH($A96,[1]MonsterGroup!$A:$A,0)),$A96,"")</f>
        <v/>
      </c>
      <c r="J96" t="str">
        <f>IF(J$8=INDEX([1]MonsterGroup!$I:$I,MATCH($A96,[1]MonsterGroup!$A:$A,0)),$A96,"")</f>
        <v/>
      </c>
      <c r="K96" t="str">
        <f>IF(K$8=INDEX([1]MonsterGroup!$J:$J,MATCH($A96,[1]MonsterGroup!$A:$A,0)),$A96,"")</f>
        <v/>
      </c>
      <c r="L96" t="str">
        <f>IF(L$8=INDEX([1]MonsterGroup!$K:$K,MATCH($A96,[1]MonsterGroup!$A:$A,0)),$A96,"")</f>
        <v/>
      </c>
      <c r="M96" t="str">
        <f t="shared" si="10"/>
        <v/>
      </c>
      <c r="N96" t="str">
        <f t="shared" si="11"/>
        <v/>
      </c>
      <c r="O96" t="str">
        <f t="shared" si="12"/>
        <v/>
      </c>
      <c r="P96" t="str">
        <f t="shared" si="13"/>
        <v/>
      </c>
      <c r="Q96" t="str">
        <f t="shared" si="14"/>
        <v/>
      </c>
      <c r="R96" t="str">
        <f t="shared" si="17"/>
        <v/>
      </c>
      <c r="S96" t="str">
        <f t="shared" si="15"/>
        <v/>
      </c>
      <c r="T96" t="str">
        <f t="shared" si="16"/>
        <v/>
      </c>
    </row>
    <row r="97" spans="1:20">
      <c r="A97" s="27">
        <v>13023</v>
      </c>
      <c r="B97">
        <f>IF(B$8=INDEX([1]MonsterGroup!$B:$B,MATCH($A97,[1]MonsterGroup!$A:$A,0)),A97,0)</f>
        <v>13023</v>
      </c>
      <c r="C97" t="str">
        <f>IF(C$8=INDEX([1]MonsterGroup!$N:$N,MATCH($A97,[1]MonsterGroup!$A:$A,0)),$A97,"")</f>
        <v/>
      </c>
      <c r="D97" t="str">
        <f>IF(D$8=INDEX([1]MonsterGroup!$O:$O,MATCH($A97,[1]MonsterGroup!$A:$A,0)),$A97,"")</f>
        <v/>
      </c>
      <c r="E97" s="18">
        <f>IF(IF(E$8=0,INDEX([1]关卡拆分!$C:$C,MATCH(A97,[1]关卡拆分!$A:$A,0)),IF(E$8=1,INDEX([1]关卡拆分!$K:$K,MATCH(A97,[1]关卡拆分!$A:$A,0)),IF(E$8=2,INDEX([1]关卡拆分!$L:$L,MATCH(A97,[1]关卡拆分!$A:$A,0)),IF(E$8=3,INDEX([1]关卡拆分!$M:$M,MATCH(A97,[1]关卡拆分!$A:$A,0)),""))))=1,A97,"")</f>
        <v>13023</v>
      </c>
      <c r="F97" s="3" t="str">
        <f>IF(IF(F$8=0,INDEX([1]关卡拆分!$D:$D,MATCH(A97,[1]关卡拆分!$A:$A,0)),IF(F$8=1,INDEX([1]关卡拆分!$N:$N,MATCH(A97,[1]关卡拆分!$A:$A,0)),IF(F$8=2,INDEX([1]关卡拆分!$O:$O,MATCH(A97,[1]关卡拆分!$A:$A,0)),IF(F$8=3,INDEX([1]关卡拆分!$P:$P,MATCH(A97,[1]关卡拆分!$A:$A,0)),""))))=1,A97,"")</f>
        <v/>
      </c>
      <c r="G97" s="3" t="str">
        <f>IF(IF(G$8=0,INDEX([1]关卡拆分!$E:$E,MATCH(A97,[1]关卡拆分!$A:$A,0)),IF(G$8=1,INDEX([1]关卡拆分!$Q:$Q,MATCH(A97,[1]关卡拆分!$A:$A,0)),IF(G$8=2,INDEX([1]关卡拆分!$R:$R,MATCH(A97,[1]关卡拆分!$A:$A,0)),IF(G$8=3,INDEX([1]关卡拆分!$S:$S,MATCH(A97,[1]关卡拆分!$A:$A,0)),""))))=1,A97,"")</f>
        <v/>
      </c>
      <c r="H97" t="str">
        <f>IF(IF(H$8=0,INDEX([1]关卡拆分!$F:$F,MATCH(A97,[1]关卡拆分!$A:$A,0)),IF(H$8=1,INDEX([1]关卡拆分!$T:$T,MATCH(A97,[1]关卡拆分!$A:$A,0)),IF(H$8=2,INDEX([1]关卡拆分!$U:$U,MATCH(A97,[1]关卡拆分!$A:$A,0)),IF(H$8=3,INDEX([1]关卡拆分!$V:$V,MATCH(A97,[1]关卡拆分!$A:$A,0)),""))))=1,A97,"")</f>
        <v/>
      </c>
      <c r="I97" t="str">
        <f>IF(I$8=INDEX([1]MonsterGroup!$H:$H,MATCH($A97,[1]MonsterGroup!$A:$A,0)),$A97,"")</f>
        <v/>
      </c>
      <c r="J97" t="str">
        <f>IF(J$8=INDEX([1]MonsterGroup!$I:$I,MATCH($A97,[1]MonsterGroup!$A:$A,0)),$A97,"")</f>
        <v/>
      </c>
      <c r="K97" t="str">
        <f>IF(K$8=INDEX([1]MonsterGroup!$J:$J,MATCH($A97,[1]MonsterGroup!$A:$A,0)),$A97,"")</f>
        <v/>
      </c>
      <c r="L97" t="str">
        <f>IF(L$8=INDEX([1]MonsterGroup!$K:$K,MATCH($A97,[1]MonsterGroup!$A:$A,0)),$A97,"")</f>
        <v/>
      </c>
      <c r="M97" t="str">
        <f t="shared" si="10"/>
        <v/>
      </c>
      <c r="N97" t="str">
        <f t="shared" si="11"/>
        <v/>
      </c>
      <c r="O97" t="str">
        <f t="shared" si="12"/>
        <v/>
      </c>
      <c r="P97" t="str">
        <f t="shared" si="13"/>
        <v/>
      </c>
      <c r="Q97" t="str">
        <f t="shared" si="14"/>
        <v/>
      </c>
      <c r="R97" t="str">
        <f t="shared" si="17"/>
        <v/>
      </c>
      <c r="S97" t="str">
        <f t="shared" si="15"/>
        <v/>
      </c>
      <c r="T97" t="str">
        <f t="shared" si="16"/>
        <v/>
      </c>
    </row>
    <row r="98" spans="1:20">
      <c r="A98" s="7">
        <v>21001</v>
      </c>
      <c r="B98">
        <f>IF(B$8=INDEX([1]MonsterGroup!$B:$B,MATCH($A98,[1]MonsterGroup!$A:$A,0)),A98,0)</f>
        <v>0</v>
      </c>
      <c r="C98" t="str">
        <f>IF(C$8=INDEX([1]MonsterGroup!$N:$N,MATCH($A98,[1]MonsterGroup!$A:$A,0)),$A98,"")</f>
        <v/>
      </c>
      <c r="D98" t="str">
        <f>IF(D$8=INDEX([1]MonsterGroup!$O:$O,MATCH($A98,[1]MonsterGroup!$A:$A,0)),$A98,"")</f>
        <v/>
      </c>
      <c r="E98" s="18">
        <f>IF(IF(E$8=0,INDEX([1]关卡拆分!$C:$C,MATCH(A98,[1]关卡拆分!$A:$A,0)),IF(E$8=1,INDEX([1]关卡拆分!$K:$K,MATCH(A98,[1]关卡拆分!$A:$A,0)),IF(E$8=2,INDEX([1]关卡拆分!$L:$L,MATCH(A98,[1]关卡拆分!$A:$A,0)),IF(E$8=3,INDEX([1]关卡拆分!$M:$M,MATCH(A98,[1]关卡拆分!$A:$A,0)),""))))=1,A98,"")</f>
        <v>21001</v>
      </c>
      <c r="F98" s="3" t="str">
        <f>IF(IF(F$8=0,INDEX([1]关卡拆分!$D:$D,MATCH(A98,[1]关卡拆分!$A:$A,0)),IF(F$8=1,INDEX([1]关卡拆分!$N:$N,MATCH(A98,[1]关卡拆分!$A:$A,0)),IF(F$8=2,INDEX([1]关卡拆分!$O:$O,MATCH(A98,[1]关卡拆分!$A:$A,0)),IF(F$8=3,INDEX([1]关卡拆分!$P:$P,MATCH(A98,[1]关卡拆分!$A:$A,0)),""))))=1,A98,"")</f>
        <v/>
      </c>
      <c r="G98" s="3" t="str">
        <f>IF(IF(G$8=0,INDEX([1]关卡拆分!$E:$E,MATCH(A98,[1]关卡拆分!$A:$A,0)),IF(G$8=1,INDEX([1]关卡拆分!$Q:$Q,MATCH(A98,[1]关卡拆分!$A:$A,0)),IF(G$8=2,INDEX([1]关卡拆分!$R:$R,MATCH(A98,[1]关卡拆分!$A:$A,0)),IF(G$8=3,INDEX([1]关卡拆分!$S:$S,MATCH(A98,[1]关卡拆分!$A:$A,0)),""))))=1,A98,"")</f>
        <v/>
      </c>
      <c r="H98" t="str">
        <f>IF(IF(H$8=0,INDEX([1]关卡拆分!$F:$F,MATCH(A98,[1]关卡拆分!$A:$A,0)),IF(H$8=1,INDEX([1]关卡拆分!$T:$T,MATCH(A98,[1]关卡拆分!$A:$A,0)),IF(H$8=2,INDEX([1]关卡拆分!$U:$U,MATCH(A98,[1]关卡拆分!$A:$A,0)),IF(H$8=3,INDEX([1]关卡拆分!$V:$V,MATCH(A98,[1]关卡拆分!$A:$A,0)),""))))=1,A98,"")</f>
        <v/>
      </c>
      <c r="I98" t="str">
        <f>IF(I$8=INDEX([1]MonsterGroup!$H:$H,MATCH($A98,[1]MonsterGroup!$A:$A,0)),$A98,"")</f>
        <v/>
      </c>
      <c r="J98" t="str">
        <f>IF(J$8=INDEX([1]MonsterGroup!$I:$I,MATCH($A98,[1]MonsterGroup!$A:$A,0)),$A98,"")</f>
        <v/>
      </c>
      <c r="K98" t="str">
        <f>IF(K$8=INDEX([1]MonsterGroup!$J:$J,MATCH($A98,[1]MonsterGroup!$A:$A,0)),$A98,"")</f>
        <v/>
      </c>
      <c r="L98" t="str">
        <f>IF(L$8=INDEX([1]MonsterGroup!$K:$K,MATCH($A98,[1]MonsterGroup!$A:$A,0)),$A98,"")</f>
        <v/>
      </c>
      <c r="M98" t="str">
        <f t="shared" si="10"/>
        <v/>
      </c>
      <c r="N98" t="str">
        <f t="shared" si="11"/>
        <v/>
      </c>
      <c r="O98" t="str">
        <f t="shared" si="12"/>
        <v/>
      </c>
      <c r="P98" t="str">
        <f t="shared" si="13"/>
        <v/>
      </c>
      <c r="Q98" t="str">
        <f t="shared" si="14"/>
        <v/>
      </c>
      <c r="R98" t="str">
        <f t="shared" si="17"/>
        <v/>
      </c>
      <c r="S98" t="str">
        <f t="shared" si="15"/>
        <v/>
      </c>
      <c r="T98" t="str">
        <f t="shared" si="16"/>
        <v/>
      </c>
    </row>
    <row r="99" spans="1:20">
      <c r="A99" s="7">
        <v>21002</v>
      </c>
      <c r="B99">
        <f>IF(B$8=INDEX([1]MonsterGroup!$B:$B,MATCH($A99,[1]MonsterGroup!$A:$A,0)),A99,0)</f>
        <v>0</v>
      </c>
      <c r="C99" t="str">
        <f>IF(C$8=INDEX([1]MonsterGroup!$N:$N,MATCH($A99,[1]MonsterGroup!$A:$A,0)),$A99,"")</f>
        <v/>
      </c>
      <c r="D99" t="str">
        <f>IF(D$8=INDEX([1]MonsterGroup!$O:$O,MATCH($A99,[1]MonsterGroup!$A:$A,0)),$A99,"")</f>
        <v/>
      </c>
      <c r="E99" s="18" t="str">
        <f>IF(IF(E$8=0,INDEX([1]关卡拆分!$C:$C,MATCH(A99,[1]关卡拆分!$A:$A,0)),IF(E$8=1,INDEX([1]关卡拆分!$K:$K,MATCH(A99,[1]关卡拆分!$A:$A,0)),IF(E$8=2,INDEX([1]关卡拆分!$L:$L,MATCH(A99,[1]关卡拆分!$A:$A,0)),IF(E$8=3,INDEX([1]关卡拆分!$M:$M,MATCH(A99,[1]关卡拆分!$A:$A,0)),""))))=1,A99,"")</f>
        <v/>
      </c>
      <c r="F99" s="3">
        <f>IF(IF(F$8=0,INDEX([1]关卡拆分!$D:$D,MATCH(A99,[1]关卡拆分!$A:$A,0)),IF(F$8=1,INDEX([1]关卡拆分!$N:$N,MATCH(A99,[1]关卡拆分!$A:$A,0)),IF(F$8=2,INDEX([1]关卡拆分!$O:$O,MATCH(A99,[1]关卡拆分!$A:$A,0)),IF(F$8=3,INDEX([1]关卡拆分!$P:$P,MATCH(A99,[1]关卡拆分!$A:$A,0)),""))))=1,A99,"")</f>
        <v>21002</v>
      </c>
      <c r="G99" s="3" t="str">
        <f>IF(IF(G$8=0,INDEX([1]关卡拆分!$E:$E,MATCH(A99,[1]关卡拆分!$A:$A,0)),IF(G$8=1,INDEX([1]关卡拆分!$Q:$Q,MATCH(A99,[1]关卡拆分!$A:$A,0)),IF(G$8=2,INDEX([1]关卡拆分!$R:$R,MATCH(A99,[1]关卡拆分!$A:$A,0)),IF(G$8=3,INDEX([1]关卡拆分!$S:$S,MATCH(A99,[1]关卡拆分!$A:$A,0)),""))))=1,A99,"")</f>
        <v/>
      </c>
      <c r="H99" t="str">
        <f>IF(IF(H$8=0,INDEX([1]关卡拆分!$F:$F,MATCH(A99,[1]关卡拆分!$A:$A,0)),IF(H$8=1,INDEX([1]关卡拆分!$T:$T,MATCH(A99,[1]关卡拆分!$A:$A,0)),IF(H$8=2,INDEX([1]关卡拆分!$U:$U,MATCH(A99,[1]关卡拆分!$A:$A,0)),IF(H$8=3,INDEX([1]关卡拆分!$V:$V,MATCH(A99,[1]关卡拆分!$A:$A,0)),""))))=1,A99,"")</f>
        <v/>
      </c>
      <c r="I99" t="str">
        <f>IF(I$8=INDEX([1]MonsterGroup!$H:$H,MATCH($A99,[1]MonsterGroup!$A:$A,0)),$A99,"")</f>
        <v/>
      </c>
      <c r="J99" t="str">
        <f>IF(J$8=INDEX([1]MonsterGroup!$I:$I,MATCH($A99,[1]MonsterGroup!$A:$A,0)),$A99,"")</f>
        <v/>
      </c>
      <c r="K99" t="str">
        <f>IF(K$8=INDEX([1]MonsterGroup!$J:$J,MATCH($A99,[1]MonsterGroup!$A:$A,0)),$A99,"")</f>
        <v/>
      </c>
      <c r="L99" t="str">
        <f>IF(L$8=INDEX([1]MonsterGroup!$K:$K,MATCH($A99,[1]MonsterGroup!$A:$A,0)),$A99,"")</f>
        <v/>
      </c>
      <c r="M99" t="str">
        <f t="shared" si="10"/>
        <v/>
      </c>
      <c r="N99" t="str">
        <f t="shared" si="11"/>
        <v/>
      </c>
      <c r="O99" t="str">
        <f t="shared" si="12"/>
        <v/>
      </c>
      <c r="P99" t="str">
        <f t="shared" si="13"/>
        <v/>
      </c>
      <c r="Q99" t="str">
        <f t="shared" si="14"/>
        <v/>
      </c>
      <c r="R99" t="str">
        <f t="shared" si="17"/>
        <v/>
      </c>
      <c r="S99" t="str">
        <f t="shared" si="15"/>
        <v/>
      </c>
      <c r="T99" t="str">
        <f t="shared" si="16"/>
        <v/>
      </c>
    </row>
    <row r="100" spans="1:20">
      <c r="A100" s="7">
        <v>21003</v>
      </c>
      <c r="B100">
        <f>IF(B$8=INDEX([1]MonsterGroup!$B:$B,MATCH($A100,[1]MonsterGroup!$A:$A,0)),A100,0)</f>
        <v>0</v>
      </c>
      <c r="C100" t="str">
        <f>IF(C$8=INDEX([1]MonsterGroup!$N:$N,MATCH($A100,[1]MonsterGroup!$A:$A,0)),$A100,"")</f>
        <v/>
      </c>
      <c r="D100" t="str">
        <f>IF(D$8=INDEX([1]MonsterGroup!$O:$O,MATCH($A100,[1]MonsterGroup!$A:$A,0)),$A100,"")</f>
        <v/>
      </c>
      <c r="E100" s="18" t="str">
        <f>IF(IF(E$8=0,INDEX([1]关卡拆分!$C:$C,MATCH(A100,[1]关卡拆分!$A:$A,0)),IF(E$8=1,INDEX([1]关卡拆分!$K:$K,MATCH(A100,[1]关卡拆分!$A:$A,0)),IF(E$8=2,INDEX([1]关卡拆分!$L:$L,MATCH(A100,[1]关卡拆分!$A:$A,0)),IF(E$8=3,INDEX([1]关卡拆分!$M:$M,MATCH(A100,[1]关卡拆分!$A:$A,0)),""))))=1,A100,"")</f>
        <v/>
      </c>
      <c r="F100" s="3" t="str">
        <f>IF(IF(F$8=0,INDEX([1]关卡拆分!$D:$D,MATCH(A100,[1]关卡拆分!$A:$A,0)),IF(F$8=1,INDEX([1]关卡拆分!$N:$N,MATCH(A100,[1]关卡拆分!$A:$A,0)),IF(F$8=2,INDEX([1]关卡拆分!$O:$O,MATCH(A100,[1]关卡拆分!$A:$A,0)),IF(F$8=3,INDEX([1]关卡拆分!$P:$P,MATCH(A100,[1]关卡拆分!$A:$A,0)),""))))=1,A100,"")</f>
        <v/>
      </c>
      <c r="G100" s="3" t="str">
        <f>IF(IF(G$8=0,INDEX([1]关卡拆分!$E:$E,MATCH(A100,[1]关卡拆分!$A:$A,0)),IF(G$8=1,INDEX([1]关卡拆分!$Q:$Q,MATCH(A100,[1]关卡拆分!$A:$A,0)),IF(G$8=2,INDEX([1]关卡拆分!$R:$R,MATCH(A100,[1]关卡拆分!$A:$A,0)),IF(G$8=3,INDEX([1]关卡拆分!$S:$S,MATCH(A100,[1]关卡拆分!$A:$A,0)),""))))=1,A100,"")</f>
        <v/>
      </c>
      <c r="H100" t="str">
        <f>IF(IF(H$8=0,INDEX([1]关卡拆分!$F:$F,MATCH(A100,[1]关卡拆分!$A:$A,0)),IF(H$8=1,INDEX([1]关卡拆分!$T:$T,MATCH(A100,[1]关卡拆分!$A:$A,0)),IF(H$8=2,INDEX([1]关卡拆分!$U:$U,MATCH(A100,[1]关卡拆分!$A:$A,0)),IF(H$8=3,INDEX([1]关卡拆分!$V:$V,MATCH(A100,[1]关卡拆分!$A:$A,0)),""))))=1,A100,"")</f>
        <v/>
      </c>
      <c r="I100" t="str">
        <f>IF(I$8=INDEX([1]MonsterGroup!$H:$H,MATCH($A100,[1]MonsterGroup!$A:$A,0)),$A100,"")</f>
        <v/>
      </c>
      <c r="J100" t="str">
        <f>IF(J$8=INDEX([1]MonsterGroup!$I:$I,MATCH($A100,[1]MonsterGroup!$A:$A,0)),$A100,"")</f>
        <v/>
      </c>
      <c r="K100" t="str">
        <f>IF(K$8=INDEX([1]MonsterGroup!$J:$J,MATCH($A100,[1]MonsterGroup!$A:$A,0)),$A100,"")</f>
        <v/>
      </c>
      <c r="L100" t="str">
        <f>IF(L$8=INDEX([1]MonsterGroup!$K:$K,MATCH($A100,[1]MonsterGroup!$A:$A,0)),$A100,"")</f>
        <v/>
      </c>
      <c r="M100" t="str">
        <f t="shared" si="10"/>
        <v/>
      </c>
      <c r="N100" t="str">
        <f t="shared" si="11"/>
        <v/>
      </c>
      <c r="O100" t="str">
        <f t="shared" si="12"/>
        <v/>
      </c>
      <c r="P100" t="str">
        <f t="shared" si="13"/>
        <v/>
      </c>
      <c r="Q100" t="str">
        <f t="shared" si="14"/>
        <v/>
      </c>
      <c r="R100" t="str">
        <f t="shared" si="17"/>
        <v/>
      </c>
      <c r="S100" t="str">
        <f t="shared" si="15"/>
        <v/>
      </c>
      <c r="T100" t="str">
        <f t="shared" si="16"/>
        <v/>
      </c>
    </row>
    <row r="101" spans="1:20">
      <c r="A101" s="7">
        <v>21004</v>
      </c>
      <c r="B101">
        <f>IF(B$8=INDEX([1]MonsterGroup!$B:$B,MATCH($A101,[1]MonsterGroup!$A:$A,0)),A101,0)</f>
        <v>0</v>
      </c>
      <c r="C101" t="str">
        <f>IF(C$8=INDEX([1]MonsterGroup!$N:$N,MATCH($A101,[1]MonsterGroup!$A:$A,0)),$A101,"")</f>
        <v/>
      </c>
      <c r="D101" t="str">
        <f>IF(D$8=INDEX([1]MonsterGroup!$O:$O,MATCH($A101,[1]MonsterGroup!$A:$A,0)),$A101,"")</f>
        <v/>
      </c>
      <c r="E101" s="18" t="str">
        <f>IF(IF(E$8=0,INDEX([1]关卡拆分!$C:$C,MATCH(A101,[1]关卡拆分!$A:$A,0)),IF(E$8=1,INDEX([1]关卡拆分!$K:$K,MATCH(A101,[1]关卡拆分!$A:$A,0)),IF(E$8=2,INDEX([1]关卡拆分!$L:$L,MATCH(A101,[1]关卡拆分!$A:$A,0)),IF(E$8=3,INDEX([1]关卡拆分!$M:$M,MATCH(A101,[1]关卡拆分!$A:$A,0)),""))))=1,A101,"")</f>
        <v/>
      </c>
      <c r="F101" s="3" t="str">
        <f>IF(IF(F$8=0,INDEX([1]关卡拆分!$D:$D,MATCH(A101,[1]关卡拆分!$A:$A,0)),IF(F$8=1,INDEX([1]关卡拆分!$N:$N,MATCH(A101,[1]关卡拆分!$A:$A,0)),IF(F$8=2,INDEX([1]关卡拆分!$O:$O,MATCH(A101,[1]关卡拆分!$A:$A,0)),IF(F$8=3,INDEX([1]关卡拆分!$P:$P,MATCH(A101,[1]关卡拆分!$A:$A,0)),""))))=1,A101,"")</f>
        <v/>
      </c>
      <c r="G101" s="3">
        <f>IF(IF(G$8=0,INDEX([1]关卡拆分!$E:$E,MATCH(A101,[1]关卡拆分!$A:$A,0)),IF(G$8=1,INDEX([1]关卡拆分!$Q:$Q,MATCH(A101,[1]关卡拆分!$A:$A,0)),IF(G$8=2,INDEX([1]关卡拆分!$R:$R,MATCH(A101,[1]关卡拆分!$A:$A,0)),IF(G$8=3,INDEX([1]关卡拆分!$S:$S,MATCH(A101,[1]关卡拆分!$A:$A,0)),""))))=1,A101,"")</f>
        <v>21004</v>
      </c>
      <c r="H101" t="str">
        <f>IF(IF(H$8=0,INDEX([1]关卡拆分!$F:$F,MATCH(A101,[1]关卡拆分!$A:$A,0)),IF(H$8=1,INDEX([1]关卡拆分!$T:$T,MATCH(A101,[1]关卡拆分!$A:$A,0)),IF(H$8=2,INDEX([1]关卡拆分!$U:$U,MATCH(A101,[1]关卡拆分!$A:$A,0)),IF(H$8=3,INDEX([1]关卡拆分!$V:$V,MATCH(A101,[1]关卡拆分!$A:$A,0)),""))))=1,A101,"")</f>
        <v/>
      </c>
      <c r="I101" t="str">
        <f>IF(I$8=INDEX([1]MonsterGroup!$H:$H,MATCH($A101,[1]MonsterGroup!$A:$A,0)),$A101,"")</f>
        <v/>
      </c>
      <c r="J101" t="str">
        <f>IF(J$8=INDEX([1]MonsterGroup!$I:$I,MATCH($A101,[1]MonsterGroup!$A:$A,0)),$A101,"")</f>
        <v/>
      </c>
      <c r="K101" t="str">
        <f>IF(K$8=INDEX([1]MonsterGroup!$J:$J,MATCH($A101,[1]MonsterGroup!$A:$A,0)),$A101,"")</f>
        <v/>
      </c>
      <c r="L101" t="str">
        <f>IF(L$8=INDEX([1]MonsterGroup!$K:$K,MATCH($A101,[1]MonsterGroup!$A:$A,0)),$A101,"")</f>
        <v/>
      </c>
      <c r="M101" t="str">
        <f t="shared" si="10"/>
        <v/>
      </c>
      <c r="N101" t="str">
        <f t="shared" si="11"/>
        <v/>
      </c>
      <c r="O101" t="str">
        <f t="shared" si="12"/>
        <v/>
      </c>
      <c r="P101" t="str">
        <f t="shared" si="13"/>
        <v/>
      </c>
      <c r="Q101" t="str">
        <f t="shared" si="14"/>
        <v/>
      </c>
      <c r="R101" t="str">
        <f t="shared" si="17"/>
        <v/>
      </c>
      <c r="S101" t="str">
        <f t="shared" si="15"/>
        <v/>
      </c>
      <c r="T101" t="str">
        <f t="shared" si="16"/>
        <v/>
      </c>
    </row>
    <row r="102" spans="1:20">
      <c r="A102" s="7">
        <v>21005</v>
      </c>
      <c r="B102">
        <f>IF(B$8=INDEX([1]MonsterGroup!$B:$B,MATCH($A102,[1]MonsterGroup!$A:$A,0)),A102,0)</f>
        <v>0</v>
      </c>
      <c r="C102" t="str">
        <f>IF(C$8=INDEX([1]MonsterGroup!$N:$N,MATCH($A102,[1]MonsterGroup!$A:$A,0)),$A102,"")</f>
        <v/>
      </c>
      <c r="D102" t="str">
        <f>IF(D$8=INDEX([1]MonsterGroup!$O:$O,MATCH($A102,[1]MonsterGroup!$A:$A,0)),$A102,"")</f>
        <v/>
      </c>
      <c r="E102" s="18">
        <f>IF(IF(E$8=0,INDEX([1]关卡拆分!$C:$C,MATCH(A102,[1]关卡拆分!$A:$A,0)),IF(E$8=1,INDEX([1]关卡拆分!$K:$K,MATCH(A102,[1]关卡拆分!$A:$A,0)),IF(E$8=2,INDEX([1]关卡拆分!$L:$L,MATCH(A102,[1]关卡拆分!$A:$A,0)),IF(E$8=3,INDEX([1]关卡拆分!$M:$M,MATCH(A102,[1]关卡拆分!$A:$A,0)),""))))=1,A102,"")</f>
        <v>21005</v>
      </c>
      <c r="F102" s="3" t="str">
        <f>IF(IF(F$8=0,INDEX([1]关卡拆分!$D:$D,MATCH(A102,[1]关卡拆分!$A:$A,0)),IF(F$8=1,INDEX([1]关卡拆分!$N:$N,MATCH(A102,[1]关卡拆分!$A:$A,0)),IF(F$8=2,INDEX([1]关卡拆分!$O:$O,MATCH(A102,[1]关卡拆分!$A:$A,0)),IF(F$8=3,INDEX([1]关卡拆分!$P:$P,MATCH(A102,[1]关卡拆分!$A:$A,0)),""))))=1,A102,"")</f>
        <v/>
      </c>
      <c r="G102" s="3" t="str">
        <f>IF(IF(G$8=0,INDEX([1]关卡拆分!$E:$E,MATCH(A102,[1]关卡拆分!$A:$A,0)),IF(G$8=1,INDEX([1]关卡拆分!$Q:$Q,MATCH(A102,[1]关卡拆分!$A:$A,0)),IF(G$8=2,INDEX([1]关卡拆分!$R:$R,MATCH(A102,[1]关卡拆分!$A:$A,0)),IF(G$8=3,INDEX([1]关卡拆分!$S:$S,MATCH(A102,[1]关卡拆分!$A:$A,0)),""))))=1,A102,"")</f>
        <v/>
      </c>
      <c r="H102">
        <f>IF(IF(H$8=0,INDEX([1]关卡拆分!$F:$F,MATCH(A102,[1]关卡拆分!$A:$A,0)),IF(H$8=1,INDEX([1]关卡拆分!$T:$T,MATCH(A102,[1]关卡拆分!$A:$A,0)),IF(H$8=2,INDEX([1]关卡拆分!$U:$U,MATCH(A102,[1]关卡拆分!$A:$A,0)),IF(H$8=3,INDEX([1]关卡拆分!$V:$V,MATCH(A102,[1]关卡拆分!$A:$A,0)),""))))=1,A102,"")</f>
        <v>21005</v>
      </c>
      <c r="I102" t="str">
        <f>IF(I$8=INDEX([1]MonsterGroup!$H:$H,MATCH($A102,[1]MonsterGroup!$A:$A,0)),$A102,"")</f>
        <v/>
      </c>
      <c r="J102" t="str">
        <f>IF(J$8=INDEX([1]MonsterGroup!$I:$I,MATCH($A102,[1]MonsterGroup!$A:$A,0)),$A102,"")</f>
        <v/>
      </c>
      <c r="K102" t="str">
        <f>IF(K$8=INDEX([1]MonsterGroup!$J:$J,MATCH($A102,[1]MonsterGroup!$A:$A,0)),$A102,"")</f>
        <v/>
      </c>
      <c r="L102" t="str">
        <f>IF(L$8=INDEX([1]MonsterGroup!$K:$K,MATCH($A102,[1]MonsterGroup!$A:$A,0)),$A102,"")</f>
        <v/>
      </c>
      <c r="M102" t="str">
        <f t="shared" si="10"/>
        <v/>
      </c>
      <c r="N102" t="str">
        <f t="shared" si="11"/>
        <v/>
      </c>
      <c r="O102" t="str">
        <f t="shared" si="12"/>
        <v/>
      </c>
      <c r="P102" t="str">
        <f t="shared" si="13"/>
        <v/>
      </c>
      <c r="Q102" t="str">
        <f t="shared" si="14"/>
        <v/>
      </c>
      <c r="R102" t="str">
        <f t="shared" si="17"/>
        <v/>
      </c>
      <c r="S102" t="str">
        <f t="shared" si="15"/>
        <v/>
      </c>
      <c r="T102" t="str">
        <f t="shared" si="16"/>
        <v/>
      </c>
    </row>
    <row r="103" spans="1:20">
      <c r="A103" s="7">
        <v>21006</v>
      </c>
      <c r="B103">
        <f>IF(B$8=INDEX([1]MonsterGroup!$B:$B,MATCH($A103,[1]MonsterGroup!$A:$A,0)),A103,0)</f>
        <v>0</v>
      </c>
      <c r="C103" t="str">
        <f>IF(C$8=INDEX([1]MonsterGroup!$N:$N,MATCH($A103,[1]MonsterGroup!$A:$A,0)),$A103,"")</f>
        <v/>
      </c>
      <c r="D103" t="str">
        <f>IF(D$8=INDEX([1]MonsterGroup!$O:$O,MATCH($A103,[1]MonsterGroup!$A:$A,0)),$A103,"")</f>
        <v/>
      </c>
      <c r="E103" s="18" t="str">
        <f>IF(IF(E$8=0,INDEX([1]关卡拆分!$C:$C,MATCH(A103,[1]关卡拆分!$A:$A,0)),IF(E$8=1,INDEX([1]关卡拆分!$K:$K,MATCH(A103,[1]关卡拆分!$A:$A,0)),IF(E$8=2,INDEX([1]关卡拆分!$L:$L,MATCH(A103,[1]关卡拆分!$A:$A,0)),IF(E$8=3,INDEX([1]关卡拆分!$M:$M,MATCH(A103,[1]关卡拆分!$A:$A,0)),""))))=1,A103,"")</f>
        <v/>
      </c>
      <c r="F103" s="3">
        <f>IF(IF(F$8=0,INDEX([1]关卡拆分!$D:$D,MATCH(A103,[1]关卡拆分!$A:$A,0)),IF(F$8=1,INDEX([1]关卡拆分!$N:$N,MATCH(A103,[1]关卡拆分!$A:$A,0)),IF(F$8=2,INDEX([1]关卡拆分!$O:$O,MATCH(A103,[1]关卡拆分!$A:$A,0)),IF(F$8=3,INDEX([1]关卡拆分!$P:$P,MATCH(A103,[1]关卡拆分!$A:$A,0)),""))))=1,A103,"")</f>
        <v>21006</v>
      </c>
      <c r="G103" s="3" t="str">
        <f>IF(IF(G$8=0,INDEX([1]关卡拆分!$E:$E,MATCH(A103,[1]关卡拆分!$A:$A,0)),IF(G$8=1,INDEX([1]关卡拆分!$Q:$Q,MATCH(A103,[1]关卡拆分!$A:$A,0)),IF(G$8=2,INDEX([1]关卡拆分!$R:$R,MATCH(A103,[1]关卡拆分!$A:$A,0)),IF(G$8=3,INDEX([1]关卡拆分!$S:$S,MATCH(A103,[1]关卡拆分!$A:$A,0)),""))))=1,A103,"")</f>
        <v/>
      </c>
      <c r="H103" t="str">
        <f>IF(IF(H$8=0,INDEX([1]关卡拆分!$F:$F,MATCH(A103,[1]关卡拆分!$A:$A,0)),IF(H$8=1,INDEX([1]关卡拆分!$T:$T,MATCH(A103,[1]关卡拆分!$A:$A,0)),IF(H$8=2,INDEX([1]关卡拆分!$U:$U,MATCH(A103,[1]关卡拆分!$A:$A,0)),IF(H$8=3,INDEX([1]关卡拆分!$V:$V,MATCH(A103,[1]关卡拆分!$A:$A,0)),""))))=1,A103,"")</f>
        <v/>
      </c>
      <c r="I103" t="str">
        <f>IF(I$8=INDEX([1]MonsterGroup!$H:$H,MATCH($A103,[1]MonsterGroup!$A:$A,0)),$A103,"")</f>
        <v/>
      </c>
      <c r="J103" t="str">
        <f>IF(J$8=INDEX([1]MonsterGroup!$I:$I,MATCH($A103,[1]MonsterGroup!$A:$A,0)),$A103,"")</f>
        <v/>
      </c>
      <c r="K103" t="str">
        <f>IF(K$8=INDEX([1]MonsterGroup!$J:$J,MATCH($A103,[1]MonsterGroup!$A:$A,0)),$A103,"")</f>
        <v/>
      </c>
      <c r="L103" t="str">
        <f>IF(L$8=INDEX([1]MonsterGroup!$K:$K,MATCH($A103,[1]MonsterGroup!$A:$A,0)),$A103,"")</f>
        <v/>
      </c>
      <c r="M103" t="str">
        <f t="shared" si="10"/>
        <v/>
      </c>
      <c r="N103" t="str">
        <f t="shared" si="11"/>
        <v/>
      </c>
      <c r="O103" t="str">
        <f t="shared" si="12"/>
        <v/>
      </c>
      <c r="P103" t="str">
        <f t="shared" si="13"/>
        <v/>
      </c>
      <c r="Q103" t="str">
        <f t="shared" si="14"/>
        <v/>
      </c>
      <c r="R103" t="str">
        <f t="shared" si="17"/>
        <v/>
      </c>
      <c r="S103" t="str">
        <f t="shared" si="15"/>
        <v/>
      </c>
      <c r="T103" t="str">
        <f t="shared" si="16"/>
        <v/>
      </c>
    </row>
    <row r="104" spans="1:20">
      <c r="A104" s="7">
        <v>21007</v>
      </c>
      <c r="B104">
        <f>IF(B$8=INDEX([1]MonsterGroup!$B:$B,MATCH($A104,[1]MonsterGroup!$A:$A,0)),A104,0)</f>
        <v>0</v>
      </c>
      <c r="C104" t="str">
        <f>IF(C$8=INDEX([1]MonsterGroup!$N:$N,MATCH($A104,[1]MonsterGroup!$A:$A,0)),$A104,"")</f>
        <v/>
      </c>
      <c r="D104" t="str">
        <f>IF(D$8=INDEX([1]MonsterGroup!$O:$O,MATCH($A104,[1]MonsterGroup!$A:$A,0)),$A104,"")</f>
        <v/>
      </c>
      <c r="E104" s="18" t="str">
        <f>IF(IF(E$8=0,INDEX([1]关卡拆分!$C:$C,MATCH(A104,[1]关卡拆分!$A:$A,0)),IF(E$8=1,INDEX([1]关卡拆分!$K:$K,MATCH(A104,[1]关卡拆分!$A:$A,0)),IF(E$8=2,INDEX([1]关卡拆分!$L:$L,MATCH(A104,[1]关卡拆分!$A:$A,0)),IF(E$8=3,INDEX([1]关卡拆分!$M:$M,MATCH(A104,[1]关卡拆分!$A:$A,0)),""))))=1,A104,"")</f>
        <v/>
      </c>
      <c r="F104" s="3" t="str">
        <f>IF(IF(F$8=0,INDEX([1]关卡拆分!$D:$D,MATCH(A104,[1]关卡拆分!$A:$A,0)),IF(F$8=1,INDEX([1]关卡拆分!$N:$N,MATCH(A104,[1]关卡拆分!$A:$A,0)),IF(F$8=2,INDEX([1]关卡拆分!$O:$O,MATCH(A104,[1]关卡拆分!$A:$A,0)),IF(F$8=3,INDEX([1]关卡拆分!$P:$P,MATCH(A104,[1]关卡拆分!$A:$A,0)),""))))=1,A104,"")</f>
        <v/>
      </c>
      <c r="G104" s="3" t="str">
        <f>IF(IF(G$8=0,INDEX([1]关卡拆分!$E:$E,MATCH(A104,[1]关卡拆分!$A:$A,0)),IF(G$8=1,INDEX([1]关卡拆分!$Q:$Q,MATCH(A104,[1]关卡拆分!$A:$A,0)),IF(G$8=2,INDEX([1]关卡拆分!$R:$R,MATCH(A104,[1]关卡拆分!$A:$A,0)),IF(G$8=3,INDEX([1]关卡拆分!$S:$S,MATCH(A104,[1]关卡拆分!$A:$A,0)),""))))=1,A104,"")</f>
        <v/>
      </c>
      <c r="H104">
        <f>IF(IF(H$8=0,INDEX([1]关卡拆分!$F:$F,MATCH(A104,[1]关卡拆分!$A:$A,0)),IF(H$8=1,INDEX([1]关卡拆分!$T:$T,MATCH(A104,[1]关卡拆分!$A:$A,0)),IF(H$8=2,INDEX([1]关卡拆分!$U:$U,MATCH(A104,[1]关卡拆分!$A:$A,0)),IF(H$8=3,INDEX([1]关卡拆分!$V:$V,MATCH(A104,[1]关卡拆分!$A:$A,0)),""))))=1,A104,"")</f>
        <v>21007</v>
      </c>
      <c r="I104" t="str">
        <f>IF(I$8=INDEX([1]MonsterGroup!$H:$H,MATCH($A104,[1]MonsterGroup!$A:$A,0)),$A104,"")</f>
        <v/>
      </c>
      <c r="J104" t="str">
        <f>IF(J$8=INDEX([1]MonsterGroup!$I:$I,MATCH($A104,[1]MonsterGroup!$A:$A,0)),$A104,"")</f>
        <v/>
      </c>
      <c r="K104" t="str">
        <f>IF(K$8=INDEX([1]MonsterGroup!$J:$J,MATCH($A104,[1]MonsterGroup!$A:$A,0)),$A104,"")</f>
        <v/>
      </c>
      <c r="L104" t="str">
        <f>IF(L$8=INDEX([1]MonsterGroup!$K:$K,MATCH($A104,[1]MonsterGroup!$A:$A,0)),$A104,"")</f>
        <v/>
      </c>
      <c r="M104" t="str">
        <f t="shared" si="10"/>
        <v/>
      </c>
      <c r="N104" t="str">
        <f t="shared" si="11"/>
        <v/>
      </c>
      <c r="O104" t="str">
        <f t="shared" si="12"/>
        <v/>
      </c>
      <c r="P104" t="str">
        <f t="shared" si="13"/>
        <v/>
      </c>
      <c r="Q104" t="str">
        <f t="shared" si="14"/>
        <v/>
      </c>
      <c r="R104" t="str">
        <f t="shared" si="17"/>
        <v/>
      </c>
      <c r="S104" t="str">
        <f t="shared" si="15"/>
        <v/>
      </c>
      <c r="T104" t="str">
        <f t="shared" si="16"/>
        <v/>
      </c>
    </row>
    <row r="105" spans="1:20">
      <c r="A105" s="7">
        <v>21008</v>
      </c>
      <c r="B105">
        <f>IF(B$8=INDEX([1]MonsterGroup!$B:$B,MATCH($A105,[1]MonsterGroup!$A:$A,0)),A105,0)</f>
        <v>0</v>
      </c>
      <c r="C105" t="str">
        <f>IF(C$8=INDEX([1]MonsterGroup!$N:$N,MATCH($A105,[1]MonsterGroup!$A:$A,0)),$A105,"")</f>
        <v/>
      </c>
      <c r="D105" t="str">
        <f>IF(D$8=INDEX([1]MonsterGroup!$O:$O,MATCH($A105,[1]MonsterGroup!$A:$A,0)),$A105,"")</f>
        <v/>
      </c>
      <c r="E105" s="18" t="str">
        <f>IF(IF(E$8=0,INDEX([1]关卡拆分!$C:$C,MATCH(A105,[1]关卡拆分!$A:$A,0)),IF(E$8=1,INDEX([1]关卡拆分!$K:$K,MATCH(A105,[1]关卡拆分!$A:$A,0)),IF(E$8=2,INDEX([1]关卡拆分!$L:$L,MATCH(A105,[1]关卡拆分!$A:$A,0)),IF(E$8=3,INDEX([1]关卡拆分!$M:$M,MATCH(A105,[1]关卡拆分!$A:$A,0)),""))))=1,A105,"")</f>
        <v/>
      </c>
      <c r="F105" s="3" t="str">
        <f>IF(IF(F$8=0,INDEX([1]关卡拆分!$D:$D,MATCH(A105,[1]关卡拆分!$A:$A,0)),IF(F$8=1,INDEX([1]关卡拆分!$N:$N,MATCH(A105,[1]关卡拆分!$A:$A,0)),IF(F$8=2,INDEX([1]关卡拆分!$O:$O,MATCH(A105,[1]关卡拆分!$A:$A,0)),IF(F$8=3,INDEX([1]关卡拆分!$P:$P,MATCH(A105,[1]关卡拆分!$A:$A,0)),""))))=1,A105,"")</f>
        <v/>
      </c>
      <c r="G105" s="3">
        <f>IF(IF(G$8=0,INDEX([1]关卡拆分!$E:$E,MATCH(A105,[1]关卡拆分!$A:$A,0)),IF(G$8=1,INDEX([1]关卡拆分!$Q:$Q,MATCH(A105,[1]关卡拆分!$A:$A,0)),IF(G$8=2,INDEX([1]关卡拆分!$R:$R,MATCH(A105,[1]关卡拆分!$A:$A,0)),IF(G$8=3,INDEX([1]关卡拆分!$S:$S,MATCH(A105,[1]关卡拆分!$A:$A,0)),""))))=1,A105,"")</f>
        <v>21008</v>
      </c>
      <c r="H105" t="str">
        <f>IF(IF(H$8=0,INDEX([1]关卡拆分!$F:$F,MATCH(A105,[1]关卡拆分!$A:$A,0)),IF(H$8=1,INDEX([1]关卡拆分!$T:$T,MATCH(A105,[1]关卡拆分!$A:$A,0)),IF(H$8=2,INDEX([1]关卡拆分!$U:$U,MATCH(A105,[1]关卡拆分!$A:$A,0)),IF(H$8=3,INDEX([1]关卡拆分!$V:$V,MATCH(A105,[1]关卡拆分!$A:$A,0)),""))))=1,A105,"")</f>
        <v/>
      </c>
      <c r="I105" t="str">
        <f>IF(I$8=INDEX([1]MonsterGroup!$H:$H,MATCH($A105,[1]MonsterGroup!$A:$A,0)),$A105,"")</f>
        <v/>
      </c>
      <c r="J105" t="str">
        <f>IF(J$8=INDEX([1]MonsterGroup!$I:$I,MATCH($A105,[1]MonsterGroup!$A:$A,0)),$A105,"")</f>
        <v/>
      </c>
      <c r="K105" t="str">
        <f>IF(K$8=INDEX([1]MonsterGroup!$J:$J,MATCH($A105,[1]MonsterGroup!$A:$A,0)),$A105,"")</f>
        <v/>
      </c>
      <c r="L105" t="str">
        <f>IF(L$8=INDEX([1]MonsterGroup!$K:$K,MATCH($A105,[1]MonsterGroup!$A:$A,0)),$A105,"")</f>
        <v/>
      </c>
      <c r="M105" t="str">
        <f t="shared" si="10"/>
        <v/>
      </c>
      <c r="N105" t="str">
        <f t="shared" si="11"/>
        <v/>
      </c>
      <c r="O105" t="str">
        <f t="shared" si="12"/>
        <v/>
      </c>
      <c r="P105" t="str">
        <f t="shared" si="13"/>
        <v/>
      </c>
      <c r="Q105" t="str">
        <f t="shared" si="14"/>
        <v/>
      </c>
      <c r="R105" t="str">
        <f t="shared" si="17"/>
        <v/>
      </c>
      <c r="S105" t="str">
        <f t="shared" si="15"/>
        <v/>
      </c>
      <c r="T105" t="str">
        <f t="shared" si="16"/>
        <v/>
      </c>
    </row>
    <row r="106" spans="1:20">
      <c r="A106" s="7">
        <v>21009</v>
      </c>
      <c r="B106">
        <f>IF(B$8=INDEX([1]MonsterGroup!$B:$B,MATCH($A106,[1]MonsterGroup!$A:$A,0)),A106,0)</f>
        <v>0</v>
      </c>
      <c r="C106" t="str">
        <f>IF(C$8=INDEX([1]MonsterGroup!$N:$N,MATCH($A106,[1]MonsterGroup!$A:$A,0)),$A106,"")</f>
        <v/>
      </c>
      <c r="D106" t="str">
        <f>IF(D$8=INDEX([1]MonsterGroup!$O:$O,MATCH($A106,[1]MonsterGroup!$A:$A,0)),$A106,"")</f>
        <v/>
      </c>
      <c r="E106" s="18" t="str">
        <f>IF(IF(E$8=0,INDEX([1]关卡拆分!$C:$C,MATCH(A106,[1]关卡拆分!$A:$A,0)),IF(E$8=1,INDEX([1]关卡拆分!$K:$K,MATCH(A106,[1]关卡拆分!$A:$A,0)),IF(E$8=2,INDEX([1]关卡拆分!$L:$L,MATCH(A106,[1]关卡拆分!$A:$A,0)),IF(E$8=3,INDEX([1]关卡拆分!$M:$M,MATCH(A106,[1]关卡拆分!$A:$A,0)),""))))=1,A106,"")</f>
        <v/>
      </c>
      <c r="F106" s="3">
        <f>IF(IF(F$8=0,INDEX([1]关卡拆分!$D:$D,MATCH(A106,[1]关卡拆分!$A:$A,0)),IF(F$8=1,INDEX([1]关卡拆分!$N:$N,MATCH(A106,[1]关卡拆分!$A:$A,0)),IF(F$8=2,INDEX([1]关卡拆分!$O:$O,MATCH(A106,[1]关卡拆分!$A:$A,0)),IF(F$8=3,INDEX([1]关卡拆分!$P:$P,MATCH(A106,[1]关卡拆分!$A:$A,0)),""))))=1,A106,"")</f>
        <v>21009</v>
      </c>
      <c r="G106" s="3" t="str">
        <f>IF(IF(G$8=0,INDEX([1]关卡拆分!$E:$E,MATCH(A106,[1]关卡拆分!$A:$A,0)),IF(G$8=1,INDEX([1]关卡拆分!$Q:$Q,MATCH(A106,[1]关卡拆分!$A:$A,0)),IF(G$8=2,INDEX([1]关卡拆分!$R:$R,MATCH(A106,[1]关卡拆分!$A:$A,0)),IF(G$8=3,INDEX([1]关卡拆分!$S:$S,MATCH(A106,[1]关卡拆分!$A:$A,0)),""))))=1,A106,"")</f>
        <v/>
      </c>
      <c r="H106" t="str">
        <f>IF(IF(H$8=0,INDEX([1]关卡拆分!$F:$F,MATCH(A106,[1]关卡拆分!$A:$A,0)),IF(H$8=1,INDEX([1]关卡拆分!$T:$T,MATCH(A106,[1]关卡拆分!$A:$A,0)),IF(H$8=2,INDEX([1]关卡拆分!$U:$U,MATCH(A106,[1]关卡拆分!$A:$A,0)),IF(H$8=3,INDEX([1]关卡拆分!$V:$V,MATCH(A106,[1]关卡拆分!$A:$A,0)),""))))=1,A106,"")</f>
        <v/>
      </c>
      <c r="I106" t="str">
        <f>IF(I$8=INDEX([1]MonsterGroup!$H:$H,MATCH($A106,[1]MonsterGroup!$A:$A,0)),$A106,"")</f>
        <v/>
      </c>
      <c r="J106" t="str">
        <f>IF(J$8=INDEX([1]MonsterGroup!$I:$I,MATCH($A106,[1]MonsterGroup!$A:$A,0)),$A106,"")</f>
        <v/>
      </c>
      <c r="K106" t="str">
        <f>IF(K$8=INDEX([1]MonsterGroup!$J:$J,MATCH($A106,[1]MonsterGroup!$A:$A,0)),$A106,"")</f>
        <v/>
      </c>
      <c r="L106" t="str">
        <f>IF(L$8=INDEX([1]MonsterGroup!$K:$K,MATCH($A106,[1]MonsterGroup!$A:$A,0)),$A106,"")</f>
        <v/>
      </c>
      <c r="M106" t="str">
        <f t="shared" si="10"/>
        <v/>
      </c>
      <c r="N106" t="str">
        <f t="shared" si="11"/>
        <v/>
      </c>
      <c r="O106" t="str">
        <f t="shared" si="12"/>
        <v/>
      </c>
      <c r="P106" t="str">
        <f t="shared" si="13"/>
        <v/>
      </c>
      <c r="Q106" t="str">
        <f t="shared" si="14"/>
        <v/>
      </c>
      <c r="R106" t="str">
        <f t="shared" si="17"/>
        <v/>
      </c>
      <c r="S106" t="str">
        <f t="shared" si="15"/>
        <v/>
      </c>
      <c r="T106" t="str">
        <f t="shared" si="16"/>
        <v/>
      </c>
    </row>
    <row r="107" spans="1:20">
      <c r="A107" s="7">
        <v>21010</v>
      </c>
      <c r="B107">
        <f>IF(B$8=INDEX([1]MonsterGroup!$B:$B,MATCH($A107,[1]MonsterGroup!$A:$A,0)),A107,0)</f>
        <v>0</v>
      </c>
      <c r="C107" t="str">
        <f>IF(C$8=INDEX([1]MonsterGroup!$N:$N,MATCH($A107,[1]MonsterGroup!$A:$A,0)),$A107,"")</f>
        <v/>
      </c>
      <c r="D107" t="str">
        <f>IF(D$8=INDEX([1]MonsterGroup!$O:$O,MATCH($A107,[1]MonsterGroup!$A:$A,0)),$A107,"")</f>
        <v/>
      </c>
      <c r="E107" s="18" t="str">
        <f>IF(IF(E$8=0,INDEX([1]关卡拆分!$C:$C,MATCH(A107,[1]关卡拆分!$A:$A,0)),IF(E$8=1,INDEX([1]关卡拆分!$K:$K,MATCH(A107,[1]关卡拆分!$A:$A,0)),IF(E$8=2,INDEX([1]关卡拆分!$L:$L,MATCH(A107,[1]关卡拆分!$A:$A,0)),IF(E$8=3,INDEX([1]关卡拆分!$M:$M,MATCH(A107,[1]关卡拆分!$A:$A,0)),""))))=1,A107,"")</f>
        <v/>
      </c>
      <c r="F107" s="3" t="str">
        <f>IF(IF(F$8=0,INDEX([1]关卡拆分!$D:$D,MATCH(A107,[1]关卡拆分!$A:$A,0)),IF(F$8=1,INDEX([1]关卡拆分!$N:$N,MATCH(A107,[1]关卡拆分!$A:$A,0)),IF(F$8=2,INDEX([1]关卡拆分!$O:$O,MATCH(A107,[1]关卡拆分!$A:$A,0)),IF(F$8=3,INDEX([1]关卡拆分!$P:$P,MATCH(A107,[1]关卡拆分!$A:$A,0)),""))))=1,A107,"")</f>
        <v/>
      </c>
      <c r="G107" s="3" t="str">
        <f>IF(IF(G$8=0,INDEX([1]关卡拆分!$E:$E,MATCH(A107,[1]关卡拆分!$A:$A,0)),IF(G$8=1,INDEX([1]关卡拆分!$Q:$Q,MATCH(A107,[1]关卡拆分!$A:$A,0)),IF(G$8=2,INDEX([1]关卡拆分!$R:$R,MATCH(A107,[1]关卡拆分!$A:$A,0)),IF(G$8=3,INDEX([1]关卡拆分!$S:$S,MATCH(A107,[1]关卡拆分!$A:$A,0)),""))))=1,A107,"")</f>
        <v/>
      </c>
      <c r="H107">
        <f>IF(IF(H$8=0,INDEX([1]关卡拆分!$F:$F,MATCH(A107,[1]关卡拆分!$A:$A,0)),IF(H$8=1,INDEX([1]关卡拆分!$T:$T,MATCH(A107,[1]关卡拆分!$A:$A,0)),IF(H$8=2,INDEX([1]关卡拆分!$U:$U,MATCH(A107,[1]关卡拆分!$A:$A,0)),IF(H$8=3,INDEX([1]关卡拆分!$V:$V,MATCH(A107,[1]关卡拆分!$A:$A,0)),""))))=1,A107,"")</f>
        <v>21010</v>
      </c>
      <c r="I107" t="str">
        <f>IF(I$8=INDEX([1]MonsterGroup!$H:$H,MATCH($A107,[1]MonsterGroup!$A:$A,0)),$A107,"")</f>
        <v/>
      </c>
      <c r="J107" t="str">
        <f>IF(J$8=INDEX([1]MonsterGroup!$I:$I,MATCH($A107,[1]MonsterGroup!$A:$A,0)),$A107,"")</f>
        <v/>
      </c>
      <c r="K107" t="str">
        <f>IF(K$8=INDEX([1]MonsterGroup!$J:$J,MATCH($A107,[1]MonsterGroup!$A:$A,0)),$A107,"")</f>
        <v/>
      </c>
      <c r="L107" t="str">
        <f>IF(L$8=INDEX([1]MonsterGroup!$K:$K,MATCH($A107,[1]MonsterGroup!$A:$A,0)),$A107,"")</f>
        <v/>
      </c>
      <c r="M107" t="str">
        <f t="shared" si="10"/>
        <v/>
      </c>
      <c r="N107" t="str">
        <f t="shared" si="11"/>
        <v/>
      </c>
      <c r="O107" t="str">
        <f t="shared" si="12"/>
        <v/>
      </c>
      <c r="P107" t="str">
        <f t="shared" si="13"/>
        <v/>
      </c>
      <c r="Q107" t="str">
        <f t="shared" si="14"/>
        <v/>
      </c>
      <c r="R107" t="str">
        <f t="shared" si="17"/>
        <v/>
      </c>
      <c r="S107" t="str">
        <f t="shared" si="15"/>
        <v/>
      </c>
      <c r="T107" t="str">
        <f t="shared" si="16"/>
        <v/>
      </c>
    </row>
    <row r="108" spans="1:20">
      <c r="A108" s="7">
        <v>21011</v>
      </c>
      <c r="B108">
        <f>IF(B$8=INDEX([1]MonsterGroup!$B:$B,MATCH($A108,[1]MonsterGroup!$A:$A,0)),A108,0)</f>
        <v>0</v>
      </c>
      <c r="C108" t="str">
        <f>IF(C$8=INDEX([1]MonsterGroup!$N:$N,MATCH($A108,[1]MonsterGroup!$A:$A,0)),$A108,"")</f>
        <v/>
      </c>
      <c r="D108" t="str">
        <f>IF(D$8=INDEX([1]MonsterGroup!$O:$O,MATCH($A108,[1]MonsterGroup!$A:$A,0)),$A108,"")</f>
        <v/>
      </c>
      <c r="E108" s="18" t="str">
        <f>IF(IF(E$8=0,INDEX([1]关卡拆分!$C:$C,MATCH(A108,[1]关卡拆分!$A:$A,0)),IF(E$8=1,INDEX([1]关卡拆分!$K:$K,MATCH(A108,[1]关卡拆分!$A:$A,0)),IF(E$8=2,INDEX([1]关卡拆分!$L:$L,MATCH(A108,[1]关卡拆分!$A:$A,0)),IF(E$8=3,INDEX([1]关卡拆分!$M:$M,MATCH(A108,[1]关卡拆分!$A:$A,0)),""))))=1,A108,"")</f>
        <v/>
      </c>
      <c r="F108" s="3" t="str">
        <f>IF(IF(F$8=0,INDEX([1]关卡拆分!$D:$D,MATCH(A108,[1]关卡拆分!$A:$A,0)),IF(F$8=1,INDEX([1]关卡拆分!$N:$N,MATCH(A108,[1]关卡拆分!$A:$A,0)),IF(F$8=2,INDEX([1]关卡拆分!$O:$O,MATCH(A108,[1]关卡拆分!$A:$A,0)),IF(F$8=3,INDEX([1]关卡拆分!$P:$P,MATCH(A108,[1]关卡拆分!$A:$A,0)),""))))=1,A108,"")</f>
        <v/>
      </c>
      <c r="G108" s="3" t="str">
        <f>IF(IF(G$8=0,INDEX([1]关卡拆分!$E:$E,MATCH(A108,[1]关卡拆分!$A:$A,0)),IF(G$8=1,INDEX([1]关卡拆分!$Q:$Q,MATCH(A108,[1]关卡拆分!$A:$A,0)),IF(G$8=2,INDEX([1]关卡拆分!$R:$R,MATCH(A108,[1]关卡拆分!$A:$A,0)),IF(G$8=3,INDEX([1]关卡拆分!$S:$S,MATCH(A108,[1]关卡拆分!$A:$A,0)),""))))=1,A108,"")</f>
        <v/>
      </c>
      <c r="H108" t="str">
        <f>IF(IF(H$8=0,INDEX([1]关卡拆分!$F:$F,MATCH(A108,[1]关卡拆分!$A:$A,0)),IF(H$8=1,INDEX([1]关卡拆分!$T:$T,MATCH(A108,[1]关卡拆分!$A:$A,0)),IF(H$8=2,INDEX([1]关卡拆分!$U:$U,MATCH(A108,[1]关卡拆分!$A:$A,0)),IF(H$8=3,INDEX([1]关卡拆分!$V:$V,MATCH(A108,[1]关卡拆分!$A:$A,0)),""))))=1,A108,"")</f>
        <v/>
      </c>
      <c r="I108" t="str">
        <f>IF(I$8=INDEX([1]MonsterGroup!$H:$H,MATCH($A108,[1]MonsterGroup!$A:$A,0)),$A108,"")</f>
        <v/>
      </c>
      <c r="J108" t="str">
        <f>IF(J$8=INDEX([1]MonsterGroup!$I:$I,MATCH($A108,[1]MonsterGroup!$A:$A,0)),$A108,"")</f>
        <v/>
      </c>
      <c r="K108" t="str">
        <f>IF(K$8=INDEX([1]MonsterGroup!$J:$J,MATCH($A108,[1]MonsterGroup!$A:$A,0)),$A108,"")</f>
        <v/>
      </c>
      <c r="L108" t="str">
        <f>IF(L$8=INDEX([1]MonsterGroup!$K:$K,MATCH($A108,[1]MonsterGroup!$A:$A,0)),$A108,"")</f>
        <v/>
      </c>
      <c r="M108" t="str">
        <f t="shared" si="10"/>
        <v/>
      </c>
      <c r="N108" t="str">
        <f t="shared" si="11"/>
        <v/>
      </c>
      <c r="O108" t="str">
        <f t="shared" si="12"/>
        <v/>
      </c>
      <c r="P108" t="str">
        <f t="shared" si="13"/>
        <v/>
      </c>
      <c r="Q108" t="str">
        <f t="shared" si="14"/>
        <v/>
      </c>
      <c r="R108" t="str">
        <f t="shared" si="17"/>
        <v/>
      </c>
      <c r="S108" t="str">
        <f t="shared" si="15"/>
        <v/>
      </c>
      <c r="T108" t="str">
        <f t="shared" si="16"/>
        <v/>
      </c>
    </row>
    <row r="109" spans="1:20">
      <c r="A109" s="7">
        <v>21012</v>
      </c>
      <c r="B109">
        <f>IF(B$8=INDEX([1]MonsterGroup!$B:$B,MATCH($A109,[1]MonsterGroup!$A:$A,0)),A109,0)</f>
        <v>0</v>
      </c>
      <c r="C109" t="str">
        <f>IF(C$8=INDEX([1]MonsterGroup!$N:$N,MATCH($A109,[1]MonsterGroup!$A:$A,0)),$A109,"")</f>
        <v/>
      </c>
      <c r="D109" t="str">
        <f>IF(D$8=INDEX([1]MonsterGroup!$O:$O,MATCH($A109,[1]MonsterGroup!$A:$A,0)),$A109,"")</f>
        <v/>
      </c>
      <c r="E109" s="18">
        <f>IF(IF(E$8=0,INDEX([1]关卡拆分!$C:$C,MATCH(A109,[1]关卡拆分!$A:$A,0)),IF(E$8=1,INDEX([1]关卡拆分!$K:$K,MATCH(A109,[1]关卡拆分!$A:$A,0)),IF(E$8=2,INDEX([1]关卡拆分!$L:$L,MATCH(A109,[1]关卡拆分!$A:$A,0)),IF(E$8=3,INDEX([1]关卡拆分!$M:$M,MATCH(A109,[1]关卡拆分!$A:$A,0)),""))))=1,A109,"")</f>
        <v>21012</v>
      </c>
      <c r="F109" s="3" t="str">
        <f>IF(IF(F$8=0,INDEX([1]关卡拆分!$D:$D,MATCH(A109,[1]关卡拆分!$A:$A,0)),IF(F$8=1,INDEX([1]关卡拆分!$N:$N,MATCH(A109,[1]关卡拆分!$A:$A,0)),IF(F$8=2,INDEX([1]关卡拆分!$O:$O,MATCH(A109,[1]关卡拆分!$A:$A,0)),IF(F$8=3,INDEX([1]关卡拆分!$P:$P,MATCH(A109,[1]关卡拆分!$A:$A,0)),""))))=1,A109,"")</f>
        <v/>
      </c>
      <c r="G109" s="3">
        <f>IF(IF(G$8=0,INDEX([1]关卡拆分!$E:$E,MATCH(A109,[1]关卡拆分!$A:$A,0)),IF(G$8=1,INDEX([1]关卡拆分!$Q:$Q,MATCH(A109,[1]关卡拆分!$A:$A,0)),IF(G$8=2,INDEX([1]关卡拆分!$R:$R,MATCH(A109,[1]关卡拆分!$A:$A,0)),IF(G$8=3,INDEX([1]关卡拆分!$S:$S,MATCH(A109,[1]关卡拆分!$A:$A,0)),""))))=1,A109,"")</f>
        <v>21012</v>
      </c>
      <c r="H109" t="str">
        <f>IF(IF(H$8=0,INDEX([1]关卡拆分!$F:$F,MATCH(A109,[1]关卡拆分!$A:$A,0)),IF(H$8=1,INDEX([1]关卡拆分!$T:$T,MATCH(A109,[1]关卡拆分!$A:$A,0)),IF(H$8=2,INDEX([1]关卡拆分!$U:$U,MATCH(A109,[1]关卡拆分!$A:$A,0)),IF(H$8=3,INDEX([1]关卡拆分!$V:$V,MATCH(A109,[1]关卡拆分!$A:$A,0)),""))))=1,A109,"")</f>
        <v/>
      </c>
      <c r="I109" t="str">
        <f>IF(I$8=INDEX([1]MonsterGroup!$H:$H,MATCH($A109,[1]MonsterGroup!$A:$A,0)),$A109,"")</f>
        <v/>
      </c>
      <c r="J109" t="str">
        <f>IF(J$8=INDEX([1]MonsterGroup!$I:$I,MATCH($A109,[1]MonsterGroup!$A:$A,0)),$A109,"")</f>
        <v/>
      </c>
      <c r="K109" t="str">
        <f>IF(K$8=INDEX([1]MonsterGroup!$J:$J,MATCH($A109,[1]MonsterGroup!$A:$A,0)),$A109,"")</f>
        <v/>
      </c>
      <c r="L109" t="str">
        <f>IF(L$8=INDEX([1]MonsterGroup!$K:$K,MATCH($A109,[1]MonsterGroup!$A:$A,0)),$A109,"")</f>
        <v/>
      </c>
      <c r="M109" t="str">
        <f t="shared" si="10"/>
        <v/>
      </c>
      <c r="N109" t="str">
        <f t="shared" si="11"/>
        <v/>
      </c>
      <c r="O109" t="str">
        <f t="shared" si="12"/>
        <v/>
      </c>
      <c r="P109" t="str">
        <f t="shared" si="13"/>
        <v/>
      </c>
      <c r="Q109" t="str">
        <f t="shared" si="14"/>
        <v/>
      </c>
      <c r="R109" t="str">
        <f t="shared" si="17"/>
        <v/>
      </c>
      <c r="S109" t="str">
        <f t="shared" si="15"/>
        <v/>
      </c>
      <c r="T109" t="str">
        <f t="shared" si="16"/>
        <v/>
      </c>
    </row>
    <row r="110" spans="1:20" ht="15.75">
      <c r="A110" s="64">
        <v>21013</v>
      </c>
      <c r="B110">
        <f>IF(B$8=INDEX([1]MonsterGroup!$B:$B,MATCH($A110,[1]MonsterGroup!$A:$A,0)),A110,0)</f>
        <v>0</v>
      </c>
      <c r="E110" s="18" t="str">
        <f>IF(IF(E$8=0,INDEX([1]关卡拆分!$C:$C,MATCH(A110,[1]关卡拆分!$A:$A,0)),IF(E$8=1,INDEX([1]关卡拆分!$K:$K,MATCH(A110,[1]关卡拆分!$A:$A,0)),IF(E$8=2,INDEX([1]关卡拆分!$L:$L,MATCH(A110,[1]关卡拆分!$A:$A,0)),IF(E$8=3,INDEX([1]关卡拆分!$M:$M,MATCH(A110,[1]关卡拆分!$A:$A,0)),""))))=1,A110,"")</f>
        <v/>
      </c>
      <c r="F110" s="3" t="str">
        <f>IF(IF(F$8=0,INDEX([1]关卡拆分!$D:$D,MATCH(A110,[1]关卡拆分!$A:$A,0)),IF(F$8=1,INDEX([1]关卡拆分!$N:$N,MATCH(A110,[1]关卡拆分!$A:$A,0)),IF(F$8=2,INDEX([1]关卡拆分!$O:$O,MATCH(A110,[1]关卡拆分!$A:$A,0)),IF(F$8=3,INDEX([1]关卡拆分!$P:$P,MATCH(A110,[1]关卡拆分!$A:$A,0)),""))))=1,A110,"")</f>
        <v/>
      </c>
      <c r="G110" s="3" t="str">
        <f>IF(IF(G$8=0,INDEX([1]关卡拆分!$E:$E,MATCH(A110,[1]关卡拆分!$A:$A,0)),IF(G$8=1,INDEX([1]关卡拆分!$Q:$Q,MATCH(A110,[1]关卡拆分!$A:$A,0)),IF(G$8=2,INDEX([1]关卡拆分!$R:$R,MATCH(A110,[1]关卡拆分!$A:$A,0)),IF(G$8=3,INDEX([1]关卡拆分!$S:$S,MATCH(A110,[1]关卡拆分!$A:$A,0)),""))))=1,A110,"")</f>
        <v/>
      </c>
      <c r="H110" t="str">
        <f>IF(IF(H$8=0,INDEX([1]关卡拆分!$F:$F,MATCH(A110,[1]关卡拆分!$A:$A,0)),IF(H$8=1,INDEX([1]关卡拆分!$T:$T,MATCH(A110,[1]关卡拆分!$A:$A,0)),IF(H$8=2,INDEX([1]关卡拆分!$U:$U,MATCH(A110,[1]关卡拆分!$A:$A,0)),IF(H$8=3,INDEX([1]关卡拆分!$V:$V,MATCH(A110,[1]关卡拆分!$A:$A,0)),""))))=1,A110,"")</f>
        <v/>
      </c>
    </row>
    <row r="111" spans="1:20" ht="15.75">
      <c r="A111" s="64">
        <v>21014</v>
      </c>
      <c r="B111">
        <f>IF(B$8=INDEX([1]MonsterGroup!$B:$B,MATCH($A111,[1]MonsterGroup!$A:$A,0)),A111,0)</f>
        <v>0</v>
      </c>
      <c r="E111" s="18" t="str">
        <f>IF(IF(E$8=0,INDEX([1]关卡拆分!$C:$C,MATCH(A111,[1]关卡拆分!$A:$A,0)),IF(E$8=1,INDEX([1]关卡拆分!$K:$K,MATCH(A111,[1]关卡拆分!$A:$A,0)),IF(E$8=2,INDEX([1]关卡拆分!$L:$L,MATCH(A111,[1]关卡拆分!$A:$A,0)),IF(E$8=3,INDEX([1]关卡拆分!$M:$M,MATCH(A111,[1]关卡拆分!$A:$A,0)),""))))=1,A111,"")</f>
        <v/>
      </c>
      <c r="F111" s="3" t="str">
        <f>IF(IF(F$8=0,INDEX([1]关卡拆分!$D:$D,MATCH(A111,[1]关卡拆分!$A:$A,0)),IF(F$8=1,INDEX([1]关卡拆分!$N:$N,MATCH(A111,[1]关卡拆分!$A:$A,0)),IF(F$8=2,INDEX([1]关卡拆分!$O:$O,MATCH(A111,[1]关卡拆分!$A:$A,0)),IF(F$8=3,INDEX([1]关卡拆分!$P:$P,MATCH(A111,[1]关卡拆分!$A:$A,0)),""))))=1,A111,"")</f>
        <v/>
      </c>
      <c r="G111" s="3" t="str">
        <f>IF(IF(G$8=0,INDEX([1]关卡拆分!$E:$E,MATCH(A111,[1]关卡拆分!$A:$A,0)),IF(G$8=1,INDEX([1]关卡拆分!$Q:$Q,MATCH(A111,[1]关卡拆分!$A:$A,0)),IF(G$8=2,INDEX([1]关卡拆分!$R:$R,MATCH(A111,[1]关卡拆分!$A:$A,0)),IF(G$8=3,INDEX([1]关卡拆分!$S:$S,MATCH(A111,[1]关卡拆分!$A:$A,0)),""))))=1,A111,"")</f>
        <v/>
      </c>
      <c r="H111" t="str">
        <f>IF(IF(H$8=0,INDEX([1]关卡拆分!$F:$F,MATCH(A111,[1]关卡拆分!$A:$A,0)),IF(H$8=1,INDEX([1]关卡拆分!$T:$T,MATCH(A111,[1]关卡拆分!$A:$A,0)),IF(H$8=2,INDEX([1]关卡拆分!$U:$U,MATCH(A111,[1]关卡拆分!$A:$A,0)),IF(H$8=3,INDEX([1]关卡拆分!$V:$V,MATCH(A111,[1]关卡拆分!$A:$A,0)),""))))=1,A111,"")</f>
        <v/>
      </c>
    </row>
    <row r="112" spans="1:20" ht="15.75">
      <c r="A112" s="64">
        <v>21015</v>
      </c>
      <c r="B112">
        <f>IF(B$8=INDEX([1]MonsterGroup!$B:$B,MATCH($A112,[1]MonsterGroup!$A:$A,0)),A112,0)</f>
        <v>0</v>
      </c>
      <c r="E112" s="18" t="str">
        <f>IF(IF(E$8=0,INDEX([1]关卡拆分!$C:$C,MATCH(A112,[1]关卡拆分!$A:$A,0)),IF(E$8=1,INDEX([1]关卡拆分!$K:$K,MATCH(A112,[1]关卡拆分!$A:$A,0)),IF(E$8=2,INDEX([1]关卡拆分!$L:$L,MATCH(A112,[1]关卡拆分!$A:$A,0)),IF(E$8=3,INDEX([1]关卡拆分!$M:$M,MATCH(A112,[1]关卡拆分!$A:$A,0)),""))))=1,A112,"")</f>
        <v/>
      </c>
      <c r="F112" s="3" t="str">
        <f>IF(IF(F$8=0,INDEX([1]关卡拆分!$D:$D,MATCH(A112,[1]关卡拆分!$A:$A,0)),IF(F$8=1,INDEX([1]关卡拆分!$N:$N,MATCH(A112,[1]关卡拆分!$A:$A,0)),IF(F$8=2,INDEX([1]关卡拆分!$O:$O,MATCH(A112,[1]关卡拆分!$A:$A,0)),IF(F$8=3,INDEX([1]关卡拆分!$P:$P,MATCH(A112,[1]关卡拆分!$A:$A,0)),""))))=1,A112,"")</f>
        <v/>
      </c>
      <c r="G112" s="3" t="str">
        <f>IF(IF(G$8=0,INDEX([1]关卡拆分!$E:$E,MATCH(A112,[1]关卡拆分!$A:$A,0)),IF(G$8=1,INDEX([1]关卡拆分!$Q:$Q,MATCH(A112,[1]关卡拆分!$A:$A,0)),IF(G$8=2,INDEX([1]关卡拆分!$R:$R,MATCH(A112,[1]关卡拆分!$A:$A,0)),IF(G$8=3,INDEX([1]关卡拆分!$S:$S,MATCH(A112,[1]关卡拆分!$A:$A,0)),""))))=1,A112,"")</f>
        <v/>
      </c>
      <c r="H112" t="str">
        <f>IF(IF(H$8=0,INDEX([1]关卡拆分!$F:$F,MATCH(A112,[1]关卡拆分!$A:$A,0)),IF(H$8=1,INDEX([1]关卡拆分!$T:$T,MATCH(A112,[1]关卡拆分!$A:$A,0)),IF(H$8=2,INDEX([1]关卡拆分!$U:$U,MATCH(A112,[1]关卡拆分!$A:$A,0)),IF(H$8=3,INDEX([1]关卡拆分!$V:$V,MATCH(A112,[1]关卡拆分!$A:$A,0)),""))))=1,A112,"")</f>
        <v/>
      </c>
    </row>
    <row r="113" spans="1:20">
      <c r="A113" s="7">
        <v>22001</v>
      </c>
      <c r="B113">
        <f>IF(B$8=INDEX([1]MonsterGroup!$B:$B,MATCH($A113,[1]MonsterGroup!$A:$A,0)),A113,0)</f>
        <v>0</v>
      </c>
      <c r="C113" t="str">
        <f>IF(C$8=INDEX([1]MonsterGroup!$N:$N,MATCH($A113,[1]MonsterGroup!$A:$A,0)),$A113,"")</f>
        <v/>
      </c>
      <c r="D113" t="str">
        <f>IF(D$8=INDEX([1]MonsterGroup!$O:$O,MATCH($A113,[1]MonsterGroup!$A:$A,0)),$A113,"")</f>
        <v/>
      </c>
      <c r="E113" s="18" t="str">
        <f>IF(IF(E$8=0,INDEX([1]关卡拆分!$C:$C,MATCH(A113,[1]关卡拆分!$A:$A,0)),IF(E$8=1,INDEX([1]关卡拆分!$K:$K,MATCH(A113,[1]关卡拆分!$A:$A,0)),IF(E$8=2,INDEX([1]关卡拆分!$L:$L,MATCH(A113,[1]关卡拆分!$A:$A,0)),IF(E$8=3,INDEX([1]关卡拆分!$M:$M,MATCH(A113,[1]关卡拆分!$A:$A,0)),""))))=1,A113,"")</f>
        <v/>
      </c>
      <c r="F113" s="3">
        <f>IF(IF(F$8=0,INDEX([1]关卡拆分!$D:$D,MATCH(A113,[1]关卡拆分!$A:$A,0)),IF(F$8=1,INDEX([1]关卡拆分!$N:$N,MATCH(A113,[1]关卡拆分!$A:$A,0)),IF(F$8=2,INDEX([1]关卡拆分!$O:$O,MATCH(A113,[1]关卡拆分!$A:$A,0)),IF(F$8=3,INDEX([1]关卡拆分!$P:$P,MATCH(A113,[1]关卡拆分!$A:$A,0)),""))))=1,A113,"")</f>
        <v>22001</v>
      </c>
      <c r="G113" s="3" t="str">
        <f>IF(IF(G$8=0,INDEX([1]关卡拆分!$E:$E,MATCH(A113,[1]关卡拆分!$A:$A,0)),IF(G$8=1,INDEX([1]关卡拆分!$Q:$Q,MATCH(A113,[1]关卡拆分!$A:$A,0)),IF(G$8=2,INDEX([1]关卡拆分!$R:$R,MATCH(A113,[1]关卡拆分!$A:$A,0)),IF(G$8=3,INDEX([1]关卡拆分!$S:$S,MATCH(A113,[1]关卡拆分!$A:$A,0)),""))))=1,A113,"")</f>
        <v/>
      </c>
      <c r="H113">
        <f>IF(IF(H$8=0,INDEX([1]关卡拆分!$F:$F,MATCH(A113,[1]关卡拆分!$A:$A,0)),IF(H$8=1,INDEX([1]关卡拆分!$T:$T,MATCH(A113,[1]关卡拆分!$A:$A,0)),IF(H$8=2,INDEX([1]关卡拆分!$U:$U,MATCH(A113,[1]关卡拆分!$A:$A,0)),IF(H$8=3,INDEX([1]关卡拆分!$V:$V,MATCH(A113,[1]关卡拆分!$A:$A,0)),""))))=1,A113,"")</f>
        <v>22001</v>
      </c>
      <c r="I113" t="str">
        <f>IF(I$8=INDEX([1]MonsterGroup!$H:$H,MATCH($A113,[1]MonsterGroup!$A:$A,0)),$A113,"")</f>
        <v/>
      </c>
      <c r="J113" t="str">
        <f>IF(J$8=INDEX([1]MonsterGroup!$I:$I,MATCH($A113,[1]MonsterGroup!$A:$A,0)),$A113,"")</f>
        <v/>
      </c>
      <c r="K113" t="str">
        <f>IF(K$8=INDEX([1]MonsterGroup!$J:$J,MATCH($A113,[1]MonsterGroup!$A:$A,0)),$A113,"")</f>
        <v/>
      </c>
      <c r="L113" t="str">
        <f>IF(L$8=INDEX([1]MonsterGroup!$K:$K,MATCH($A113,[1]MonsterGroup!$A:$A,0)),$A113,"")</f>
        <v/>
      </c>
      <c r="M113" t="str">
        <f t="shared" si="10"/>
        <v/>
      </c>
      <c r="N113" t="str">
        <f t="shared" si="11"/>
        <v/>
      </c>
      <c r="O113" t="str">
        <f t="shared" si="12"/>
        <v/>
      </c>
      <c r="P113" t="str">
        <f t="shared" si="13"/>
        <v/>
      </c>
      <c r="Q113" t="str">
        <f>Q109&amp;M113</f>
        <v/>
      </c>
      <c r="R113" t="str">
        <f>R109&amp;N113</f>
        <v/>
      </c>
      <c r="S113" t="str">
        <f>S109&amp;O113</f>
        <v/>
      </c>
      <c r="T113" t="str">
        <f>T109&amp;P113</f>
        <v/>
      </c>
    </row>
    <row r="114" spans="1:20">
      <c r="A114" s="7">
        <v>22002</v>
      </c>
      <c r="B114">
        <f>IF(B$8=INDEX([1]MonsterGroup!$B:$B,MATCH($A114,[1]MonsterGroup!$A:$A,0)),A114,0)</f>
        <v>0</v>
      </c>
      <c r="C114" t="str">
        <f>IF(C$8=INDEX([1]MonsterGroup!$N:$N,MATCH($A114,[1]MonsterGroup!$A:$A,0)),$A114,"")</f>
        <v/>
      </c>
      <c r="D114" t="str">
        <f>IF(D$8=INDEX([1]MonsterGroup!$O:$O,MATCH($A114,[1]MonsterGroup!$A:$A,0)),$A114,"")</f>
        <v/>
      </c>
      <c r="E114" s="18" t="str">
        <f>IF(IF(E$8=0,INDEX([1]关卡拆分!$C:$C,MATCH(A114,[1]关卡拆分!$A:$A,0)),IF(E$8=1,INDEX([1]关卡拆分!$K:$K,MATCH(A114,[1]关卡拆分!$A:$A,0)),IF(E$8=2,INDEX([1]关卡拆分!$L:$L,MATCH(A114,[1]关卡拆分!$A:$A,0)),IF(E$8=3,INDEX([1]关卡拆分!$M:$M,MATCH(A114,[1]关卡拆分!$A:$A,0)),""))))=1,A114,"")</f>
        <v/>
      </c>
      <c r="F114" s="3" t="str">
        <f>IF(IF(F$8=0,INDEX([1]关卡拆分!$D:$D,MATCH(A114,[1]关卡拆分!$A:$A,0)),IF(F$8=1,INDEX([1]关卡拆分!$N:$N,MATCH(A114,[1]关卡拆分!$A:$A,0)),IF(F$8=2,INDEX([1]关卡拆分!$O:$O,MATCH(A114,[1]关卡拆分!$A:$A,0)),IF(F$8=3,INDEX([1]关卡拆分!$P:$P,MATCH(A114,[1]关卡拆分!$A:$A,0)),""))))=1,A114,"")</f>
        <v/>
      </c>
      <c r="G114" s="3" t="str">
        <f>IF(IF(G$8=0,INDEX([1]关卡拆分!$E:$E,MATCH(A114,[1]关卡拆分!$A:$A,0)),IF(G$8=1,INDEX([1]关卡拆分!$Q:$Q,MATCH(A114,[1]关卡拆分!$A:$A,0)),IF(G$8=2,INDEX([1]关卡拆分!$R:$R,MATCH(A114,[1]关卡拆分!$A:$A,0)),IF(G$8=3,INDEX([1]关卡拆分!$S:$S,MATCH(A114,[1]关卡拆分!$A:$A,0)),""))))=1,A114,"")</f>
        <v/>
      </c>
      <c r="H114" t="str">
        <f>IF(IF(H$8=0,INDEX([1]关卡拆分!$F:$F,MATCH(A114,[1]关卡拆分!$A:$A,0)),IF(H$8=1,INDEX([1]关卡拆分!$T:$T,MATCH(A114,[1]关卡拆分!$A:$A,0)),IF(H$8=2,INDEX([1]关卡拆分!$U:$U,MATCH(A114,[1]关卡拆分!$A:$A,0)),IF(H$8=3,INDEX([1]关卡拆分!$V:$V,MATCH(A114,[1]关卡拆分!$A:$A,0)),""))))=1,A114,"")</f>
        <v/>
      </c>
      <c r="I114" t="str">
        <f>IF(I$8=INDEX([1]MonsterGroup!$H:$H,MATCH($A114,[1]MonsterGroup!$A:$A,0)),$A114,"")</f>
        <v/>
      </c>
      <c r="J114" t="str">
        <f>IF(J$8=INDEX([1]MonsterGroup!$I:$I,MATCH($A114,[1]MonsterGroup!$A:$A,0)),$A114,"")</f>
        <v/>
      </c>
      <c r="K114" t="str">
        <f>IF(K$8=INDEX([1]MonsterGroup!$J:$J,MATCH($A114,[1]MonsterGroup!$A:$A,0)),$A114,"")</f>
        <v/>
      </c>
      <c r="L114" t="str">
        <f>IF(L$8=INDEX([1]MonsterGroup!$K:$K,MATCH($A114,[1]MonsterGroup!$A:$A,0)),$A114,"")</f>
        <v/>
      </c>
      <c r="M114" t="str">
        <f t="shared" si="10"/>
        <v/>
      </c>
      <c r="N114" t="str">
        <f t="shared" si="11"/>
        <v/>
      </c>
      <c r="O114" t="str">
        <f t="shared" si="12"/>
        <v/>
      </c>
      <c r="P114" t="str">
        <f t="shared" si="13"/>
        <v/>
      </c>
      <c r="Q114" t="str">
        <f t="shared" si="14"/>
        <v/>
      </c>
      <c r="R114" t="str">
        <f t="shared" si="17"/>
        <v/>
      </c>
      <c r="S114" t="str">
        <f t="shared" si="15"/>
        <v/>
      </c>
      <c r="T114" t="str">
        <f t="shared" si="16"/>
        <v/>
      </c>
    </row>
    <row r="115" spans="1:20">
      <c r="A115" s="7">
        <v>22003</v>
      </c>
      <c r="B115">
        <f>IF(B$8=INDEX([1]MonsterGroup!$B:$B,MATCH($A115,[1]MonsterGroup!$A:$A,0)),A115,0)</f>
        <v>0</v>
      </c>
      <c r="C115" t="str">
        <f>IF(C$8=INDEX([1]MonsterGroup!$N:$N,MATCH($A115,[1]MonsterGroup!$A:$A,0)),$A115,"")</f>
        <v/>
      </c>
      <c r="D115" t="str">
        <f>IF(D$8=INDEX([1]MonsterGroup!$O:$O,MATCH($A115,[1]MonsterGroup!$A:$A,0)),$A115,"")</f>
        <v/>
      </c>
      <c r="E115" s="18">
        <f>IF(IF(E$8=0,INDEX([1]关卡拆分!$C:$C,MATCH(A115,[1]关卡拆分!$A:$A,0)),IF(E$8=1,INDEX([1]关卡拆分!$K:$K,MATCH(A115,[1]关卡拆分!$A:$A,0)),IF(E$8=2,INDEX([1]关卡拆分!$L:$L,MATCH(A115,[1]关卡拆分!$A:$A,0)),IF(E$8=3,INDEX([1]关卡拆分!$M:$M,MATCH(A115,[1]关卡拆分!$A:$A,0)),""))))=1,A115,"")</f>
        <v>22003</v>
      </c>
      <c r="F115" s="3" t="str">
        <f>IF(IF(F$8=0,INDEX([1]关卡拆分!$D:$D,MATCH(A115,[1]关卡拆分!$A:$A,0)),IF(F$8=1,INDEX([1]关卡拆分!$N:$N,MATCH(A115,[1]关卡拆分!$A:$A,0)),IF(F$8=2,INDEX([1]关卡拆分!$O:$O,MATCH(A115,[1]关卡拆分!$A:$A,0)),IF(F$8=3,INDEX([1]关卡拆分!$P:$P,MATCH(A115,[1]关卡拆分!$A:$A,0)),""))))=1,A115,"")</f>
        <v/>
      </c>
      <c r="G115" s="3" t="str">
        <f>IF(IF(G$8=0,INDEX([1]关卡拆分!$E:$E,MATCH(A115,[1]关卡拆分!$A:$A,0)),IF(G$8=1,INDEX([1]关卡拆分!$Q:$Q,MATCH(A115,[1]关卡拆分!$A:$A,0)),IF(G$8=2,INDEX([1]关卡拆分!$R:$R,MATCH(A115,[1]关卡拆分!$A:$A,0)),IF(G$8=3,INDEX([1]关卡拆分!$S:$S,MATCH(A115,[1]关卡拆分!$A:$A,0)),""))))=1,A115,"")</f>
        <v/>
      </c>
      <c r="H115" t="str">
        <f>IF(IF(H$8=0,INDEX([1]关卡拆分!$F:$F,MATCH(A115,[1]关卡拆分!$A:$A,0)),IF(H$8=1,INDEX([1]关卡拆分!$T:$T,MATCH(A115,[1]关卡拆分!$A:$A,0)),IF(H$8=2,INDEX([1]关卡拆分!$U:$U,MATCH(A115,[1]关卡拆分!$A:$A,0)),IF(H$8=3,INDEX([1]关卡拆分!$V:$V,MATCH(A115,[1]关卡拆分!$A:$A,0)),""))))=1,A115,"")</f>
        <v/>
      </c>
      <c r="I115" t="str">
        <f>IF(I$8=INDEX([1]MonsterGroup!$H:$H,MATCH($A115,[1]MonsterGroup!$A:$A,0)),$A115,"")</f>
        <v/>
      </c>
      <c r="J115" t="str">
        <f>IF(J$8=INDEX([1]MonsterGroup!$I:$I,MATCH($A115,[1]MonsterGroup!$A:$A,0)),$A115,"")</f>
        <v/>
      </c>
      <c r="K115" t="str">
        <f>IF(K$8=INDEX([1]MonsterGroup!$J:$J,MATCH($A115,[1]MonsterGroup!$A:$A,0)),$A115,"")</f>
        <v/>
      </c>
      <c r="L115" t="str">
        <f>IF(L$8=INDEX([1]MonsterGroup!$K:$K,MATCH($A115,[1]MonsterGroup!$A:$A,0)),$A115,"")</f>
        <v/>
      </c>
      <c r="M115" t="str">
        <f t="shared" si="10"/>
        <v/>
      </c>
      <c r="N115" t="str">
        <f t="shared" si="11"/>
        <v/>
      </c>
      <c r="O115" t="str">
        <f t="shared" si="12"/>
        <v/>
      </c>
      <c r="P115" t="str">
        <f t="shared" si="13"/>
        <v/>
      </c>
      <c r="Q115" t="str">
        <f t="shared" si="14"/>
        <v/>
      </c>
      <c r="R115" t="str">
        <f t="shared" si="17"/>
        <v/>
      </c>
      <c r="S115" t="str">
        <f t="shared" si="15"/>
        <v/>
      </c>
      <c r="T115" t="str">
        <f t="shared" si="16"/>
        <v/>
      </c>
    </row>
    <row r="116" spans="1:20">
      <c r="A116" s="7">
        <v>22004</v>
      </c>
      <c r="B116">
        <f>IF(B$8=INDEX([1]MonsterGroup!$B:$B,MATCH($A116,[1]MonsterGroup!$A:$A,0)),A116,0)</f>
        <v>0</v>
      </c>
      <c r="C116" t="str">
        <f>IF(C$8=INDEX([1]MonsterGroup!$N:$N,MATCH($A116,[1]MonsterGroup!$A:$A,0)),$A116,"")</f>
        <v/>
      </c>
      <c r="D116" t="str">
        <f>IF(D$8=INDEX([1]MonsterGroup!$O:$O,MATCH($A116,[1]MonsterGroup!$A:$A,0)),$A116,"")</f>
        <v/>
      </c>
      <c r="E116" s="18" t="str">
        <f>IF(IF(E$8=0,INDEX([1]关卡拆分!$C:$C,MATCH(A116,[1]关卡拆分!$A:$A,0)),IF(E$8=1,INDEX([1]关卡拆分!$K:$K,MATCH(A116,[1]关卡拆分!$A:$A,0)),IF(E$8=2,INDEX([1]关卡拆分!$L:$L,MATCH(A116,[1]关卡拆分!$A:$A,0)),IF(E$8=3,INDEX([1]关卡拆分!$M:$M,MATCH(A116,[1]关卡拆分!$A:$A,0)),""))))=1,A116,"")</f>
        <v/>
      </c>
      <c r="F116" s="3" t="str">
        <f>IF(IF(F$8=0,INDEX([1]关卡拆分!$D:$D,MATCH(A116,[1]关卡拆分!$A:$A,0)),IF(F$8=1,INDEX([1]关卡拆分!$N:$N,MATCH(A116,[1]关卡拆分!$A:$A,0)),IF(F$8=2,INDEX([1]关卡拆分!$O:$O,MATCH(A116,[1]关卡拆分!$A:$A,0)),IF(F$8=3,INDEX([1]关卡拆分!$P:$P,MATCH(A116,[1]关卡拆分!$A:$A,0)),""))))=1,A116,"")</f>
        <v/>
      </c>
      <c r="G116" s="3">
        <f>IF(IF(G$8=0,INDEX([1]关卡拆分!$E:$E,MATCH(A116,[1]关卡拆分!$A:$A,0)),IF(G$8=1,INDEX([1]关卡拆分!$Q:$Q,MATCH(A116,[1]关卡拆分!$A:$A,0)),IF(G$8=2,INDEX([1]关卡拆分!$R:$R,MATCH(A116,[1]关卡拆分!$A:$A,0)),IF(G$8=3,INDEX([1]关卡拆分!$S:$S,MATCH(A116,[1]关卡拆分!$A:$A,0)),""))))=1,A116,"")</f>
        <v>22004</v>
      </c>
      <c r="H116" t="str">
        <f>IF(IF(H$8=0,INDEX([1]关卡拆分!$F:$F,MATCH(A116,[1]关卡拆分!$A:$A,0)),IF(H$8=1,INDEX([1]关卡拆分!$T:$T,MATCH(A116,[1]关卡拆分!$A:$A,0)),IF(H$8=2,INDEX([1]关卡拆分!$U:$U,MATCH(A116,[1]关卡拆分!$A:$A,0)),IF(H$8=3,INDEX([1]关卡拆分!$V:$V,MATCH(A116,[1]关卡拆分!$A:$A,0)),""))))=1,A116,"")</f>
        <v/>
      </c>
      <c r="I116" t="str">
        <f>IF(I$8=INDEX([1]MonsterGroup!$H:$H,MATCH($A116,[1]MonsterGroup!$A:$A,0)),$A116,"")</f>
        <v/>
      </c>
      <c r="J116" t="str">
        <f>IF(J$8=INDEX([1]MonsterGroup!$I:$I,MATCH($A116,[1]MonsterGroup!$A:$A,0)),$A116,"")</f>
        <v/>
      </c>
      <c r="K116" t="str">
        <f>IF(K$8=INDEX([1]MonsterGroup!$J:$J,MATCH($A116,[1]MonsterGroup!$A:$A,0)),$A116,"")</f>
        <v/>
      </c>
      <c r="L116" t="str">
        <f>IF(L$8=INDEX([1]MonsterGroup!$K:$K,MATCH($A116,[1]MonsterGroup!$A:$A,0)),$A116,"")</f>
        <v/>
      </c>
      <c r="M116" t="str">
        <f t="shared" si="10"/>
        <v/>
      </c>
      <c r="N116" t="str">
        <f t="shared" si="11"/>
        <v/>
      </c>
      <c r="O116" t="str">
        <f t="shared" si="12"/>
        <v/>
      </c>
      <c r="P116" t="str">
        <f t="shared" si="13"/>
        <v/>
      </c>
      <c r="Q116" t="str">
        <f t="shared" si="14"/>
        <v/>
      </c>
      <c r="R116" t="str">
        <f t="shared" si="17"/>
        <v/>
      </c>
      <c r="S116" t="str">
        <f t="shared" si="15"/>
        <v/>
      </c>
      <c r="T116" t="str">
        <f t="shared" si="16"/>
        <v/>
      </c>
    </row>
    <row r="117" spans="1:20">
      <c r="A117" s="7">
        <v>22005</v>
      </c>
      <c r="B117">
        <f>IF(B$8=INDEX([1]MonsterGroup!$B:$B,MATCH($A117,[1]MonsterGroup!$A:$A,0)),A117,0)</f>
        <v>0</v>
      </c>
      <c r="C117" t="str">
        <f>IF(C$8=INDEX([1]MonsterGroup!$N:$N,MATCH($A117,[1]MonsterGroup!$A:$A,0)),$A117,"")</f>
        <v/>
      </c>
      <c r="D117" t="str">
        <f>IF(D$8=INDEX([1]MonsterGroup!$O:$O,MATCH($A117,[1]MonsterGroup!$A:$A,0)),$A117,"")</f>
        <v/>
      </c>
      <c r="E117" s="18">
        <f>IF(IF(E$8=0,INDEX([1]关卡拆分!$C:$C,MATCH(A117,[1]关卡拆分!$A:$A,0)),IF(E$8=1,INDEX([1]关卡拆分!$K:$K,MATCH(A117,[1]关卡拆分!$A:$A,0)),IF(E$8=2,INDEX([1]关卡拆分!$L:$L,MATCH(A117,[1]关卡拆分!$A:$A,0)),IF(E$8=3,INDEX([1]关卡拆分!$M:$M,MATCH(A117,[1]关卡拆分!$A:$A,0)),""))))=1,A117,"")</f>
        <v>22005</v>
      </c>
      <c r="F117" s="3">
        <f>IF(IF(F$8=0,INDEX([1]关卡拆分!$D:$D,MATCH(A117,[1]关卡拆分!$A:$A,0)),IF(F$8=1,INDEX([1]关卡拆分!$N:$N,MATCH(A117,[1]关卡拆分!$A:$A,0)),IF(F$8=2,INDEX([1]关卡拆分!$O:$O,MATCH(A117,[1]关卡拆分!$A:$A,0)),IF(F$8=3,INDEX([1]关卡拆分!$P:$P,MATCH(A117,[1]关卡拆分!$A:$A,0)),""))))=1,A117,"")</f>
        <v>22005</v>
      </c>
      <c r="G117" s="3" t="str">
        <f>IF(IF(G$8=0,INDEX([1]关卡拆分!$E:$E,MATCH(A117,[1]关卡拆分!$A:$A,0)),IF(G$8=1,INDEX([1]关卡拆分!$Q:$Q,MATCH(A117,[1]关卡拆分!$A:$A,0)),IF(G$8=2,INDEX([1]关卡拆分!$R:$R,MATCH(A117,[1]关卡拆分!$A:$A,0)),IF(G$8=3,INDEX([1]关卡拆分!$S:$S,MATCH(A117,[1]关卡拆分!$A:$A,0)),""))))=1,A117,"")</f>
        <v/>
      </c>
      <c r="H117">
        <f>IF(IF(H$8=0,INDEX([1]关卡拆分!$F:$F,MATCH(A117,[1]关卡拆分!$A:$A,0)),IF(H$8=1,INDEX([1]关卡拆分!$T:$T,MATCH(A117,[1]关卡拆分!$A:$A,0)),IF(H$8=2,INDEX([1]关卡拆分!$U:$U,MATCH(A117,[1]关卡拆分!$A:$A,0)),IF(H$8=3,INDEX([1]关卡拆分!$V:$V,MATCH(A117,[1]关卡拆分!$A:$A,0)),""))))=1,A117,"")</f>
        <v>22005</v>
      </c>
      <c r="I117" t="str">
        <f>IF(I$8=INDEX([1]MonsterGroup!$H:$H,MATCH($A117,[1]MonsterGroup!$A:$A,0)),$A117,"")</f>
        <v/>
      </c>
      <c r="J117" t="str">
        <f>IF(J$8=INDEX([1]MonsterGroup!$I:$I,MATCH($A117,[1]MonsterGroup!$A:$A,0)),$A117,"")</f>
        <v/>
      </c>
      <c r="K117" t="str">
        <f>IF(K$8=INDEX([1]MonsterGroup!$J:$J,MATCH($A117,[1]MonsterGroup!$A:$A,0)),$A117,"")</f>
        <v/>
      </c>
      <c r="L117" t="str">
        <f>IF(L$8=INDEX([1]MonsterGroup!$K:$K,MATCH($A117,[1]MonsterGroup!$A:$A,0)),$A117,"")</f>
        <v/>
      </c>
      <c r="M117" t="str">
        <f t="shared" si="10"/>
        <v/>
      </c>
      <c r="N117" t="str">
        <f t="shared" si="11"/>
        <v/>
      </c>
      <c r="O117" t="str">
        <f t="shared" si="12"/>
        <v/>
      </c>
      <c r="P117" t="str">
        <f t="shared" si="13"/>
        <v/>
      </c>
      <c r="Q117" t="str">
        <f t="shared" si="14"/>
        <v/>
      </c>
      <c r="R117" t="str">
        <f t="shared" si="17"/>
        <v/>
      </c>
      <c r="S117" t="str">
        <f t="shared" si="15"/>
        <v/>
      </c>
      <c r="T117" t="str">
        <f t="shared" si="16"/>
        <v/>
      </c>
    </row>
    <row r="118" spans="1:20">
      <c r="A118" s="7">
        <v>22006</v>
      </c>
      <c r="B118">
        <f>IF(B$8=INDEX([1]MonsterGroup!$B:$B,MATCH($A118,[1]MonsterGroup!$A:$A,0)),A118,0)</f>
        <v>0</v>
      </c>
      <c r="C118" t="str">
        <f>IF(C$8=INDEX([1]MonsterGroup!$N:$N,MATCH($A118,[1]MonsterGroup!$A:$A,0)),$A118,"")</f>
        <v/>
      </c>
      <c r="D118" t="str">
        <f>IF(D$8=INDEX([1]MonsterGroup!$O:$O,MATCH($A118,[1]MonsterGroup!$A:$A,0)),$A118,"")</f>
        <v/>
      </c>
      <c r="E118" s="18" t="str">
        <f>IF(IF(E$8=0,INDEX([1]关卡拆分!$C:$C,MATCH(A118,[1]关卡拆分!$A:$A,0)),IF(E$8=1,INDEX([1]关卡拆分!$K:$K,MATCH(A118,[1]关卡拆分!$A:$A,0)),IF(E$8=2,INDEX([1]关卡拆分!$L:$L,MATCH(A118,[1]关卡拆分!$A:$A,0)),IF(E$8=3,INDEX([1]关卡拆分!$M:$M,MATCH(A118,[1]关卡拆分!$A:$A,0)),""))))=1,A118,"")</f>
        <v/>
      </c>
      <c r="F118" s="3" t="str">
        <f>IF(IF(F$8=0,INDEX([1]关卡拆分!$D:$D,MATCH(A118,[1]关卡拆分!$A:$A,0)),IF(F$8=1,INDEX([1]关卡拆分!$N:$N,MATCH(A118,[1]关卡拆分!$A:$A,0)),IF(F$8=2,INDEX([1]关卡拆分!$O:$O,MATCH(A118,[1]关卡拆分!$A:$A,0)),IF(F$8=3,INDEX([1]关卡拆分!$P:$P,MATCH(A118,[1]关卡拆分!$A:$A,0)),""))))=1,A118,"")</f>
        <v/>
      </c>
      <c r="G118" s="3" t="str">
        <f>IF(IF(G$8=0,INDEX([1]关卡拆分!$E:$E,MATCH(A118,[1]关卡拆分!$A:$A,0)),IF(G$8=1,INDEX([1]关卡拆分!$Q:$Q,MATCH(A118,[1]关卡拆分!$A:$A,0)),IF(G$8=2,INDEX([1]关卡拆分!$R:$R,MATCH(A118,[1]关卡拆分!$A:$A,0)),IF(G$8=3,INDEX([1]关卡拆分!$S:$S,MATCH(A118,[1]关卡拆分!$A:$A,0)),""))))=1,A118,"")</f>
        <v/>
      </c>
      <c r="H118" t="str">
        <f>IF(IF(H$8=0,INDEX([1]关卡拆分!$F:$F,MATCH(A118,[1]关卡拆分!$A:$A,0)),IF(H$8=1,INDEX([1]关卡拆分!$T:$T,MATCH(A118,[1]关卡拆分!$A:$A,0)),IF(H$8=2,INDEX([1]关卡拆分!$U:$U,MATCH(A118,[1]关卡拆分!$A:$A,0)),IF(H$8=3,INDEX([1]关卡拆分!$V:$V,MATCH(A118,[1]关卡拆分!$A:$A,0)),""))))=1,A118,"")</f>
        <v/>
      </c>
      <c r="I118" t="str">
        <f>IF(I$8=INDEX([1]MonsterGroup!$H:$H,MATCH($A118,[1]MonsterGroup!$A:$A,0)),$A118,"")</f>
        <v/>
      </c>
      <c r="J118" t="str">
        <f>IF(J$8=INDEX([1]MonsterGroup!$I:$I,MATCH($A118,[1]MonsterGroup!$A:$A,0)),$A118,"")</f>
        <v/>
      </c>
      <c r="K118" t="str">
        <f>IF(K$8=INDEX([1]MonsterGroup!$J:$J,MATCH($A118,[1]MonsterGroup!$A:$A,0)),$A118,"")</f>
        <v/>
      </c>
      <c r="L118" t="str">
        <f>IF(L$8=INDEX([1]MonsterGroup!$K:$K,MATCH($A118,[1]MonsterGroup!$A:$A,0)),$A118,"")</f>
        <v/>
      </c>
      <c r="M118" t="str">
        <f t="shared" si="10"/>
        <v/>
      </c>
      <c r="N118" t="str">
        <f t="shared" si="11"/>
        <v/>
      </c>
      <c r="O118" t="str">
        <f t="shared" si="12"/>
        <v/>
      </c>
      <c r="P118" t="str">
        <f t="shared" si="13"/>
        <v/>
      </c>
      <c r="Q118" t="str">
        <f t="shared" si="14"/>
        <v/>
      </c>
      <c r="R118" t="str">
        <f t="shared" si="17"/>
        <v/>
      </c>
      <c r="S118" t="str">
        <f t="shared" si="15"/>
        <v/>
      </c>
      <c r="T118" t="str">
        <f t="shared" si="16"/>
        <v/>
      </c>
    </row>
    <row r="119" spans="1:20">
      <c r="A119" s="7">
        <v>22007</v>
      </c>
      <c r="B119">
        <f>IF(B$8=INDEX([1]MonsterGroup!$B:$B,MATCH($A119,[1]MonsterGroup!$A:$A,0)),A119,0)</f>
        <v>0</v>
      </c>
      <c r="C119" t="str">
        <f>IF(C$8=INDEX([1]MonsterGroup!$N:$N,MATCH($A119,[1]MonsterGroup!$A:$A,0)),$A119,"")</f>
        <v/>
      </c>
      <c r="D119" t="str">
        <f>IF(D$8=INDEX([1]MonsterGroup!$O:$O,MATCH($A119,[1]MonsterGroup!$A:$A,0)),$A119,"")</f>
        <v/>
      </c>
      <c r="E119" s="18">
        <f>IF(IF(E$8=0,INDEX([1]关卡拆分!$C:$C,MATCH(A119,[1]关卡拆分!$A:$A,0)),IF(E$8=1,INDEX([1]关卡拆分!$K:$K,MATCH(A119,[1]关卡拆分!$A:$A,0)),IF(E$8=2,INDEX([1]关卡拆分!$L:$L,MATCH(A119,[1]关卡拆分!$A:$A,0)),IF(E$8=3,INDEX([1]关卡拆分!$M:$M,MATCH(A119,[1]关卡拆分!$A:$A,0)),""))))=1,A119,"")</f>
        <v>22007</v>
      </c>
      <c r="F119" s="3" t="str">
        <f>IF(IF(F$8=0,INDEX([1]关卡拆分!$D:$D,MATCH(A119,[1]关卡拆分!$A:$A,0)),IF(F$8=1,INDEX([1]关卡拆分!$N:$N,MATCH(A119,[1]关卡拆分!$A:$A,0)),IF(F$8=2,INDEX([1]关卡拆分!$O:$O,MATCH(A119,[1]关卡拆分!$A:$A,0)),IF(F$8=3,INDEX([1]关卡拆分!$P:$P,MATCH(A119,[1]关卡拆分!$A:$A,0)),""))))=1,A119,"")</f>
        <v/>
      </c>
      <c r="G119" s="3" t="str">
        <f>IF(IF(G$8=0,INDEX([1]关卡拆分!$E:$E,MATCH(A119,[1]关卡拆分!$A:$A,0)),IF(G$8=1,INDEX([1]关卡拆分!$Q:$Q,MATCH(A119,[1]关卡拆分!$A:$A,0)),IF(G$8=2,INDEX([1]关卡拆分!$R:$R,MATCH(A119,[1]关卡拆分!$A:$A,0)),IF(G$8=3,INDEX([1]关卡拆分!$S:$S,MATCH(A119,[1]关卡拆分!$A:$A,0)),""))))=1,A119,"")</f>
        <v/>
      </c>
      <c r="H119" t="str">
        <f>IF(IF(H$8=0,INDEX([1]关卡拆分!$F:$F,MATCH(A119,[1]关卡拆分!$A:$A,0)),IF(H$8=1,INDEX([1]关卡拆分!$T:$T,MATCH(A119,[1]关卡拆分!$A:$A,0)),IF(H$8=2,INDEX([1]关卡拆分!$U:$U,MATCH(A119,[1]关卡拆分!$A:$A,0)),IF(H$8=3,INDEX([1]关卡拆分!$V:$V,MATCH(A119,[1]关卡拆分!$A:$A,0)),""))))=1,A119,"")</f>
        <v/>
      </c>
      <c r="I119" t="str">
        <f>IF(I$8=INDEX([1]MonsterGroup!$H:$H,MATCH($A119,[1]MonsterGroup!$A:$A,0)),$A119,"")</f>
        <v/>
      </c>
      <c r="J119" t="str">
        <f>IF(J$8=INDEX([1]MonsterGroup!$I:$I,MATCH($A119,[1]MonsterGroup!$A:$A,0)),$A119,"")</f>
        <v/>
      </c>
      <c r="K119" t="str">
        <f>IF(K$8=INDEX([1]MonsterGroup!$J:$J,MATCH($A119,[1]MonsterGroup!$A:$A,0)),$A119,"")</f>
        <v/>
      </c>
      <c r="L119" t="str">
        <f>IF(L$8=INDEX([1]MonsterGroup!$K:$K,MATCH($A119,[1]MonsterGroup!$A:$A,0)),$A119,"")</f>
        <v/>
      </c>
      <c r="M119" t="str">
        <f t="shared" si="10"/>
        <v/>
      </c>
      <c r="N119" t="str">
        <f t="shared" si="11"/>
        <v/>
      </c>
      <c r="O119" t="str">
        <f t="shared" si="12"/>
        <v/>
      </c>
      <c r="P119" t="str">
        <f t="shared" si="13"/>
        <v/>
      </c>
      <c r="Q119" t="str">
        <f t="shared" si="14"/>
        <v/>
      </c>
      <c r="R119" t="str">
        <f t="shared" si="17"/>
        <v/>
      </c>
      <c r="S119" t="str">
        <f t="shared" si="15"/>
        <v/>
      </c>
      <c r="T119" t="str">
        <f t="shared" si="16"/>
        <v/>
      </c>
    </row>
    <row r="120" spans="1:20">
      <c r="A120" s="7">
        <v>22008</v>
      </c>
      <c r="B120">
        <f>IF(B$8=INDEX([1]MonsterGroup!$B:$B,MATCH($A120,[1]MonsterGroup!$A:$A,0)),A120,0)</f>
        <v>0</v>
      </c>
      <c r="C120" t="str">
        <f>IF(C$8=INDEX([1]MonsterGroup!$N:$N,MATCH($A120,[1]MonsterGroup!$A:$A,0)),$A120,"")</f>
        <v/>
      </c>
      <c r="D120" t="str">
        <f>IF(D$8=INDEX([1]MonsterGroup!$O:$O,MATCH($A120,[1]MonsterGroup!$A:$A,0)),$A120,"")</f>
        <v/>
      </c>
      <c r="E120" s="18" t="str">
        <f>IF(IF(E$8=0,INDEX([1]关卡拆分!$C:$C,MATCH(A120,[1]关卡拆分!$A:$A,0)),IF(E$8=1,INDEX([1]关卡拆分!$K:$K,MATCH(A120,[1]关卡拆分!$A:$A,0)),IF(E$8=2,INDEX([1]关卡拆分!$L:$L,MATCH(A120,[1]关卡拆分!$A:$A,0)),IF(E$8=3,INDEX([1]关卡拆分!$M:$M,MATCH(A120,[1]关卡拆分!$A:$A,0)),""))))=1,A120,"")</f>
        <v/>
      </c>
      <c r="F120" s="3" t="str">
        <f>IF(IF(F$8=0,INDEX([1]关卡拆分!$D:$D,MATCH(A120,[1]关卡拆分!$A:$A,0)),IF(F$8=1,INDEX([1]关卡拆分!$N:$N,MATCH(A120,[1]关卡拆分!$A:$A,0)),IF(F$8=2,INDEX([1]关卡拆分!$O:$O,MATCH(A120,[1]关卡拆分!$A:$A,0)),IF(F$8=3,INDEX([1]关卡拆分!$P:$P,MATCH(A120,[1]关卡拆分!$A:$A,0)),""))))=1,A120,"")</f>
        <v/>
      </c>
      <c r="G120" s="3">
        <f>IF(IF(G$8=0,INDEX([1]关卡拆分!$E:$E,MATCH(A120,[1]关卡拆分!$A:$A,0)),IF(G$8=1,INDEX([1]关卡拆分!$Q:$Q,MATCH(A120,[1]关卡拆分!$A:$A,0)),IF(G$8=2,INDEX([1]关卡拆分!$R:$R,MATCH(A120,[1]关卡拆分!$A:$A,0)),IF(G$8=3,INDEX([1]关卡拆分!$S:$S,MATCH(A120,[1]关卡拆分!$A:$A,0)),""))))=1,A120,"")</f>
        <v>22008</v>
      </c>
      <c r="H120" t="str">
        <f>IF(IF(H$8=0,INDEX([1]关卡拆分!$F:$F,MATCH(A120,[1]关卡拆分!$A:$A,0)),IF(H$8=1,INDEX([1]关卡拆分!$T:$T,MATCH(A120,[1]关卡拆分!$A:$A,0)),IF(H$8=2,INDEX([1]关卡拆分!$U:$U,MATCH(A120,[1]关卡拆分!$A:$A,0)),IF(H$8=3,INDEX([1]关卡拆分!$V:$V,MATCH(A120,[1]关卡拆分!$A:$A,0)),""))))=1,A120,"")</f>
        <v/>
      </c>
      <c r="I120" t="str">
        <f>IF(I$8=INDEX([1]MonsterGroup!$H:$H,MATCH($A120,[1]MonsterGroup!$A:$A,0)),$A120,"")</f>
        <v/>
      </c>
      <c r="J120" t="str">
        <f>IF(J$8=INDEX([1]MonsterGroup!$I:$I,MATCH($A120,[1]MonsterGroup!$A:$A,0)),$A120,"")</f>
        <v/>
      </c>
      <c r="K120" t="str">
        <f>IF(K$8=INDEX([1]MonsterGroup!$J:$J,MATCH($A120,[1]MonsterGroup!$A:$A,0)),$A120,"")</f>
        <v/>
      </c>
      <c r="L120" t="str">
        <f>IF(L$8=INDEX([1]MonsterGroup!$K:$K,MATCH($A120,[1]MonsterGroup!$A:$A,0)),$A120,"")</f>
        <v/>
      </c>
      <c r="M120" t="str">
        <f t="shared" si="10"/>
        <v/>
      </c>
      <c r="N120" t="str">
        <f t="shared" si="11"/>
        <v/>
      </c>
      <c r="O120" t="str">
        <f t="shared" si="12"/>
        <v/>
      </c>
      <c r="P120" t="str">
        <f t="shared" si="13"/>
        <v/>
      </c>
      <c r="Q120" t="str">
        <f t="shared" si="14"/>
        <v/>
      </c>
      <c r="R120" t="str">
        <f t="shared" si="17"/>
        <v/>
      </c>
      <c r="S120" t="str">
        <f t="shared" si="15"/>
        <v/>
      </c>
      <c r="T120" t="str">
        <f t="shared" si="16"/>
        <v/>
      </c>
    </row>
    <row r="121" spans="1:20">
      <c r="A121" s="7">
        <v>22009</v>
      </c>
      <c r="B121">
        <f>IF(B$8=INDEX([1]MonsterGroup!$B:$B,MATCH($A121,[1]MonsterGroup!$A:$A,0)),A121,0)</f>
        <v>0</v>
      </c>
      <c r="C121" t="str">
        <f>IF(C$8=INDEX([1]MonsterGroup!$N:$N,MATCH($A121,[1]MonsterGroup!$A:$A,0)),$A121,"")</f>
        <v/>
      </c>
      <c r="D121" t="str">
        <f>IF(D$8=INDEX([1]MonsterGroup!$O:$O,MATCH($A121,[1]MonsterGroup!$A:$A,0)),$A121,"")</f>
        <v/>
      </c>
      <c r="E121" s="18" t="str">
        <f>IF(IF(E$8=0,INDEX([1]关卡拆分!$C:$C,MATCH(A121,[1]关卡拆分!$A:$A,0)),IF(E$8=1,INDEX([1]关卡拆分!$K:$K,MATCH(A121,[1]关卡拆分!$A:$A,0)),IF(E$8=2,INDEX([1]关卡拆分!$L:$L,MATCH(A121,[1]关卡拆分!$A:$A,0)),IF(E$8=3,INDEX([1]关卡拆分!$M:$M,MATCH(A121,[1]关卡拆分!$A:$A,0)),""))))=1,A121,"")</f>
        <v/>
      </c>
      <c r="F121" s="3" t="str">
        <f>IF(IF(F$8=0,INDEX([1]关卡拆分!$D:$D,MATCH(A121,[1]关卡拆分!$A:$A,0)),IF(F$8=1,INDEX([1]关卡拆分!$N:$N,MATCH(A121,[1]关卡拆分!$A:$A,0)),IF(F$8=2,INDEX([1]关卡拆分!$O:$O,MATCH(A121,[1]关卡拆分!$A:$A,0)),IF(F$8=3,INDEX([1]关卡拆分!$P:$P,MATCH(A121,[1]关卡拆分!$A:$A,0)),""))))=1,A121,"")</f>
        <v/>
      </c>
      <c r="G121" s="3" t="str">
        <f>IF(IF(G$8=0,INDEX([1]关卡拆分!$E:$E,MATCH(A121,[1]关卡拆分!$A:$A,0)),IF(G$8=1,INDEX([1]关卡拆分!$Q:$Q,MATCH(A121,[1]关卡拆分!$A:$A,0)),IF(G$8=2,INDEX([1]关卡拆分!$R:$R,MATCH(A121,[1]关卡拆分!$A:$A,0)),IF(G$8=3,INDEX([1]关卡拆分!$S:$S,MATCH(A121,[1]关卡拆分!$A:$A,0)),""))))=1,A121,"")</f>
        <v/>
      </c>
      <c r="H121" t="str">
        <f>IF(IF(H$8=0,INDEX([1]关卡拆分!$F:$F,MATCH(A121,[1]关卡拆分!$A:$A,0)),IF(H$8=1,INDEX([1]关卡拆分!$T:$T,MATCH(A121,[1]关卡拆分!$A:$A,0)),IF(H$8=2,INDEX([1]关卡拆分!$U:$U,MATCH(A121,[1]关卡拆分!$A:$A,0)),IF(H$8=3,INDEX([1]关卡拆分!$V:$V,MATCH(A121,[1]关卡拆分!$A:$A,0)),""))))=1,A121,"")</f>
        <v/>
      </c>
      <c r="I121" t="str">
        <f>IF(I$8=INDEX([1]MonsterGroup!$H:$H,MATCH($A121,[1]MonsterGroup!$A:$A,0)),$A121,"")</f>
        <v/>
      </c>
      <c r="J121" t="str">
        <f>IF(J$8=INDEX([1]MonsterGroup!$I:$I,MATCH($A121,[1]MonsterGroup!$A:$A,0)),$A121,"")</f>
        <v/>
      </c>
      <c r="K121" t="str">
        <f>IF(K$8=INDEX([1]MonsterGroup!$J:$J,MATCH($A121,[1]MonsterGroup!$A:$A,0)),$A121,"")</f>
        <v/>
      </c>
      <c r="L121" t="str">
        <f>IF(L$8=INDEX([1]MonsterGroup!$K:$K,MATCH($A121,[1]MonsterGroup!$A:$A,0)),$A121,"")</f>
        <v/>
      </c>
      <c r="M121" t="str">
        <f t="shared" si="10"/>
        <v/>
      </c>
      <c r="N121" t="str">
        <f t="shared" si="11"/>
        <v/>
      </c>
      <c r="O121" t="str">
        <f t="shared" si="12"/>
        <v/>
      </c>
      <c r="P121" t="str">
        <f t="shared" si="13"/>
        <v/>
      </c>
      <c r="Q121" t="str">
        <f t="shared" si="14"/>
        <v/>
      </c>
      <c r="R121" t="str">
        <f t="shared" si="17"/>
        <v/>
      </c>
      <c r="S121" t="str">
        <f t="shared" si="15"/>
        <v/>
      </c>
      <c r="T121" t="str">
        <f t="shared" si="16"/>
        <v/>
      </c>
    </row>
    <row r="122" spans="1:20">
      <c r="A122" s="7">
        <v>22010</v>
      </c>
      <c r="B122">
        <f>IF(B$8=INDEX([1]MonsterGroup!$B:$B,MATCH($A122,[1]MonsterGroup!$A:$A,0)),A122,0)</f>
        <v>0</v>
      </c>
      <c r="C122" t="str">
        <f>IF(C$8=INDEX([1]MonsterGroup!$N:$N,MATCH($A122,[1]MonsterGroup!$A:$A,0)),$A122,"")</f>
        <v/>
      </c>
      <c r="D122" t="str">
        <f>IF(D$8=INDEX([1]MonsterGroup!$O:$O,MATCH($A122,[1]MonsterGroup!$A:$A,0)),$A122,"")</f>
        <v/>
      </c>
      <c r="E122" s="18" t="str">
        <f>IF(IF(E$8=0,INDEX([1]关卡拆分!$C:$C,MATCH(A122,[1]关卡拆分!$A:$A,0)),IF(E$8=1,INDEX([1]关卡拆分!$K:$K,MATCH(A122,[1]关卡拆分!$A:$A,0)),IF(E$8=2,INDEX([1]关卡拆分!$L:$L,MATCH(A122,[1]关卡拆分!$A:$A,0)),IF(E$8=3,INDEX([1]关卡拆分!$M:$M,MATCH(A122,[1]关卡拆分!$A:$A,0)),""))))=1,A122,"")</f>
        <v/>
      </c>
      <c r="F122" s="3">
        <f>IF(IF(F$8=0,INDEX([1]关卡拆分!$D:$D,MATCH(A122,[1]关卡拆分!$A:$A,0)),IF(F$8=1,INDEX([1]关卡拆分!$N:$N,MATCH(A122,[1]关卡拆分!$A:$A,0)),IF(F$8=2,INDEX([1]关卡拆分!$O:$O,MATCH(A122,[1]关卡拆分!$A:$A,0)),IF(F$8=3,INDEX([1]关卡拆分!$P:$P,MATCH(A122,[1]关卡拆分!$A:$A,0)),""))))=1,A122,"")</f>
        <v>22010</v>
      </c>
      <c r="G122" s="3" t="str">
        <f>IF(IF(G$8=0,INDEX([1]关卡拆分!$E:$E,MATCH(A122,[1]关卡拆分!$A:$A,0)),IF(G$8=1,INDEX([1]关卡拆分!$Q:$Q,MATCH(A122,[1]关卡拆分!$A:$A,0)),IF(G$8=2,INDEX([1]关卡拆分!$R:$R,MATCH(A122,[1]关卡拆分!$A:$A,0)),IF(G$8=3,INDEX([1]关卡拆分!$S:$S,MATCH(A122,[1]关卡拆分!$A:$A,0)),""))))=1,A122,"")</f>
        <v/>
      </c>
      <c r="H122" t="str">
        <f>IF(IF(H$8=0,INDEX([1]关卡拆分!$F:$F,MATCH(A122,[1]关卡拆分!$A:$A,0)),IF(H$8=1,INDEX([1]关卡拆分!$T:$T,MATCH(A122,[1]关卡拆分!$A:$A,0)),IF(H$8=2,INDEX([1]关卡拆分!$U:$U,MATCH(A122,[1]关卡拆分!$A:$A,0)),IF(H$8=3,INDEX([1]关卡拆分!$V:$V,MATCH(A122,[1]关卡拆分!$A:$A,0)),""))))=1,A122,"")</f>
        <v/>
      </c>
      <c r="I122" t="str">
        <f>IF(I$8=INDEX([1]MonsterGroup!$H:$H,MATCH($A122,[1]MonsterGroup!$A:$A,0)),$A122,"")</f>
        <v/>
      </c>
      <c r="J122" t="str">
        <f>IF(J$8=INDEX([1]MonsterGroup!$I:$I,MATCH($A122,[1]MonsterGroup!$A:$A,0)),$A122,"")</f>
        <v/>
      </c>
      <c r="K122" t="str">
        <f>IF(K$8=INDEX([1]MonsterGroup!$J:$J,MATCH($A122,[1]MonsterGroup!$A:$A,0)),$A122,"")</f>
        <v/>
      </c>
      <c r="L122" t="str">
        <f>IF(L$8=INDEX([1]MonsterGroup!$K:$K,MATCH($A122,[1]MonsterGroup!$A:$A,0)),$A122,"")</f>
        <v/>
      </c>
      <c r="M122" t="str">
        <f t="shared" si="10"/>
        <v/>
      </c>
      <c r="N122" t="str">
        <f t="shared" si="11"/>
        <v/>
      </c>
      <c r="O122" t="str">
        <f t="shared" si="12"/>
        <v/>
      </c>
      <c r="P122" t="str">
        <f t="shared" si="13"/>
        <v/>
      </c>
      <c r="Q122" t="str">
        <f t="shared" si="14"/>
        <v/>
      </c>
      <c r="R122" t="str">
        <f t="shared" si="17"/>
        <v/>
      </c>
      <c r="S122" t="str">
        <f t="shared" si="15"/>
        <v/>
      </c>
      <c r="T122" t="str">
        <f t="shared" si="16"/>
        <v/>
      </c>
    </row>
    <row r="123" spans="1:20">
      <c r="A123" s="7">
        <v>22011</v>
      </c>
      <c r="B123">
        <f>IF(B$8=INDEX([1]MonsterGroup!$B:$B,MATCH($A123,[1]MonsterGroup!$A:$A,0)),A123,0)</f>
        <v>0</v>
      </c>
      <c r="C123" t="str">
        <f>IF(C$8=INDEX([1]MonsterGroup!$N:$N,MATCH($A123,[1]MonsterGroup!$A:$A,0)),$A123,"")</f>
        <v/>
      </c>
      <c r="D123" t="str">
        <f>IF(D$8=INDEX([1]MonsterGroup!$O:$O,MATCH($A123,[1]MonsterGroup!$A:$A,0)),$A123,"")</f>
        <v/>
      </c>
      <c r="E123" s="18" t="str">
        <f>IF(IF(E$8=0,INDEX([1]关卡拆分!$C:$C,MATCH(A123,[1]关卡拆分!$A:$A,0)),IF(E$8=1,INDEX([1]关卡拆分!$K:$K,MATCH(A123,[1]关卡拆分!$A:$A,0)),IF(E$8=2,INDEX([1]关卡拆分!$L:$L,MATCH(A123,[1]关卡拆分!$A:$A,0)),IF(E$8=3,INDEX([1]关卡拆分!$M:$M,MATCH(A123,[1]关卡拆分!$A:$A,0)),""))))=1,A123,"")</f>
        <v/>
      </c>
      <c r="F123" s="3" t="str">
        <f>IF(IF(F$8=0,INDEX([1]关卡拆分!$D:$D,MATCH(A123,[1]关卡拆分!$A:$A,0)),IF(F$8=1,INDEX([1]关卡拆分!$N:$N,MATCH(A123,[1]关卡拆分!$A:$A,0)),IF(F$8=2,INDEX([1]关卡拆分!$O:$O,MATCH(A123,[1]关卡拆分!$A:$A,0)),IF(F$8=3,INDEX([1]关卡拆分!$P:$P,MATCH(A123,[1]关卡拆分!$A:$A,0)),""))))=1,A123,"")</f>
        <v/>
      </c>
      <c r="G123" s="3">
        <f>IF(IF(G$8=0,INDEX([1]关卡拆分!$E:$E,MATCH(A123,[1]关卡拆分!$A:$A,0)),IF(G$8=1,INDEX([1]关卡拆分!$Q:$Q,MATCH(A123,[1]关卡拆分!$A:$A,0)),IF(G$8=2,INDEX([1]关卡拆分!$R:$R,MATCH(A123,[1]关卡拆分!$A:$A,0)),IF(G$8=3,INDEX([1]关卡拆分!$S:$S,MATCH(A123,[1]关卡拆分!$A:$A,0)),""))))=1,A123,"")</f>
        <v>22011</v>
      </c>
      <c r="H123">
        <f>IF(IF(H$8=0,INDEX([1]关卡拆分!$F:$F,MATCH(A123,[1]关卡拆分!$A:$A,0)),IF(H$8=1,INDEX([1]关卡拆分!$T:$T,MATCH(A123,[1]关卡拆分!$A:$A,0)),IF(H$8=2,INDEX([1]关卡拆分!$U:$U,MATCH(A123,[1]关卡拆分!$A:$A,0)),IF(H$8=3,INDEX([1]关卡拆分!$V:$V,MATCH(A123,[1]关卡拆分!$A:$A,0)),""))))=1,A123,"")</f>
        <v>22011</v>
      </c>
      <c r="I123" t="str">
        <f>IF(I$8=INDEX([1]MonsterGroup!$H:$H,MATCH($A123,[1]MonsterGroup!$A:$A,0)),$A123,"")</f>
        <v/>
      </c>
      <c r="J123" t="str">
        <f>IF(J$8=INDEX([1]MonsterGroup!$I:$I,MATCH($A123,[1]MonsterGroup!$A:$A,0)),$A123,"")</f>
        <v/>
      </c>
      <c r="K123" t="str">
        <f>IF(K$8=INDEX([1]MonsterGroup!$J:$J,MATCH($A123,[1]MonsterGroup!$A:$A,0)),$A123,"")</f>
        <v/>
      </c>
      <c r="L123" t="str">
        <f>IF(L$8=INDEX([1]MonsterGroup!$K:$K,MATCH($A123,[1]MonsterGroup!$A:$A,0)),$A123,"")</f>
        <v/>
      </c>
      <c r="M123" t="str">
        <f t="shared" si="10"/>
        <v/>
      </c>
      <c r="N123" t="str">
        <f t="shared" si="11"/>
        <v/>
      </c>
      <c r="O123" t="str">
        <f t="shared" si="12"/>
        <v/>
      </c>
      <c r="P123" t="str">
        <f t="shared" si="13"/>
        <v/>
      </c>
      <c r="Q123" t="str">
        <f t="shared" si="14"/>
        <v/>
      </c>
      <c r="R123" t="str">
        <f t="shared" si="17"/>
        <v/>
      </c>
      <c r="S123" t="str">
        <f t="shared" si="15"/>
        <v/>
      </c>
      <c r="T123" t="str">
        <f t="shared" si="16"/>
        <v/>
      </c>
    </row>
    <row r="124" spans="1:20">
      <c r="A124" s="7">
        <v>22012</v>
      </c>
      <c r="B124">
        <f>IF(B$8=INDEX([1]MonsterGroup!$B:$B,MATCH($A124,[1]MonsterGroup!$A:$A,0)),A124,0)</f>
        <v>0</v>
      </c>
      <c r="C124" t="str">
        <f>IF(C$8=INDEX([1]MonsterGroup!$N:$N,MATCH($A124,[1]MonsterGroup!$A:$A,0)),$A124,"")</f>
        <v/>
      </c>
      <c r="D124" t="str">
        <f>IF(D$8=INDEX([1]MonsterGroup!$O:$O,MATCH($A124,[1]MonsterGroup!$A:$A,0)),$A124,"")</f>
        <v/>
      </c>
      <c r="E124" s="18" t="str">
        <f>IF(IF(E$8=0,INDEX([1]关卡拆分!$C:$C,MATCH(A124,[1]关卡拆分!$A:$A,0)),IF(E$8=1,INDEX([1]关卡拆分!$K:$K,MATCH(A124,[1]关卡拆分!$A:$A,0)),IF(E$8=2,INDEX([1]关卡拆分!$L:$L,MATCH(A124,[1]关卡拆分!$A:$A,0)),IF(E$8=3,INDEX([1]关卡拆分!$M:$M,MATCH(A124,[1]关卡拆分!$A:$A,0)),""))))=1,A124,"")</f>
        <v/>
      </c>
      <c r="F124" s="3" t="str">
        <f>IF(IF(F$8=0,INDEX([1]关卡拆分!$D:$D,MATCH(A124,[1]关卡拆分!$A:$A,0)),IF(F$8=1,INDEX([1]关卡拆分!$N:$N,MATCH(A124,[1]关卡拆分!$A:$A,0)),IF(F$8=2,INDEX([1]关卡拆分!$O:$O,MATCH(A124,[1]关卡拆分!$A:$A,0)),IF(F$8=3,INDEX([1]关卡拆分!$P:$P,MATCH(A124,[1]关卡拆分!$A:$A,0)),""))))=1,A124,"")</f>
        <v/>
      </c>
      <c r="G124" s="3" t="str">
        <f>IF(IF(G$8=0,INDEX([1]关卡拆分!$E:$E,MATCH(A124,[1]关卡拆分!$A:$A,0)),IF(G$8=1,INDEX([1]关卡拆分!$Q:$Q,MATCH(A124,[1]关卡拆分!$A:$A,0)),IF(G$8=2,INDEX([1]关卡拆分!$R:$R,MATCH(A124,[1]关卡拆分!$A:$A,0)),IF(G$8=3,INDEX([1]关卡拆分!$S:$S,MATCH(A124,[1]关卡拆分!$A:$A,0)),""))))=1,A124,"")</f>
        <v/>
      </c>
      <c r="H124" t="str">
        <f>IF(IF(H$8=0,INDEX([1]关卡拆分!$F:$F,MATCH(A124,[1]关卡拆分!$A:$A,0)),IF(H$8=1,INDEX([1]关卡拆分!$T:$T,MATCH(A124,[1]关卡拆分!$A:$A,0)),IF(H$8=2,INDEX([1]关卡拆分!$U:$U,MATCH(A124,[1]关卡拆分!$A:$A,0)),IF(H$8=3,INDEX([1]关卡拆分!$V:$V,MATCH(A124,[1]关卡拆分!$A:$A,0)),""))))=1,A124,"")</f>
        <v/>
      </c>
      <c r="I124" t="str">
        <f>IF(I$8=INDEX([1]MonsterGroup!$H:$H,MATCH($A124,[1]MonsterGroup!$A:$A,0)),$A124,"")</f>
        <v/>
      </c>
      <c r="J124" t="str">
        <f>IF(J$8=INDEX([1]MonsterGroup!$I:$I,MATCH($A124,[1]MonsterGroup!$A:$A,0)),$A124,"")</f>
        <v/>
      </c>
      <c r="K124" t="str">
        <f>IF(K$8=INDEX([1]MonsterGroup!$J:$J,MATCH($A124,[1]MonsterGroup!$A:$A,0)),$A124,"")</f>
        <v/>
      </c>
      <c r="L124" t="str">
        <f>IF(L$8=INDEX([1]MonsterGroup!$K:$K,MATCH($A124,[1]MonsterGroup!$A:$A,0)),$A124,"")</f>
        <v/>
      </c>
      <c r="M124" t="str">
        <f t="shared" si="10"/>
        <v/>
      </c>
      <c r="N124" t="str">
        <f t="shared" si="11"/>
        <v/>
      </c>
      <c r="O124" t="str">
        <f t="shared" si="12"/>
        <v/>
      </c>
      <c r="P124" t="str">
        <f t="shared" si="13"/>
        <v/>
      </c>
      <c r="Q124" t="str">
        <f t="shared" si="14"/>
        <v/>
      </c>
      <c r="R124" t="str">
        <f t="shared" si="17"/>
        <v/>
      </c>
      <c r="S124" t="str">
        <f t="shared" si="15"/>
        <v/>
      </c>
      <c r="T124" t="str">
        <f t="shared" si="16"/>
        <v/>
      </c>
    </row>
    <row r="125" spans="1:20">
      <c r="A125" s="7">
        <v>23001</v>
      </c>
      <c r="B125">
        <f>IF(B$8=INDEX([1]MonsterGroup!$B:$B,MATCH($A125,[1]MonsterGroup!$A:$A,0)),A125,0)</f>
        <v>0</v>
      </c>
      <c r="C125" t="str">
        <f>IF(C$8=INDEX([1]MonsterGroup!$N:$N,MATCH($A125,[1]MonsterGroup!$A:$A,0)),$A125,"")</f>
        <v/>
      </c>
      <c r="D125" t="str">
        <f>IF(D$8=INDEX([1]MonsterGroup!$O:$O,MATCH($A125,[1]MonsterGroup!$A:$A,0)),$A125,"")</f>
        <v/>
      </c>
      <c r="E125" s="18" t="str">
        <f>IF(IF(E$8=0,INDEX([1]关卡拆分!$C:$C,MATCH(A125,[1]关卡拆分!$A:$A,0)),IF(E$8=1,INDEX([1]关卡拆分!$K:$K,MATCH(A125,[1]关卡拆分!$A:$A,0)),IF(E$8=2,INDEX([1]关卡拆分!$L:$L,MATCH(A125,[1]关卡拆分!$A:$A,0)),IF(E$8=3,INDEX([1]关卡拆分!$M:$M,MATCH(A125,[1]关卡拆分!$A:$A,0)),""))))=1,A125,"")</f>
        <v/>
      </c>
      <c r="F125" s="3">
        <f>IF(IF(F$8=0,INDEX([1]关卡拆分!$D:$D,MATCH(A125,[1]关卡拆分!$A:$A,0)),IF(F$8=1,INDEX([1]关卡拆分!$N:$N,MATCH(A125,[1]关卡拆分!$A:$A,0)),IF(F$8=2,INDEX([1]关卡拆分!$O:$O,MATCH(A125,[1]关卡拆分!$A:$A,0)),IF(F$8=3,INDEX([1]关卡拆分!$P:$P,MATCH(A125,[1]关卡拆分!$A:$A,0)),""))))=1,A125,"")</f>
        <v>23001</v>
      </c>
      <c r="G125" s="3" t="str">
        <f>IF(IF(G$8=0,INDEX([1]关卡拆分!$E:$E,MATCH(A125,[1]关卡拆分!$A:$A,0)),IF(G$8=1,INDEX([1]关卡拆分!$Q:$Q,MATCH(A125,[1]关卡拆分!$A:$A,0)),IF(G$8=2,INDEX([1]关卡拆分!$R:$R,MATCH(A125,[1]关卡拆分!$A:$A,0)),IF(G$8=3,INDEX([1]关卡拆分!$S:$S,MATCH(A125,[1]关卡拆分!$A:$A,0)),""))))=1,A125,"")</f>
        <v/>
      </c>
      <c r="H125" t="str">
        <f>IF(IF(H$8=0,INDEX([1]关卡拆分!$F:$F,MATCH(A125,[1]关卡拆分!$A:$A,0)),IF(H$8=1,INDEX([1]关卡拆分!$T:$T,MATCH(A125,[1]关卡拆分!$A:$A,0)),IF(H$8=2,INDEX([1]关卡拆分!$U:$U,MATCH(A125,[1]关卡拆分!$A:$A,0)),IF(H$8=3,INDEX([1]关卡拆分!$V:$V,MATCH(A125,[1]关卡拆分!$A:$A,0)),""))))=1,A125,"")</f>
        <v/>
      </c>
      <c r="I125" t="str">
        <f>IF(I$8=INDEX([1]MonsterGroup!$H:$H,MATCH($A125,[1]MonsterGroup!$A:$A,0)),$A125,"")</f>
        <v/>
      </c>
      <c r="J125" t="str">
        <f>IF(J$8=INDEX([1]MonsterGroup!$I:$I,MATCH($A125,[1]MonsterGroup!$A:$A,0)),$A125,"")</f>
        <v/>
      </c>
      <c r="K125" t="str">
        <f>IF(K$8=INDEX([1]MonsterGroup!$J:$J,MATCH($A125,[1]MonsterGroup!$A:$A,0)),$A125,"")</f>
        <v/>
      </c>
      <c r="L125" t="str">
        <f>IF(L$8=INDEX([1]MonsterGroup!$K:$K,MATCH($A125,[1]MonsterGroup!$A:$A,0)),$A125,"")</f>
        <v/>
      </c>
      <c r="M125" t="str">
        <f t="shared" si="10"/>
        <v/>
      </c>
      <c r="N125" t="str">
        <f t="shared" si="11"/>
        <v/>
      </c>
      <c r="O125" t="str">
        <f t="shared" si="12"/>
        <v/>
      </c>
      <c r="P125" t="str">
        <f t="shared" si="13"/>
        <v/>
      </c>
      <c r="Q125" t="str">
        <f t="shared" si="14"/>
        <v/>
      </c>
      <c r="R125" t="str">
        <f t="shared" si="17"/>
        <v/>
      </c>
      <c r="S125" t="str">
        <f t="shared" si="15"/>
        <v/>
      </c>
      <c r="T125" t="str">
        <f t="shared" si="16"/>
        <v/>
      </c>
    </row>
    <row r="126" spans="1:20">
      <c r="A126" s="7">
        <v>23002</v>
      </c>
      <c r="B126">
        <f>IF(B$8=INDEX([1]MonsterGroup!$B:$B,MATCH($A126,[1]MonsterGroup!$A:$A,0)),A126,0)</f>
        <v>0</v>
      </c>
      <c r="C126" t="str">
        <f>IF(C$8=INDEX([1]MonsterGroup!$N:$N,MATCH($A126,[1]MonsterGroup!$A:$A,0)),$A126,"")</f>
        <v/>
      </c>
      <c r="D126" t="str">
        <f>IF(D$8=INDEX([1]MonsterGroup!$O:$O,MATCH($A126,[1]MonsterGroup!$A:$A,0)),$A126,"")</f>
        <v/>
      </c>
      <c r="E126" s="18">
        <f>IF(IF(E$8=0,INDEX([1]关卡拆分!$C:$C,MATCH(A126,[1]关卡拆分!$A:$A,0)),IF(E$8=1,INDEX([1]关卡拆分!$K:$K,MATCH(A126,[1]关卡拆分!$A:$A,0)),IF(E$8=2,INDEX([1]关卡拆分!$L:$L,MATCH(A126,[1]关卡拆分!$A:$A,0)),IF(E$8=3,INDEX([1]关卡拆分!$M:$M,MATCH(A126,[1]关卡拆分!$A:$A,0)),""))))=1,A126,"")</f>
        <v>23002</v>
      </c>
      <c r="F126" s="3" t="str">
        <f>IF(IF(F$8=0,INDEX([1]关卡拆分!$D:$D,MATCH(A126,[1]关卡拆分!$A:$A,0)),IF(F$8=1,INDEX([1]关卡拆分!$N:$N,MATCH(A126,[1]关卡拆分!$A:$A,0)),IF(F$8=2,INDEX([1]关卡拆分!$O:$O,MATCH(A126,[1]关卡拆分!$A:$A,0)),IF(F$8=3,INDEX([1]关卡拆分!$P:$P,MATCH(A126,[1]关卡拆分!$A:$A,0)),""))))=1,A126,"")</f>
        <v/>
      </c>
      <c r="G126" s="3" t="str">
        <f>IF(IF(G$8=0,INDEX([1]关卡拆分!$E:$E,MATCH(A126,[1]关卡拆分!$A:$A,0)),IF(G$8=1,INDEX([1]关卡拆分!$Q:$Q,MATCH(A126,[1]关卡拆分!$A:$A,0)),IF(G$8=2,INDEX([1]关卡拆分!$R:$R,MATCH(A126,[1]关卡拆分!$A:$A,0)),IF(G$8=3,INDEX([1]关卡拆分!$S:$S,MATCH(A126,[1]关卡拆分!$A:$A,0)),""))))=1,A126,"")</f>
        <v/>
      </c>
      <c r="H126" t="str">
        <f>IF(IF(H$8=0,INDEX([1]关卡拆分!$F:$F,MATCH(A126,[1]关卡拆分!$A:$A,0)),IF(H$8=1,INDEX([1]关卡拆分!$T:$T,MATCH(A126,[1]关卡拆分!$A:$A,0)),IF(H$8=2,INDEX([1]关卡拆分!$U:$U,MATCH(A126,[1]关卡拆分!$A:$A,0)),IF(H$8=3,INDEX([1]关卡拆分!$V:$V,MATCH(A126,[1]关卡拆分!$A:$A,0)),""))))=1,A126,"")</f>
        <v/>
      </c>
      <c r="I126" t="str">
        <f>IF(I$8=INDEX([1]MonsterGroup!$H:$H,MATCH($A126,[1]MonsterGroup!$A:$A,0)),$A126,"")</f>
        <v/>
      </c>
      <c r="J126" t="str">
        <f>IF(J$8=INDEX([1]MonsterGroup!$I:$I,MATCH($A126,[1]MonsterGroup!$A:$A,0)),$A126,"")</f>
        <v/>
      </c>
      <c r="K126" t="str">
        <f>IF(K$8=INDEX([1]MonsterGroup!$J:$J,MATCH($A126,[1]MonsterGroup!$A:$A,0)),$A126,"")</f>
        <v/>
      </c>
      <c r="L126" t="str">
        <f>IF(L$8=INDEX([1]MonsterGroup!$K:$K,MATCH($A126,[1]MonsterGroup!$A:$A,0)),$A126,"")</f>
        <v/>
      </c>
      <c r="M126" t="str">
        <f t="shared" si="10"/>
        <v/>
      </c>
      <c r="N126" t="str">
        <f t="shared" si="11"/>
        <v/>
      </c>
      <c r="O126" t="str">
        <f t="shared" si="12"/>
        <v/>
      </c>
      <c r="P126" t="str">
        <f t="shared" si="13"/>
        <v/>
      </c>
      <c r="Q126" t="str">
        <f t="shared" si="14"/>
        <v/>
      </c>
      <c r="R126" t="str">
        <f t="shared" si="17"/>
        <v/>
      </c>
      <c r="S126" t="str">
        <f t="shared" si="15"/>
        <v/>
      </c>
      <c r="T126" t="str">
        <f t="shared" si="16"/>
        <v/>
      </c>
    </row>
    <row r="127" spans="1:20">
      <c r="A127" s="7">
        <v>23003</v>
      </c>
      <c r="B127">
        <f>IF(B$8=INDEX([1]MonsterGroup!$B:$B,MATCH($A127,[1]MonsterGroup!$A:$A,0)),A127,0)</f>
        <v>0</v>
      </c>
      <c r="C127" t="str">
        <f>IF(C$8=INDEX([1]MonsterGroup!$N:$N,MATCH($A127,[1]MonsterGroup!$A:$A,0)),$A127,"")</f>
        <v/>
      </c>
      <c r="D127" t="str">
        <f>IF(D$8=INDEX([1]MonsterGroup!$O:$O,MATCH($A127,[1]MonsterGroup!$A:$A,0)),$A127,"")</f>
        <v/>
      </c>
      <c r="E127" s="18" t="str">
        <f>IF(IF(E$8=0,INDEX([1]关卡拆分!$C:$C,MATCH(A127,[1]关卡拆分!$A:$A,0)),IF(E$8=1,INDEX([1]关卡拆分!$K:$K,MATCH(A127,[1]关卡拆分!$A:$A,0)),IF(E$8=2,INDEX([1]关卡拆分!$L:$L,MATCH(A127,[1]关卡拆分!$A:$A,0)),IF(E$8=3,INDEX([1]关卡拆分!$M:$M,MATCH(A127,[1]关卡拆分!$A:$A,0)),""))))=1,A127,"")</f>
        <v/>
      </c>
      <c r="F127" s="3" t="str">
        <f>IF(IF(F$8=0,INDEX([1]关卡拆分!$D:$D,MATCH(A127,[1]关卡拆分!$A:$A,0)),IF(F$8=1,INDEX([1]关卡拆分!$N:$N,MATCH(A127,[1]关卡拆分!$A:$A,0)),IF(F$8=2,INDEX([1]关卡拆分!$O:$O,MATCH(A127,[1]关卡拆分!$A:$A,0)),IF(F$8=3,INDEX([1]关卡拆分!$P:$P,MATCH(A127,[1]关卡拆分!$A:$A,0)),""))))=1,A127,"")</f>
        <v/>
      </c>
      <c r="G127" s="3">
        <f>IF(IF(G$8=0,INDEX([1]关卡拆分!$E:$E,MATCH(A127,[1]关卡拆分!$A:$A,0)),IF(G$8=1,INDEX([1]关卡拆分!$Q:$Q,MATCH(A127,[1]关卡拆分!$A:$A,0)),IF(G$8=2,INDEX([1]关卡拆分!$R:$R,MATCH(A127,[1]关卡拆分!$A:$A,0)),IF(G$8=3,INDEX([1]关卡拆分!$S:$S,MATCH(A127,[1]关卡拆分!$A:$A,0)),""))))=1,A127,"")</f>
        <v>23003</v>
      </c>
      <c r="H127" t="str">
        <f>IF(IF(H$8=0,INDEX([1]关卡拆分!$F:$F,MATCH(A127,[1]关卡拆分!$A:$A,0)),IF(H$8=1,INDEX([1]关卡拆分!$T:$T,MATCH(A127,[1]关卡拆分!$A:$A,0)),IF(H$8=2,INDEX([1]关卡拆分!$U:$U,MATCH(A127,[1]关卡拆分!$A:$A,0)),IF(H$8=3,INDEX([1]关卡拆分!$V:$V,MATCH(A127,[1]关卡拆分!$A:$A,0)),""))))=1,A127,"")</f>
        <v/>
      </c>
      <c r="I127" t="str">
        <f>IF(I$8=INDEX([1]MonsterGroup!$H:$H,MATCH($A127,[1]MonsterGroup!$A:$A,0)),$A127,"")</f>
        <v/>
      </c>
      <c r="J127" t="str">
        <f>IF(J$8=INDEX([1]MonsterGroup!$I:$I,MATCH($A127,[1]MonsterGroup!$A:$A,0)),$A127,"")</f>
        <v/>
      </c>
      <c r="K127" t="str">
        <f>IF(K$8=INDEX([1]MonsterGroup!$J:$J,MATCH($A127,[1]MonsterGroup!$A:$A,0)),$A127,"")</f>
        <v/>
      </c>
      <c r="L127" t="str">
        <f>IF(L$8=INDEX([1]MonsterGroup!$K:$K,MATCH($A127,[1]MonsterGroup!$A:$A,0)),$A127,"")</f>
        <v/>
      </c>
      <c r="M127" t="str">
        <f t="shared" si="10"/>
        <v/>
      </c>
      <c r="N127" t="str">
        <f t="shared" si="11"/>
        <v/>
      </c>
      <c r="O127" t="str">
        <f t="shared" si="12"/>
        <v/>
      </c>
      <c r="P127" t="str">
        <f t="shared" si="13"/>
        <v/>
      </c>
      <c r="Q127" t="str">
        <f t="shared" si="14"/>
        <v/>
      </c>
      <c r="R127" t="str">
        <f t="shared" si="17"/>
        <v/>
      </c>
      <c r="S127" t="str">
        <f t="shared" si="15"/>
        <v/>
      </c>
      <c r="T127" t="str">
        <f t="shared" si="16"/>
        <v/>
      </c>
    </row>
    <row r="128" spans="1:20">
      <c r="A128" s="7">
        <v>23004</v>
      </c>
      <c r="B128">
        <f>IF(B$8=INDEX([1]MonsterGroup!$B:$B,MATCH($A128,[1]MonsterGroup!$A:$A,0)),A128,0)</f>
        <v>0</v>
      </c>
      <c r="C128" t="str">
        <f>IF(C$8=INDEX([1]MonsterGroup!$N:$N,MATCH($A128,[1]MonsterGroup!$A:$A,0)),$A128,"")</f>
        <v/>
      </c>
      <c r="D128" t="str">
        <f>IF(D$8=INDEX([1]MonsterGroup!$O:$O,MATCH($A128,[1]MonsterGroup!$A:$A,0)),$A128,"")</f>
        <v/>
      </c>
      <c r="E128" s="18">
        <f>IF(IF(E$8=0,INDEX([1]关卡拆分!$C:$C,MATCH(A128,[1]关卡拆分!$A:$A,0)),IF(E$8=1,INDEX([1]关卡拆分!$K:$K,MATCH(A128,[1]关卡拆分!$A:$A,0)),IF(E$8=2,INDEX([1]关卡拆分!$L:$L,MATCH(A128,[1]关卡拆分!$A:$A,0)),IF(E$8=3,INDEX([1]关卡拆分!$M:$M,MATCH(A128,[1]关卡拆分!$A:$A,0)),""))))=1,A128,"")</f>
        <v>23004</v>
      </c>
      <c r="F128" s="3">
        <f>IF(IF(F$8=0,INDEX([1]关卡拆分!$D:$D,MATCH(A128,[1]关卡拆分!$A:$A,0)),IF(F$8=1,INDEX([1]关卡拆分!$N:$N,MATCH(A128,[1]关卡拆分!$A:$A,0)),IF(F$8=2,INDEX([1]关卡拆分!$O:$O,MATCH(A128,[1]关卡拆分!$A:$A,0)),IF(F$8=3,INDEX([1]关卡拆分!$P:$P,MATCH(A128,[1]关卡拆分!$A:$A,0)),""))))=1,A128,"")</f>
        <v>23004</v>
      </c>
      <c r="G128" s="3" t="str">
        <f>IF(IF(G$8=0,INDEX([1]关卡拆分!$E:$E,MATCH(A128,[1]关卡拆分!$A:$A,0)),IF(G$8=1,INDEX([1]关卡拆分!$Q:$Q,MATCH(A128,[1]关卡拆分!$A:$A,0)),IF(G$8=2,INDEX([1]关卡拆分!$R:$R,MATCH(A128,[1]关卡拆分!$A:$A,0)),IF(G$8=3,INDEX([1]关卡拆分!$S:$S,MATCH(A128,[1]关卡拆分!$A:$A,0)),""))))=1,A128,"")</f>
        <v/>
      </c>
      <c r="H128" t="str">
        <f>IF(IF(H$8=0,INDEX([1]关卡拆分!$F:$F,MATCH(A128,[1]关卡拆分!$A:$A,0)),IF(H$8=1,INDEX([1]关卡拆分!$T:$T,MATCH(A128,[1]关卡拆分!$A:$A,0)),IF(H$8=2,INDEX([1]关卡拆分!$U:$U,MATCH(A128,[1]关卡拆分!$A:$A,0)),IF(H$8=3,INDEX([1]关卡拆分!$V:$V,MATCH(A128,[1]关卡拆分!$A:$A,0)),""))))=1,A128,"")</f>
        <v/>
      </c>
      <c r="I128" t="str">
        <f>IF(I$8=INDEX([1]MonsterGroup!$H:$H,MATCH($A128,[1]MonsterGroup!$A:$A,0)),$A128,"")</f>
        <v/>
      </c>
      <c r="J128" t="str">
        <f>IF(J$8=INDEX([1]MonsterGroup!$I:$I,MATCH($A128,[1]MonsterGroup!$A:$A,0)),$A128,"")</f>
        <v/>
      </c>
      <c r="K128" t="str">
        <f>IF(K$8=INDEX([1]MonsterGroup!$J:$J,MATCH($A128,[1]MonsterGroup!$A:$A,0)),$A128,"")</f>
        <v/>
      </c>
      <c r="L128" t="str">
        <f>IF(L$8=INDEX([1]MonsterGroup!$K:$K,MATCH($A128,[1]MonsterGroup!$A:$A,0)),$A128,"")</f>
        <v/>
      </c>
      <c r="M128" t="str">
        <f t="shared" si="10"/>
        <v/>
      </c>
      <c r="N128" t="str">
        <f t="shared" si="11"/>
        <v/>
      </c>
      <c r="O128" t="str">
        <f t="shared" si="12"/>
        <v/>
      </c>
      <c r="P128" t="str">
        <f t="shared" si="13"/>
        <v/>
      </c>
      <c r="Q128" t="str">
        <f t="shared" si="14"/>
        <v/>
      </c>
      <c r="R128" t="str">
        <f t="shared" si="17"/>
        <v/>
      </c>
      <c r="S128" t="str">
        <f t="shared" si="15"/>
        <v/>
      </c>
      <c r="T128" t="str">
        <f t="shared" si="16"/>
        <v/>
      </c>
    </row>
    <row r="129" spans="1:20">
      <c r="A129" s="7">
        <v>23005</v>
      </c>
      <c r="B129">
        <f>IF(B$8=INDEX([1]MonsterGroup!$B:$B,MATCH($A129,[1]MonsterGroup!$A:$A,0)),A129,0)</f>
        <v>0</v>
      </c>
      <c r="C129" t="str">
        <f>IF(C$8=INDEX([1]MonsterGroup!$N:$N,MATCH($A129,[1]MonsterGroup!$A:$A,0)),$A129,"")</f>
        <v/>
      </c>
      <c r="D129" t="str">
        <f>IF(D$8=INDEX([1]MonsterGroup!$O:$O,MATCH($A129,[1]MonsterGroup!$A:$A,0)),$A129,"")</f>
        <v/>
      </c>
      <c r="E129" s="18" t="str">
        <f>IF(IF(E$8=0,INDEX([1]关卡拆分!$C:$C,MATCH(A129,[1]关卡拆分!$A:$A,0)),IF(E$8=1,INDEX([1]关卡拆分!$K:$K,MATCH(A129,[1]关卡拆分!$A:$A,0)),IF(E$8=2,INDEX([1]关卡拆分!$L:$L,MATCH(A129,[1]关卡拆分!$A:$A,0)),IF(E$8=3,INDEX([1]关卡拆分!$M:$M,MATCH(A129,[1]关卡拆分!$A:$A,0)),""))))=1,A129,"")</f>
        <v/>
      </c>
      <c r="F129" s="3" t="str">
        <f>IF(IF(F$8=0,INDEX([1]关卡拆分!$D:$D,MATCH(A129,[1]关卡拆分!$A:$A,0)),IF(F$8=1,INDEX([1]关卡拆分!$N:$N,MATCH(A129,[1]关卡拆分!$A:$A,0)),IF(F$8=2,INDEX([1]关卡拆分!$O:$O,MATCH(A129,[1]关卡拆分!$A:$A,0)),IF(F$8=3,INDEX([1]关卡拆分!$P:$P,MATCH(A129,[1]关卡拆分!$A:$A,0)),""))))=1,A129,"")</f>
        <v/>
      </c>
      <c r="G129" s="3">
        <f>IF(IF(G$8=0,INDEX([1]关卡拆分!$E:$E,MATCH(A129,[1]关卡拆分!$A:$A,0)),IF(G$8=1,INDEX([1]关卡拆分!$Q:$Q,MATCH(A129,[1]关卡拆分!$A:$A,0)),IF(G$8=2,INDEX([1]关卡拆分!$R:$R,MATCH(A129,[1]关卡拆分!$A:$A,0)),IF(G$8=3,INDEX([1]关卡拆分!$S:$S,MATCH(A129,[1]关卡拆分!$A:$A,0)),""))))=1,A129,"")</f>
        <v>23005</v>
      </c>
      <c r="H129" t="str">
        <f>IF(IF(H$8=0,INDEX([1]关卡拆分!$F:$F,MATCH(A129,[1]关卡拆分!$A:$A,0)),IF(H$8=1,INDEX([1]关卡拆分!$T:$T,MATCH(A129,[1]关卡拆分!$A:$A,0)),IF(H$8=2,INDEX([1]关卡拆分!$U:$U,MATCH(A129,[1]关卡拆分!$A:$A,0)),IF(H$8=3,INDEX([1]关卡拆分!$V:$V,MATCH(A129,[1]关卡拆分!$A:$A,0)),""))))=1,A129,"")</f>
        <v/>
      </c>
      <c r="I129" t="str">
        <f>IF(I$8=INDEX([1]MonsterGroup!$H:$H,MATCH($A129,[1]MonsterGroup!$A:$A,0)),$A129,"")</f>
        <v/>
      </c>
      <c r="J129" t="str">
        <f>IF(J$8=INDEX([1]MonsterGroup!$I:$I,MATCH($A129,[1]MonsterGroup!$A:$A,0)),$A129,"")</f>
        <v/>
      </c>
      <c r="K129" t="str">
        <f>IF(K$8=INDEX([1]MonsterGroup!$J:$J,MATCH($A129,[1]MonsterGroup!$A:$A,0)),$A129,"")</f>
        <v/>
      </c>
      <c r="L129" t="str">
        <f>IF(L$8=INDEX([1]MonsterGroup!$K:$K,MATCH($A129,[1]MonsterGroup!$A:$A,0)),$A129,"")</f>
        <v/>
      </c>
      <c r="M129" t="str">
        <f t="shared" si="10"/>
        <v/>
      </c>
      <c r="N129" t="str">
        <f t="shared" si="11"/>
        <v/>
      </c>
      <c r="O129" t="str">
        <f t="shared" si="12"/>
        <v/>
      </c>
      <c r="P129" t="str">
        <f t="shared" si="13"/>
        <v/>
      </c>
      <c r="Q129" t="str">
        <f t="shared" si="14"/>
        <v/>
      </c>
      <c r="R129" t="str">
        <f t="shared" si="17"/>
        <v/>
      </c>
      <c r="S129" t="str">
        <f t="shared" si="15"/>
        <v/>
      </c>
      <c r="T129" t="str">
        <f t="shared" si="16"/>
        <v/>
      </c>
    </row>
    <row r="130" spans="1:20">
      <c r="A130" s="7">
        <v>23006</v>
      </c>
      <c r="B130">
        <f>IF(B$8=INDEX([1]MonsterGroup!$B:$B,MATCH($A130,[1]MonsterGroup!$A:$A,0)),A130,0)</f>
        <v>0</v>
      </c>
      <c r="C130" t="str">
        <f>IF(C$8=INDEX([1]MonsterGroup!$N:$N,MATCH($A130,[1]MonsterGroup!$A:$A,0)),$A130,"")</f>
        <v/>
      </c>
      <c r="D130" t="str">
        <f>IF(D$8=INDEX([1]MonsterGroup!$O:$O,MATCH($A130,[1]MonsterGroup!$A:$A,0)),$A130,"")</f>
        <v/>
      </c>
      <c r="E130" s="18" t="str">
        <f>IF(IF(E$8=0,INDEX([1]关卡拆分!$C:$C,MATCH(A130,[1]关卡拆分!$A:$A,0)),IF(E$8=1,INDEX([1]关卡拆分!$K:$K,MATCH(A130,[1]关卡拆分!$A:$A,0)),IF(E$8=2,INDEX([1]关卡拆分!$L:$L,MATCH(A130,[1]关卡拆分!$A:$A,0)),IF(E$8=3,INDEX([1]关卡拆分!$M:$M,MATCH(A130,[1]关卡拆分!$A:$A,0)),""))))=1,A130,"")</f>
        <v/>
      </c>
      <c r="F130" s="3" t="str">
        <f>IF(IF(F$8=0,INDEX([1]关卡拆分!$D:$D,MATCH(A130,[1]关卡拆分!$A:$A,0)),IF(F$8=1,INDEX([1]关卡拆分!$N:$N,MATCH(A130,[1]关卡拆分!$A:$A,0)),IF(F$8=2,INDEX([1]关卡拆分!$O:$O,MATCH(A130,[1]关卡拆分!$A:$A,0)),IF(F$8=3,INDEX([1]关卡拆分!$P:$P,MATCH(A130,[1]关卡拆分!$A:$A,0)),""))))=1,A130,"")</f>
        <v/>
      </c>
      <c r="G130" s="3" t="str">
        <f>IF(IF(G$8=0,INDEX([1]关卡拆分!$E:$E,MATCH(A130,[1]关卡拆分!$A:$A,0)),IF(G$8=1,INDEX([1]关卡拆分!$Q:$Q,MATCH(A130,[1]关卡拆分!$A:$A,0)),IF(G$8=2,INDEX([1]关卡拆分!$R:$R,MATCH(A130,[1]关卡拆分!$A:$A,0)),IF(G$8=3,INDEX([1]关卡拆分!$S:$S,MATCH(A130,[1]关卡拆分!$A:$A,0)),""))))=1,A130,"")</f>
        <v/>
      </c>
      <c r="H130">
        <f>IF(IF(H$8=0,INDEX([1]关卡拆分!$F:$F,MATCH(A130,[1]关卡拆分!$A:$A,0)),IF(H$8=1,INDEX([1]关卡拆分!$T:$T,MATCH(A130,[1]关卡拆分!$A:$A,0)),IF(H$8=2,INDEX([1]关卡拆分!$U:$U,MATCH(A130,[1]关卡拆分!$A:$A,0)),IF(H$8=3,INDEX([1]关卡拆分!$V:$V,MATCH(A130,[1]关卡拆分!$A:$A,0)),""))))=1,A130,"")</f>
        <v>23006</v>
      </c>
      <c r="I130" t="str">
        <f>IF(I$8=INDEX([1]MonsterGroup!$H:$H,MATCH($A130,[1]MonsterGroup!$A:$A,0)),$A130,"")</f>
        <v/>
      </c>
      <c r="J130" t="str">
        <f>IF(J$8=INDEX([1]MonsterGroup!$I:$I,MATCH($A130,[1]MonsterGroup!$A:$A,0)),$A130,"")</f>
        <v/>
      </c>
      <c r="K130" t="str">
        <f>IF(K$8=INDEX([1]MonsterGroup!$J:$J,MATCH($A130,[1]MonsterGroup!$A:$A,0)),$A130,"")</f>
        <v/>
      </c>
      <c r="L130" t="str">
        <f>IF(L$8=INDEX([1]MonsterGroup!$K:$K,MATCH($A130,[1]MonsterGroup!$A:$A,0)),$A130,"")</f>
        <v/>
      </c>
      <c r="M130" t="str">
        <f t="shared" si="10"/>
        <v/>
      </c>
      <c r="N130" t="str">
        <f t="shared" si="11"/>
        <v/>
      </c>
      <c r="O130" t="str">
        <f t="shared" si="12"/>
        <v/>
      </c>
      <c r="P130" t="str">
        <f t="shared" si="13"/>
        <v/>
      </c>
      <c r="Q130" t="str">
        <f t="shared" si="14"/>
        <v/>
      </c>
      <c r="R130" t="str">
        <f t="shared" si="17"/>
        <v/>
      </c>
      <c r="S130" t="str">
        <f t="shared" si="15"/>
        <v/>
      </c>
      <c r="T130" t="str">
        <f t="shared" si="16"/>
        <v/>
      </c>
    </row>
    <row r="131" spans="1:20">
      <c r="A131" s="7">
        <v>23007</v>
      </c>
      <c r="B131">
        <f>IF(B$8=INDEX([1]MonsterGroup!$B:$B,MATCH($A131,[1]MonsterGroup!$A:$A,0)),A131,0)</f>
        <v>0</v>
      </c>
      <c r="C131" t="str">
        <f>IF(C$8=INDEX([1]MonsterGroup!$N:$N,MATCH($A131,[1]MonsterGroup!$A:$A,0)),$A131,"")</f>
        <v/>
      </c>
      <c r="D131" t="str">
        <f>IF(D$8=INDEX([1]MonsterGroup!$O:$O,MATCH($A131,[1]MonsterGroup!$A:$A,0)),$A131,"")</f>
        <v/>
      </c>
      <c r="E131" s="18" t="str">
        <f>IF(IF(E$8=0,INDEX([1]关卡拆分!$C:$C,MATCH(A131,[1]关卡拆分!$A:$A,0)),IF(E$8=1,INDEX([1]关卡拆分!$K:$K,MATCH(A131,[1]关卡拆分!$A:$A,0)),IF(E$8=2,INDEX([1]关卡拆分!$L:$L,MATCH(A131,[1]关卡拆分!$A:$A,0)),IF(E$8=3,INDEX([1]关卡拆分!$M:$M,MATCH(A131,[1]关卡拆分!$A:$A,0)),""))))=1,A131,"")</f>
        <v/>
      </c>
      <c r="F131" s="3" t="str">
        <f>IF(IF(F$8=0,INDEX([1]关卡拆分!$D:$D,MATCH(A131,[1]关卡拆分!$A:$A,0)),IF(F$8=1,INDEX([1]关卡拆分!$N:$N,MATCH(A131,[1]关卡拆分!$A:$A,0)),IF(F$8=2,INDEX([1]关卡拆分!$O:$O,MATCH(A131,[1]关卡拆分!$A:$A,0)),IF(F$8=3,INDEX([1]关卡拆分!$P:$P,MATCH(A131,[1]关卡拆分!$A:$A,0)),""))))=1,A131,"")</f>
        <v/>
      </c>
      <c r="G131" s="3" t="str">
        <f>IF(IF(G$8=0,INDEX([1]关卡拆分!$E:$E,MATCH(A131,[1]关卡拆分!$A:$A,0)),IF(G$8=1,INDEX([1]关卡拆分!$Q:$Q,MATCH(A131,[1]关卡拆分!$A:$A,0)),IF(G$8=2,INDEX([1]关卡拆分!$R:$R,MATCH(A131,[1]关卡拆分!$A:$A,0)),IF(G$8=3,INDEX([1]关卡拆分!$S:$S,MATCH(A131,[1]关卡拆分!$A:$A,0)),""))))=1,A131,"")</f>
        <v/>
      </c>
      <c r="H131" t="str">
        <f>IF(IF(H$8=0,INDEX([1]关卡拆分!$F:$F,MATCH(A131,[1]关卡拆分!$A:$A,0)),IF(H$8=1,INDEX([1]关卡拆分!$T:$T,MATCH(A131,[1]关卡拆分!$A:$A,0)),IF(H$8=2,INDEX([1]关卡拆分!$U:$U,MATCH(A131,[1]关卡拆分!$A:$A,0)),IF(H$8=3,INDEX([1]关卡拆分!$V:$V,MATCH(A131,[1]关卡拆分!$A:$A,0)),""))))=1,A131,"")</f>
        <v/>
      </c>
      <c r="I131" t="str">
        <f>IF(I$8=INDEX([1]MonsterGroup!$H:$H,MATCH($A131,[1]MonsterGroup!$A:$A,0)),$A131,"")</f>
        <v/>
      </c>
      <c r="J131" t="str">
        <f>IF(J$8=INDEX([1]MonsterGroup!$I:$I,MATCH($A131,[1]MonsterGroup!$A:$A,0)),$A131,"")</f>
        <v/>
      </c>
      <c r="K131" t="str">
        <f>IF(K$8=INDEX([1]MonsterGroup!$J:$J,MATCH($A131,[1]MonsterGroup!$A:$A,0)),$A131,"")</f>
        <v/>
      </c>
      <c r="L131" t="str">
        <f>IF(L$8=INDEX([1]MonsterGroup!$K:$K,MATCH($A131,[1]MonsterGroup!$A:$A,0)),$A131,"")</f>
        <v/>
      </c>
      <c r="M131" t="str">
        <f t="shared" si="10"/>
        <v/>
      </c>
      <c r="N131" t="str">
        <f t="shared" si="11"/>
        <v/>
      </c>
      <c r="O131" t="str">
        <f t="shared" si="12"/>
        <v/>
      </c>
      <c r="P131" t="str">
        <f t="shared" si="13"/>
        <v/>
      </c>
      <c r="Q131" t="str">
        <f t="shared" si="14"/>
        <v/>
      </c>
      <c r="R131" t="str">
        <f t="shared" si="17"/>
        <v/>
      </c>
      <c r="S131" t="str">
        <f t="shared" si="15"/>
        <v/>
      </c>
      <c r="T131" t="str">
        <f t="shared" si="16"/>
        <v/>
      </c>
    </row>
    <row r="132" spans="1:20">
      <c r="A132" s="7">
        <v>23008</v>
      </c>
      <c r="B132">
        <f>IF(B$8=INDEX([1]MonsterGroup!$B:$B,MATCH($A132,[1]MonsterGroup!$A:$A,0)),A132,0)</f>
        <v>0</v>
      </c>
      <c r="C132" t="str">
        <f>IF(C$8=INDEX([1]MonsterGroup!$N:$N,MATCH($A132,[1]MonsterGroup!$A:$A,0)),$A132,"")</f>
        <v/>
      </c>
      <c r="D132" t="str">
        <f>IF(D$8=INDEX([1]MonsterGroup!$O:$O,MATCH($A132,[1]MonsterGroup!$A:$A,0)),$A132,"")</f>
        <v/>
      </c>
      <c r="E132" s="18" t="str">
        <f>IF(IF(E$8=0,INDEX([1]关卡拆分!$C:$C,MATCH(A132,[1]关卡拆分!$A:$A,0)),IF(E$8=1,INDEX([1]关卡拆分!$K:$K,MATCH(A132,[1]关卡拆分!$A:$A,0)),IF(E$8=2,INDEX([1]关卡拆分!$L:$L,MATCH(A132,[1]关卡拆分!$A:$A,0)),IF(E$8=3,INDEX([1]关卡拆分!$M:$M,MATCH(A132,[1]关卡拆分!$A:$A,0)),""))))=1,A132,"")</f>
        <v/>
      </c>
      <c r="F132" s="3" t="str">
        <f>IF(IF(F$8=0,INDEX([1]关卡拆分!$D:$D,MATCH(A132,[1]关卡拆分!$A:$A,0)),IF(F$8=1,INDEX([1]关卡拆分!$N:$N,MATCH(A132,[1]关卡拆分!$A:$A,0)),IF(F$8=2,INDEX([1]关卡拆分!$O:$O,MATCH(A132,[1]关卡拆分!$A:$A,0)),IF(F$8=3,INDEX([1]关卡拆分!$P:$P,MATCH(A132,[1]关卡拆分!$A:$A,0)),""))))=1,A132,"")</f>
        <v/>
      </c>
      <c r="G132" s="3" t="str">
        <f>IF(IF(G$8=0,INDEX([1]关卡拆分!$E:$E,MATCH(A132,[1]关卡拆分!$A:$A,0)),IF(G$8=1,INDEX([1]关卡拆分!$Q:$Q,MATCH(A132,[1]关卡拆分!$A:$A,0)),IF(G$8=2,INDEX([1]关卡拆分!$R:$R,MATCH(A132,[1]关卡拆分!$A:$A,0)),IF(G$8=3,INDEX([1]关卡拆分!$S:$S,MATCH(A132,[1]关卡拆分!$A:$A,0)),""))))=1,A132,"")</f>
        <v/>
      </c>
      <c r="H132" t="str">
        <f>IF(IF(H$8=0,INDEX([1]关卡拆分!$F:$F,MATCH(A132,[1]关卡拆分!$A:$A,0)),IF(H$8=1,INDEX([1]关卡拆分!$T:$T,MATCH(A132,[1]关卡拆分!$A:$A,0)),IF(H$8=2,INDEX([1]关卡拆分!$U:$U,MATCH(A132,[1]关卡拆分!$A:$A,0)),IF(H$8=3,INDEX([1]关卡拆分!$V:$V,MATCH(A132,[1]关卡拆分!$A:$A,0)),""))))=1,A132,"")</f>
        <v/>
      </c>
      <c r="I132" t="str">
        <f>IF(I$8=INDEX([1]MonsterGroup!$H:$H,MATCH($A132,[1]MonsterGroup!$A:$A,0)),$A132,"")</f>
        <v/>
      </c>
      <c r="J132" t="str">
        <f>IF(J$8=INDEX([1]MonsterGroup!$I:$I,MATCH($A132,[1]MonsterGroup!$A:$A,0)),$A132,"")</f>
        <v/>
      </c>
      <c r="K132" t="str">
        <f>IF(K$8=INDEX([1]MonsterGroup!$J:$J,MATCH($A132,[1]MonsterGroup!$A:$A,0)),$A132,"")</f>
        <v/>
      </c>
      <c r="L132" t="str">
        <f>IF(L$8=INDEX([1]MonsterGroup!$K:$K,MATCH($A132,[1]MonsterGroup!$A:$A,0)),$A132,"")</f>
        <v/>
      </c>
      <c r="M132" t="str">
        <f t="shared" si="10"/>
        <v/>
      </c>
      <c r="N132" t="str">
        <f t="shared" si="11"/>
        <v/>
      </c>
      <c r="O132" t="str">
        <f t="shared" si="12"/>
        <v/>
      </c>
      <c r="P132" t="str">
        <f t="shared" si="13"/>
        <v/>
      </c>
      <c r="Q132" t="str">
        <f t="shared" si="14"/>
        <v/>
      </c>
      <c r="R132" t="str">
        <f t="shared" si="17"/>
        <v/>
      </c>
      <c r="S132" t="str">
        <f t="shared" si="15"/>
        <v/>
      </c>
      <c r="T132" t="str">
        <f t="shared" si="16"/>
        <v/>
      </c>
    </row>
    <row r="133" spans="1:20">
      <c r="A133" s="7">
        <v>23009</v>
      </c>
      <c r="B133">
        <f>IF(B$8=INDEX([1]MonsterGroup!$B:$B,MATCH($A133,[1]MonsterGroup!$A:$A,0)),A133,0)</f>
        <v>0</v>
      </c>
      <c r="C133" t="str">
        <f>IF(C$8=INDEX([1]MonsterGroup!$N:$N,MATCH($A133,[1]MonsterGroup!$A:$A,0)),$A133,"")</f>
        <v/>
      </c>
      <c r="D133" t="str">
        <f>IF(D$8=INDEX([1]MonsterGroup!$O:$O,MATCH($A133,[1]MonsterGroup!$A:$A,0)),$A133,"")</f>
        <v/>
      </c>
      <c r="E133" s="18" t="str">
        <f>IF(IF(E$8=0,INDEX([1]关卡拆分!$C:$C,MATCH(A133,[1]关卡拆分!$A:$A,0)),IF(E$8=1,INDEX([1]关卡拆分!$K:$K,MATCH(A133,[1]关卡拆分!$A:$A,0)),IF(E$8=2,INDEX([1]关卡拆分!$L:$L,MATCH(A133,[1]关卡拆分!$A:$A,0)),IF(E$8=3,INDEX([1]关卡拆分!$M:$M,MATCH(A133,[1]关卡拆分!$A:$A,0)),""))))=1,A133,"")</f>
        <v/>
      </c>
      <c r="F133" s="3" t="str">
        <f>IF(IF(F$8=0,INDEX([1]关卡拆分!$D:$D,MATCH(A133,[1]关卡拆分!$A:$A,0)),IF(F$8=1,INDEX([1]关卡拆分!$N:$N,MATCH(A133,[1]关卡拆分!$A:$A,0)),IF(F$8=2,INDEX([1]关卡拆分!$O:$O,MATCH(A133,[1]关卡拆分!$A:$A,0)),IF(F$8=3,INDEX([1]关卡拆分!$P:$P,MATCH(A133,[1]关卡拆分!$A:$A,0)),""))))=1,A133,"")</f>
        <v/>
      </c>
      <c r="G133" s="3" t="str">
        <f>IF(IF(G$8=0,INDEX([1]关卡拆分!$E:$E,MATCH(A133,[1]关卡拆分!$A:$A,0)),IF(G$8=1,INDEX([1]关卡拆分!$Q:$Q,MATCH(A133,[1]关卡拆分!$A:$A,0)),IF(G$8=2,INDEX([1]关卡拆分!$R:$R,MATCH(A133,[1]关卡拆分!$A:$A,0)),IF(G$8=3,INDEX([1]关卡拆分!$S:$S,MATCH(A133,[1]关卡拆分!$A:$A,0)),""))))=1,A133,"")</f>
        <v/>
      </c>
      <c r="H133" t="str">
        <f>IF(IF(H$8=0,INDEX([1]关卡拆分!$F:$F,MATCH(A133,[1]关卡拆分!$A:$A,0)),IF(H$8=1,INDEX([1]关卡拆分!$T:$T,MATCH(A133,[1]关卡拆分!$A:$A,0)),IF(H$8=2,INDEX([1]关卡拆分!$U:$U,MATCH(A133,[1]关卡拆分!$A:$A,0)),IF(H$8=3,INDEX([1]关卡拆分!$V:$V,MATCH(A133,[1]关卡拆分!$A:$A,0)),""))))=1,A133,"")</f>
        <v/>
      </c>
      <c r="I133" t="str">
        <f>IF(I$8=INDEX([1]MonsterGroup!$H:$H,MATCH($A133,[1]MonsterGroup!$A:$A,0)),$A133,"")</f>
        <v/>
      </c>
      <c r="J133" t="str">
        <f>IF(J$8=INDEX([1]MonsterGroup!$I:$I,MATCH($A133,[1]MonsterGroup!$A:$A,0)),$A133,"")</f>
        <v/>
      </c>
      <c r="K133" t="str">
        <f>IF(K$8=INDEX([1]MonsterGroup!$J:$J,MATCH($A133,[1]MonsterGroup!$A:$A,0)),$A133,"")</f>
        <v/>
      </c>
      <c r="L133" t="str">
        <f>IF(L$8=INDEX([1]MonsterGroup!$K:$K,MATCH($A133,[1]MonsterGroup!$A:$A,0)),$A133,"")</f>
        <v/>
      </c>
      <c r="M133" t="str">
        <f t="shared" si="10"/>
        <v/>
      </c>
      <c r="N133" t="str">
        <f t="shared" si="11"/>
        <v/>
      </c>
      <c r="O133" t="str">
        <f t="shared" si="12"/>
        <v/>
      </c>
      <c r="P133" t="str">
        <f t="shared" si="13"/>
        <v/>
      </c>
      <c r="Q133" t="str">
        <f t="shared" si="14"/>
        <v/>
      </c>
      <c r="R133" t="str">
        <f t="shared" si="17"/>
        <v/>
      </c>
      <c r="S133" t="str">
        <f t="shared" si="15"/>
        <v/>
      </c>
      <c r="T133" t="str">
        <f t="shared" si="16"/>
        <v/>
      </c>
    </row>
    <row r="134" spans="1:20">
      <c r="A134" s="7">
        <v>23010</v>
      </c>
      <c r="B134">
        <f>IF(B$8=INDEX([1]MonsterGroup!$B:$B,MATCH($A134,[1]MonsterGroup!$A:$A,0)),A134,0)</f>
        <v>0</v>
      </c>
      <c r="C134" t="str">
        <f>IF(C$8=INDEX([1]MonsterGroup!$N:$N,MATCH($A134,[1]MonsterGroup!$A:$A,0)),$A134,"")</f>
        <v/>
      </c>
      <c r="D134" t="str">
        <f>IF(D$8=INDEX([1]MonsterGroup!$O:$O,MATCH($A134,[1]MonsterGroup!$A:$A,0)),$A134,"")</f>
        <v/>
      </c>
      <c r="E134" s="18" t="str">
        <f>IF(IF(E$8=0,INDEX([1]关卡拆分!$C:$C,MATCH(A134,[1]关卡拆分!$A:$A,0)),IF(E$8=1,INDEX([1]关卡拆分!$K:$K,MATCH(A134,[1]关卡拆分!$A:$A,0)),IF(E$8=2,INDEX([1]关卡拆分!$L:$L,MATCH(A134,[1]关卡拆分!$A:$A,0)),IF(E$8=3,INDEX([1]关卡拆分!$M:$M,MATCH(A134,[1]关卡拆分!$A:$A,0)),""))))=1,A134,"")</f>
        <v/>
      </c>
      <c r="F134" s="3">
        <f>IF(IF(F$8=0,INDEX([1]关卡拆分!$D:$D,MATCH(A134,[1]关卡拆分!$A:$A,0)),IF(F$8=1,INDEX([1]关卡拆分!$N:$N,MATCH(A134,[1]关卡拆分!$A:$A,0)),IF(F$8=2,INDEX([1]关卡拆分!$O:$O,MATCH(A134,[1]关卡拆分!$A:$A,0)),IF(F$8=3,INDEX([1]关卡拆分!$P:$P,MATCH(A134,[1]关卡拆分!$A:$A,0)),""))))=1,A134,"")</f>
        <v>23010</v>
      </c>
      <c r="G134" s="3" t="str">
        <f>IF(IF(G$8=0,INDEX([1]关卡拆分!$E:$E,MATCH(A134,[1]关卡拆分!$A:$A,0)),IF(G$8=1,INDEX([1]关卡拆分!$Q:$Q,MATCH(A134,[1]关卡拆分!$A:$A,0)),IF(G$8=2,INDEX([1]关卡拆分!$R:$R,MATCH(A134,[1]关卡拆分!$A:$A,0)),IF(G$8=3,INDEX([1]关卡拆分!$S:$S,MATCH(A134,[1]关卡拆分!$A:$A,0)),""))))=1,A134,"")</f>
        <v/>
      </c>
      <c r="H134">
        <f>IF(IF(H$8=0,INDEX([1]关卡拆分!$F:$F,MATCH(A134,[1]关卡拆分!$A:$A,0)),IF(H$8=1,INDEX([1]关卡拆分!$T:$T,MATCH(A134,[1]关卡拆分!$A:$A,0)),IF(H$8=2,INDEX([1]关卡拆分!$U:$U,MATCH(A134,[1]关卡拆分!$A:$A,0)),IF(H$8=3,INDEX([1]关卡拆分!$V:$V,MATCH(A134,[1]关卡拆分!$A:$A,0)),""))))=1,A134,"")</f>
        <v>23010</v>
      </c>
      <c r="I134" t="str">
        <f>IF(I$8=INDEX([1]MonsterGroup!$H:$H,MATCH($A134,[1]MonsterGroup!$A:$A,0)),$A134,"")</f>
        <v/>
      </c>
      <c r="J134" t="str">
        <f>IF(J$8=INDEX([1]MonsterGroup!$I:$I,MATCH($A134,[1]MonsterGroup!$A:$A,0)),$A134,"")</f>
        <v/>
      </c>
      <c r="K134" t="str">
        <f>IF(K$8=INDEX([1]MonsterGroup!$J:$J,MATCH($A134,[1]MonsterGroup!$A:$A,0)),$A134,"")</f>
        <v/>
      </c>
      <c r="L134" t="str">
        <f>IF(L$8=INDEX([1]MonsterGroup!$K:$K,MATCH($A134,[1]MonsterGroup!$A:$A,0)),$A134,"")</f>
        <v/>
      </c>
      <c r="M134" t="str">
        <f t="shared" si="10"/>
        <v/>
      </c>
      <c r="N134" t="str">
        <f t="shared" si="11"/>
        <v/>
      </c>
      <c r="O134" t="str">
        <f t="shared" si="12"/>
        <v/>
      </c>
      <c r="P134" t="str">
        <f t="shared" si="13"/>
        <v/>
      </c>
      <c r="Q134" t="str">
        <f t="shared" si="14"/>
        <v/>
      </c>
      <c r="R134" t="str">
        <f t="shared" si="17"/>
        <v/>
      </c>
      <c r="S134" t="str">
        <f t="shared" si="15"/>
        <v/>
      </c>
      <c r="T134" t="str">
        <f t="shared" si="16"/>
        <v/>
      </c>
    </row>
    <row r="135" spans="1:20">
      <c r="A135" s="7">
        <v>23011</v>
      </c>
      <c r="B135">
        <f>IF(B$8=INDEX([1]MonsterGroup!$B:$B,MATCH($A135,[1]MonsterGroup!$A:$A,0)),A135,0)</f>
        <v>0</v>
      </c>
      <c r="C135" t="str">
        <f>IF(C$8=INDEX([1]MonsterGroup!$N:$N,MATCH($A135,[1]MonsterGroup!$A:$A,0)),$A135,"")</f>
        <v/>
      </c>
      <c r="D135" t="str">
        <f>IF(D$8=INDEX([1]MonsterGroup!$O:$O,MATCH($A135,[1]MonsterGroup!$A:$A,0)),$A135,"")</f>
        <v/>
      </c>
      <c r="E135" s="18">
        <f>IF(IF(E$8=0,INDEX([1]关卡拆分!$C:$C,MATCH(A135,[1]关卡拆分!$A:$A,0)),IF(E$8=1,INDEX([1]关卡拆分!$K:$K,MATCH(A135,[1]关卡拆分!$A:$A,0)),IF(E$8=2,INDEX([1]关卡拆分!$L:$L,MATCH(A135,[1]关卡拆分!$A:$A,0)),IF(E$8=3,INDEX([1]关卡拆分!$M:$M,MATCH(A135,[1]关卡拆分!$A:$A,0)),""))))=1,A135,"")</f>
        <v>23011</v>
      </c>
      <c r="F135" s="3" t="str">
        <f>IF(IF(F$8=0,INDEX([1]关卡拆分!$D:$D,MATCH(A135,[1]关卡拆分!$A:$A,0)),IF(F$8=1,INDEX([1]关卡拆分!$N:$N,MATCH(A135,[1]关卡拆分!$A:$A,0)),IF(F$8=2,INDEX([1]关卡拆分!$O:$O,MATCH(A135,[1]关卡拆分!$A:$A,0)),IF(F$8=3,INDEX([1]关卡拆分!$P:$P,MATCH(A135,[1]关卡拆分!$A:$A,0)),""))))=1,A135,"")</f>
        <v/>
      </c>
      <c r="G135" s="3" t="str">
        <f>IF(IF(G$8=0,INDEX([1]关卡拆分!$E:$E,MATCH(A135,[1]关卡拆分!$A:$A,0)),IF(G$8=1,INDEX([1]关卡拆分!$Q:$Q,MATCH(A135,[1]关卡拆分!$A:$A,0)),IF(G$8=2,INDEX([1]关卡拆分!$R:$R,MATCH(A135,[1]关卡拆分!$A:$A,0)),IF(G$8=3,INDEX([1]关卡拆分!$S:$S,MATCH(A135,[1]关卡拆分!$A:$A,0)),""))))=1,A135,"")</f>
        <v/>
      </c>
      <c r="H135">
        <f>IF(IF(H$8=0,INDEX([1]关卡拆分!$F:$F,MATCH(A135,[1]关卡拆分!$A:$A,0)),IF(H$8=1,INDEX([1]关卡拆分!$T:$T,MATCH(A135,[1]关卡拆分!$A:$A,0)),IF(H$8=2,INDEX([1]关卡拆分!$U:$U,MATCH(A135,[1]关卡拆分!$A:$A,0)),IF(H$8=3,INDEX([1]关卡拆分!$V:$V,MATCH(A135,[1]关卡拆分!$A:$A,0)),""))))=1,A135,"")</f>
        <v>23011</v>
      </c>
      <c r="I135" t="str">
        <f>IF(I$8=INDEX([1]MonsterGroup!$H:$H,MATCH($A135,[1]MonsterGroup!$A:$A,0)),$A135,"")</f>
        <v/>
      </c>
      <c r="J135" t="str">
        <f>IF(J$8=INDEX([1]MonsterGroup!$I:$I,MATCH($A135,[1]MonsterGroup!$A:$A,0)),$A135,"")</f>
        <v/>
      </c>
      <c r="K135" t="str">
        <f>IF(K$8=INDEX([1]MonsterGroup!$J:$J,MATCH($A135,[1]MonsterGroup!$A:$A,0)),$A135,"")</f>
        <v/>
      </c>
      <c r="L135" t="str">
        <f>IF(L$8=INDEX([1]MonsterGroup!$K:$K,MATCH($A135,[1]MonsterGroup!$A:$A,0)),$A135,"")</f>
        <v/>
      </c>
      <c r="M135" t="str">
        <f t="shared" si="10"/>
        <v/>
      </c>
      <c r="N135" t="str">
        <f t="shared" si="11"/>
        <v/>
      </c>
      <c r="O135" t="str">
        <f t="shared" si="12"/>
        <v/>
      </c>
      <c r="P135" t="str">
        <f t="shared" si="13"/>
        <v/>
      </c>
      <c r="Q135" t="str">
        <f t="shared" si="14"/>
        <v/>
      </c>
      <c r="R135" t="str">
        <f t="shared" si="17"/>
        <v/>
      </c>
      <c r="S135" t="str">
        <f t="shared" si="15"/>
        <v/>
      </c>
      <c r="T135" t="str">
        <f t="shared" si="16"/>
        <v/>
      </c>
    </row>
    <row r="136" spans="1:20">
      <c r="A136" s="13">
        <v>23012</v>
      </c>
      <c r="B136">
        <f>IF(B$8=INDEX([1]MonsterGroup!$B:$B,MATCH($A136,[1]MonsterGroup!$A:$A,0)),A136,0)</f>
        <v>0</v>
      </c>
      <c r="C136" t="str">
        <f>IF(C$8=INDEX([1]MonsterGroup!$N:$N,MATCH($A136,[1]MonsterGroup!$A:$A,0)),$A136,"")</f>
        <v/>
      </c>
      <c r="D136" t="str">
        <f>IF(D$8=INDEX([1]MonsterGroup!$O:$O,MATCH($A136,[1]MonsterGroup!$A:$A,0)),$A136,"")</f>
        <v/>
      </c>
      <c r="E136" s="18" t="str">
        <f>IF(IF(E$8=0,INDEX([1]关卡拆分!$C:$C,MATCH(A136,[1]关卡拆分!$A:$A,0)),IF(E$8=1,INDEX([1]关卡拆分!$K:$K,MATCH(A136,[1]关卡拆分!$A:$A,0)),IF(E$8=2,INDEX([1]关卡拆分!$L:$L,MATCH(A136,[1]关卡拆分!$A:$A,0)),IF(E$8=3,INDEX([1]关卡拆分!$M:$M,MATCH(A136,[1]关卡拆分!$A:$A,0)),""))))=1,A136,"")</f>
        <v/>
      </c>
      <c r="F136" s="3" t="str">
        <f>IF(IF(F$8=0,INDEX([1]关卡拆分!$D:$D,MATCH(A136,[1]关卡拆分!$A:$A,0)),IF(F$8=1,INDEX([1]关卡拆分!$N:$N,MATCH(A136,[1]关卡拆分!$A:$A,0)),IF(F$8=2,INDEX([1]关卡拆分!$O:$O,MATCH(A136,[1]关卡拆分!$A:$A,0)),IF(F$8=3,INDEX([1]关卡拆分!$P:$P,MATCH(A136,[1]关卡拆分!$A:$A,0)),""))))=1,A136,"")</f>
        <v/>
      </c>
      <c r="G136" s="3">
        <f>IF(IF(G$8=0,INDEX([1]关卡拆分!$E:$E,MATCH(A136,[1]关卡拆分!$A:$A,0)),IF(G$8=1,INDEX([1]关卡拆分!$Q:$Q,MATCH(A136,[1]关卡拆分!$A:$A,0)),IF(G$8=2,INDEX([1]关卡拆分!$R:$R,MATCH(A136,[1]关卡拆分!$A:$A,0)),IF(G$8=3,INDEX([1]关卡拆分!$S:$S,MATCH(A136,[1]关卡拆分!$A:$A,0)),""))))=1,A136,"")</f>
        <v>23012</v>
      </c>
      <c r="H136" t="str">
        <f>IF(IF(H$8=0,INDEX([1]关卡拆分!$F:$F,MATCH(A136,[1]关卡拆分!$A:$A,0)),IF(H$8=1,INDEX([1]关卡拆分!$T:$T,MATCH(A136,[1]关卡拆分!$A:$A,0)),IF(H$8=2,INDEX([1]关卡拆分!$U:$U,MATCH(A136,[1]关卡拆分!$A:$A,0)),IF(H$8=3,INDEX([1]关卡拆分!$V:$V,MATCH(A136,[1]关卡拆分!$A:$A,0)),""))))=1,A136,"")</f>
        <v/>
      </c>
      <c r="I136" t="str">
        <f>IF(I$8=INDEX([1]MonsterGroup!$H:$H,MATCH($A136,[1]MonsterGroup!$A:$A,0)),$A136,"")</f>
        <v/>
      </c>
      <c r="J136" t="str">
        <f>IF(J$8=INDEX([1]MonsterGroup!$I:$I,MATCH($A136,[1]MonsterGroup!$A:$A,0)),$A136,"")</f>
        <v/>
      </c>
      <c r="K136" t="str">
        <f>IF(K$8=INDEX([1]MonsterGroup!$J:$J,MATCH($A136,[1]MonsterGroup!$A:$A,0)),$A136,"")</f>
        <v/>
      </c>
      <c r="L136" t="str">
        <f>IF(L$8=INDEX([1]MonsterGroup!$K:$K,MATCH($A136,[1]MonsterGroup!$A:$A,0)),$A136,"")</f>
        <v/>
      </c>
      <c r="M136" t="str">
        <f t="shared" si="10"/>
        <v/>
      </c>
      <c r="N136" t="str">
        <f t="shared" si="11"/>
        <v/>
      </c>
      <c r="O136" t="str">
        <f t="shared" si="12"/>
        <v/>
      </c>
      <c r="P136" t="str">
        <f t="shared" si="13"/>
        <v/>
      </c>
      <c r="Q136" t="str">
        <f t="shared" si="14"/>
        <v/>
      </c>
      <c r="R136" t="str">
        <f t="shared" si="17"/>
        <v/>
      </c>
      <c r="S136" t="str">
        <f t="shared" si="15"/>
        <v/>
      </c>
      <c r="T136" t="str">
        <f t="shared" si="16"/>
        <v/>
      </c>
    </row>
    <row r="137" spans="1:20">
      <c r="A137" s="7">
        <v>31001</v>
      </c>
      <c r="B137">
        <f>IF(B$8=INDEX([1]MonsterGroup!$B:$B,MATCH($A137,[1]MonsterGroup!$A:$A,0)),A137,0)</f>
        <v>0</v>
      </c>
      <c r="C137" t="str">
        <f>IF(C$8=INDEX([1]MonsterGroup!$N:$N,MATCH($A137,[1]MonsterGroup!$A:$A,0)),$A137,"")</f>
        <v/>
      </c>
      <c r="D137" t="str">
        <f>IF(D$8=INDEX([1]MonsterGroup!$O:$O,MATCH($A137,[1]MonsterGroup!$A:$A,0)),$A137,"")</f>
        <v/>
      </c>
      <c r="E137" s="18">
        <f>IF(IF(E$8=0,INDEX([1]关卡拆分!$C:$C,MATCH(A137,[1]关卡拆分!$A:$A,0)),IF(E$8=1,INDEX([1]关卡拆分!$K:$K,MATCH(A137,[1]关卡拆分!$A:$A,0)),IF(E$8=2,INDEX([1]关卡拆分!$L:$L,MATCH(A137,[1]关卡拆分!$A:$A,0)),IF(E$8=3,INDEX([1]关卡拆分!$M:$M,MATCH(A137,[1]关卡拆分!$A:$A,0)),""))))=1,A137,"")</f>
        <v>31001</v>
      </c>
      <c r="F137" s="3" t="str">
        <f>IF(IF(F$8=0,INDEX([1]关卡拆分!$D:$D,MATCH(A137,[1]关卡拆分!$A:$A,0)),IF(F$8=1,INDEX([1]关卡拆分!$N:$N,MATCH(A137,[1]关卡拆分!$A:$A,0)),IF(F$8=2,INDEX([1]关卡拆分!$O:$O,MATCH(A137,[1]关卡拆分!$A:$A,0)),IF(F$8=3,INDEX([1]关卡拆分!$P:$P,MATCH(A137,[1]关卡拆分!$A:$A,0)),""))))=1,A137,"")</f>
        <v/>
      </c>
      <c r="G137" s="3" t="str">
        <f>IF(IF(G$8=0,INDEX([1]关卡拆分!$E:$E,MATCH(A137,[1]关卡拆分!$A:$A,0)),IF(G$8=1,INDEX([1]关卡拆分!$Q:$Q,MATCH(A137,[1]关卡拆分!$A:$A,0)),IF(G$8=2,INDEX([1]关卡拆分!$R:$R,MATCH(A137,[1]关卡拆分!$A:$A,0)),IF(G$8=3,INDEX([1]关卡拆分!$S:$S,MATCH(A137,[1]关卡拆分!$A:$A,0)),""))))=1,A137,"")</f>
        <v/>
      </c>
      <c r="H137" t="str">
        <f>IF(IF(H$8=0,INDEX([1]关卡拆分!$F:$F,MATCH(A137,[1]关卡拆分!$A:$A,0)),IF(H$8=1,INDEX([1]关卡拆分!$T:$T,MATCH(A137,[1]关卡拆分!$A:$A,0)),IF(H$8=2,INDEX([1]关卡拆分!$U:$U,MATCH(A137,[1]关卡拆分!$A:$A,0)),IF(H$8=3,INDEX([1]关卡拆分!$V:$V,MATCH(A137,[1]关卡拆分!$A:$A,0)),""))))=1,A137,"")</f>
        <v/>
      </c>
      <c r="I137" t="str">
        <f>IF(I$8=INDEX([1]MonsterGroup!$H:$H,MATCH($A137,[1]MonsterGroup!$A:$A,0)),$A137,"")</f>
        <v/>
      </c>
      <c r="J137" t="str">
        <f>IF(J$8=INDEX([1]MonsterGroup!$I:$I,MATCH($A137,[1]MonsterGroup!$A:$A,0)),$A137,"")</f>
        <v/>
      </c>
      <c r="K137" t="str">
        <f>IF(K$8=INDEX([1]MonsterGroup!$J:$J,MATCH($A137,[1]MonsterGroup!$A:$A,0)),$A137,"")</f>
        <v/>
      </c>
      <c r="L137" t="str">
        <f>IF(L$8=INDEX([1]MonsterGroup!$K:$K,MATCH($A137,[1]MonsterGroup!$A:$A,0)),$A137,"")</f>
        <v/>
      </c>
      <c r="M137" t="str">
        <f t="shared" si="10"/>
        <v/>
      </c>
      <c r="N137" t="str">
        <f t="shared" si="11"/>
        <v/>
      </c>
      <c r="O137" t="str">
        <f t="shared" si="12"/>
        <v/>
      </c>
      <c r="P137" t="str">
        <f t="shared" si="13"/>
        <v/>
      </c>
      <c r="Q137" t="str">
        <f t="shared" si="14"/>
        <v/>
      </c>
      <c r="R137" t="str">
        <f t="shared" si="17"/>
        <v/>
      </c>
      <c r="S137" t="str">
        <f t="shared" si="15"/>
        <v/>
      </c>
      <c r="T137" t="str">
        <f t="shared" si="16"/>
        <v/>
      </c>
    </row>
    <row r="138" spans="1:20">
      <c r="A138" s="7">
        <v>31002</v>
      </c>
      <c r="B138">
        <f>IF(B$8=INDEX([1]MonsterGroup!$B:$B,MATCH($A138,[1]MonsterGroup!$A:$A,0)),A138,0)</f>
        <v>0</v>
      </c>
      <c r="C138" t="str">
        <f>IF(C$8=INDEX([1]MonsterGroup!$N:$N,MATCH($A138,[1]MonsterGroup!$A:$A,0)),$A138,"")</f>
        <v/>
      </c>
      <c r="D138" t="str">
        <f>IF(D$8=INDEX([1]MonsterGroup!$O:$O,MATCH($A138,[1]MonsterGroup!$A:$A,0)),$A138,"")</f>
        <v/>
      </c>
      <c r="E138" s="18" t="str">
        <f>IF(IF(E$8=0,INDEX([1]关卡拆分!$C:$C,MATCH(A138,[1]关卡拆分!$A:$A,0)),IF(E$8=1,INDEX([1]关卡拆分!$K:$K,MATCH(A138,[1]关卡拆分!$A:$A,0)),IF(E$8=2,INDEX([1]关卡拆分!$L:$L,MATCH(A138,[1]关卡拆分!$A:$A,0)),IF(E$8=3,INDEX([1]关卡拆分!$M:$M,MATCH(A138,[1]关卡拆分!$A:$A,0)),""))))=1,A138,"")</f>
        <v/>
      </c>
      <c r="F138" s="3" t="str">
        <f>IF(IF(F$8=0,INDEX([1]关卡拆分!$D:$D,MATCH(A138,[1]关卡拆分!$A:$A,0)),IF(F$8=1,INDEX([1]关卡拆分!$N:$N,MATCH(A138,[1]关卡拆分!$A:$A,0)),IF(F$8=2,INDEX([1]关卡拆分!$O:$O,MATCH(A138,[1]关卡拆分!$A:$A,0)),IF(F$8=3,INDEX([1]关卡拆分!$P:$P,MATCH(A138,[1]关卡拆分!$A:$A,0)),""))))=1,A138,"")</f>
        <v/>
      </c>
      <c r="G138" s="3" t="str">
        <f>IF(IF(G$8=0,INDEX([1]关卡拆分!$E:$E,MATCH(A138,[1]关卡拆分!$A:$A,0)),IF(G$8=1,INDEX([1]关卡拆分!$Q:$Q,MATCH(A138,[1]关卡拆分!$A:$A,0)),IF(G$8=2,INDEX([1]关卡拆分!$R:$R,MATCH(A138,[1]关卡拆分!$A:$A,0)),IF(G$8=3,INDEX([1]关卡拆分!$S:$S,MATCH(A138,[1]关卡拆分!$A:$A,0)),""))))=1,A138,"")</f>
        <v/>
      </c>
      <c r="H138" t="str">
        <f>IF(IF(H$8=0,INDEX([1]关卡拆分!$F:$F,MATCH(A138,[1]关卡拆分!$A:$A,0)),IF(H$8=1,INDEX([1]关卡拆分!$T:$T,MATCH(A138,[1]关卡拆分!$A:$A,0)),IF(H$8=2,INDEX([1]关卡拆分!$U:$U,MATCH(A138,[1]关卡拆分!$A:$A,0)),IF(H$8=3,INDEX([1]关卡拆分!$V:$V,MATCH(A138,[1]关卡拆分!$A:$A,0)),""))))=1,A138,"")</f>
        <v/>
      </c>
      <c r="I138" t="str">
        <f>IF(I$8=INDEX([1]MonsterGroup!$H:$H,MATCH($A138,[1]MonsterGroup!$A:$A,0)),$A138,"")</f>
        <v/>
      </c>
      <c r="J138" t="str">
        <f>IF(J$8=INDEX([1]MonsterGroup!$I:$I,MATCH($A138,[1]MonsterGroup!$A:$A,0)),$A138,"")</f>
        <v/>
      </c>
      <c r="K138" t="str">
        <f>IF(K$8=INDEX([1]MonsterGroup!$J:$J,MATCH($A138,[1]MonsterGroup!$A:$A,0)),$A138,"")</f>
        <v/>
      </c>
      <c r="L138" t="str">
        <f>IF(L$8=INDEX([1]MonsterGroup!$K:$K,MATCH($A138,[1]MonsterGroup!$A:$A,0)),$A138,"")</f>
        <v/>
      </c>
      <c r="M138" t="str">
        <f t="shared" si="10"/>
        <v/>
      </c>
      <c r="N138" t="str">
        <f t="shared" si="11"/>
        <v/>
      </c>
      <c r="O138" t="str">
        <f t="shared" si="12"/>
        <v/>
      </c>
      <c r="P138" t="str">
        <f t="shared" si="13"/>
        <v/>
      </c>
      <c r="Q138" t="str">
        <f t="shared" si="14"/>
        <v/>
      </c>
      <c r="R138" t="str">
        <f t="shared" si="17"/>
        <v/>
      </c>
      <c r="S138" t="str">
        <f t="shared" si="15"/>
        <v/>
      </c>
      <c r="T138" t="str">
        <f t="shared" si="16"/>
        <v/>
      </c>
    </row>
    <row r="139" spans="1:20">
      <c r="A139" s="7">
        <v>31003</v>
      </c>
      <c r="B139">
        <f>IF(B$8=INDEX([1]MonsterGroup!$B:$B,MATCH($A139,[1]MonsterGroup!$A:$A,0)),A139,0)</f>
        <v>0</v>
      </c>
      <c r="C139" t="str">
        <f>IF(C$8=INDEX([1]MonsterGroup!$N:$N,MATCH($A139,[1]MonsterGroup!$A:$A,0)),$A139,"")</f>
        <v/>
      </c>
      <c r="D139" t="str">
        <f>IF(D$8=INDEX([1]MonsterGroup!$O:$O,MATCH($A139,[1]MonsterGroup!$A:$A,0)),$A139,"")</f>
        <v/>
      </c>
      <c r="E139" s="18" t="str">
        <f>IF(IF(E$8=0,INDEX([1]关卡拆分!$C:$C,MATCH(A139,[1]关卡拆分!$A:$A,0)),IF(E$8=1,INDEX([1]关卡拆分!$K:$K,MATCH(A139,[1]关卡拆分!$A:$A,0)),IF(E$8=2,INDEX([1]关卡拆分!$L:$L,MATCH(A139,[1]关卡拆分!$A:$A,0)),IF(E$8=3,INDEX([1]关卡拆分!$M:$M,MATCH(A139,[1]关卡拆分!$A:$A,0)),""))))=1,A139,"")</f>
        <v/>
      </c>
      <c r="F139" s="3" t="str">
        <f>IF(IF(F$8=0,INDEX([1]关卡拆分!$D:$D,MATCH(A139,[1]关卡拆分!$A:$A,0)),IF(F$8=1,INDEX([1]关卡拆分!$N:$N,MATCH(A139,[1]关卡拆分!$A:$A,0)),IF(F$8=2,INDEX([1]关卡拆分!$O:$O,MATCH(A139,[1]关卡拆分!$A:$A,0)),IF(F$8=3,INDEX([1]关卡拆分!$P:$P,MATCH(A139,[1]关卡拆分!$A:$A,0)),""))))=1,A139,"")</f>
        <v/>
      </c>
      <c r="G139" s="3" t="str">
        <f>IF(IF(G$8=0,INDEX([1]关卡拆分!$E:$E,MATCH(A139,[1]关卡拆分!$A:$A,0)),IF(G$8=1,INDEX([1]关卡拆分!$Q:$Q,MATCH(A139,[1]关卡拆分!$A:$A,0)),IF(G$8=2,INDEX([1]关卡拆分!$R:$R,MATCH(A139,[1]关卡拆分!$A:$A,0)),IF(G$8=3,INDEX([1]关卡拆分!$S:$S,MATCH(A139,[1]关卡拆分!$A:$A,0)),""))))=1,A139,"")</f>
        <v/>
      </c>
      <c r="H139" t="str">
        <f>IF(IF(H$8=0,INDEX([1]关卡拆分!$F:$F,MATCH(A139,[1]关卡拆分!$A:$A,0)),IF(H$8=1,INDEX([1]关卡拆分!$T:$T,MATCH(A139,[1]关卡拆分!$A:$A,0)),IF(H$8=2,INDEX([1]关卡拆分!$U:$U,MATCH(A139,[1]关卡拆分!$A:$A,0)),IF(H$8=3,INDEX([1]关卡拆分!$V:$V,MATCH(A139,[1]关卡拆分!$A:$A,0)),""))))=1,A139,"")</f>
        <v/>
      </c>
      <c r="I139" t="str">
        <f>IF(I$8=INDEX([1]MonsterGroup!$H:$H,MATCH($A139,[1]MonsterGroup!$A:$A,0)),$A139,"")</f>
        <v/>
      </c>
      <c r="J139" t="str">
        <f>IF(J$8=INDEX([1]MonsterGroup!$I:$I,MATCH($A139,[1]MonsterGroup!$A:$A,0)),$A139,"")</f>
        <v/>
      </c>
      <c r="K139" t="str">
        <f>IF(K$8=INDEX([1]MonsterGroup!$J:$J,MATCH($A139,[1]MonsterGroup!$A:$A,0)),$A139,"")</f>
        <v/>
      </c>
      <c r="L139" t="str">
        <f>IF(L$8=INDEX([1]MonsterGroup!$K:$K,MATCH($A139,[1]MonsterGroup!$A:$A,0)),$A139,"")</f>
        <v/>
      </c>
      <c r="M139" t="str">
        <f t="shared" si="10"/>
        <v/>
      </c>
      <c r="N139" t="str">
        <f t="shared" si="11"/>
        <v/>
      </c>
      <c r="O139" t="str">
        <f t="shared" si="12"/>
        <v/>
      </c>
      <c r="P139" t="str">
        <f t="shared" si="13"/>
        <v/>
      </c>
      <c r="Q139" t="str">
        <f t="shared" si="14"/>
        <v/>
      </c>
      <c r="R139" t="str">
        <f t="shared" si="17"/>
        <v/>
      </c>
      <c r="S139" t="str">
        <f t="shared" si="15"/>
        <v/>
      </c>
      <c r="T139" t="str">
        <f t="shared" si="16"/>
        <v/>
      </c>
    </row>
    <row r="140" spans="1:20">
      <c r="A140" s="25">
        <v>31004</v>
      </c>
      <c r="B140">
        <f>IF(B$8=INDEX([1]MonsterGroup!$B:$B,MATCH($A140,[1]MonsterGroup!$A:$A,0)),A140,0)</f>
        <v>0</v>
      </c>
      <c r="C140" t="str">
        <f>IF(C$8=INDEX([1]MonsterGroup!$N:$N,MATCH($A140,[1]MonsterGroup!$A:$A,0)),$A140,"")</f>
        <v/>
      </c>
      <c r="D140" t="str">
        <f>IF(D$8=INDEX([1]MonsterGroup!$O:$O,MATCH($A140,[1]MonsterGroup!$A:$A,0)),$A140,"")</f>
        <v/>
      </c>
      <c r="E140" s="18" t="str">
        <f>IF(IF(E$8=0,INDEX([1]关卡拆分!$C:$C,MATCH(A140,[1]关卡拆分!$A:$A,0)),IF(E$8=1,INDEX([1]关卡拆分!$K:$K,MATCH(A140,[1]关卡拆分!$A:$A,0)),IF(E$8=2,INDEX([1]关卡拆分!$L:$L,MATCH(A140,[1]关卡拆分!$A:$A,0)),IF(E$8=3,INDEX([1]关卡拆分!$M:$M,MATCH(A140,[1]关卡拆分!$A:$A,0)),""))))=1,A140,"")</f>
        <v/>
      </c>
      <c r="F140" s="3" t="str">
        <f>IF(IF(F$8=0,INDEX([1]关卡拆分!$D:$D,MATCH(A140,[1]关卡拆分!$A:$A,0)),IF(F$8=1,INDEX([1]关卡拆分!$N:$N,MATCH(A140,[1]关卡拆分!$A:$A,0)),IF(F$8=2,INDEX([1]关卡拆分!$O:$O,MATCH(A140,[1]关卡拆分!$A:$A,0)),IF(F$8=3,INDEX([1]关卡拆分!$P:$P,MATCH(A140,[1]关卡拆分!$A:$A,0)),""))))=1,A140,"")</f>
        <v/>
      </c>
      <c r="G140" s="3" t="str">
        <f>IF(IF(G$8=0,INDEX([1]关卡拆分!$E:$E,MATCH(A140,[1]关卡拆分!$A:$A,0)),IF(G$8=1,INDEX([1]关卡拆分!$Q:$Q,MATCH(A140,[1]关卡拆分!$A:$A,0)),IF(G$8=2,INDEX([1]关卡拆分!$R:$R,MATCH(A140,[1]关卡拆分!$A:$A,0)),IF(G$8=3,INDEX([1]关卡拆分!$S:$S,MATCH(A140,[1]关卡拆分!$A:$A,0)),""))))=1,A140,"")</f>
        <v/>
      </c>
      <c r="H140" t="str">
        <f>IF(IF(H$8=0,INDEX([1]关卡拆分!$F:$F,MATCH(A140,[1]关卡拆分!$A:$A,0)),IF(H$8=1,INDEX([1]关卡拆分!$T:$T,MATCH(A140,[1]关卡拆分!$A:$A,0)),IF(H$8=2,INDEX([1]关卡拆分!$U:$U,MATCH(A140,[1]关卡拆分!$A:$A,0)),IF(H$8=3,INDEX([1]关卡拆分!$V:$V,MATCH(A140,[1]关卡拆分!$A:$A,0)),""))))=1,A140,"")</f>
        <v/>
      </c>
      <c r="I140" t="str">
        <f>IF(I$8=INDEX([1]MonsterGroup!$H:$H,MATCH($A140,[1]MonsterGroup!$A:$A,0)),$A140,"")</f>
        <v/>
      </c>
      <c r="J140" t="str">
        <f>IF(J$8=INDEX([1]MonsterGroup!$I:$I,MATCH($A140,[1]MonsterGroup!$A:$A,0)),$A140,"")</f>
        <v/>
      </c>
      <c r="K140" t="str">
        <f>IF(K$8=INDEX([1]MonsterGroup!$J:$J,MATCH($A140,[1]MonsterGroup!$A:$A,0)),$A140,"")</f>
        <v/>
      </c>
      <c r="L140" t="str">
        <f>IF(L$8=INDEX([1]MonsterGroup!$K:$K,MATCH($A140,[1]MonsterGroup!$A:$A,0)),$A140,"")</f>
        <v/>
      </c>
      <c r="M140" t="str">
        <f t="shared" ref="M140:M146" si="18">IF(AND(B140=C140,C140=D140,D140=I140,I140=E140,B140&lt;&gt;""),A140&amp;";","")</f>
        <v/>
      </c>
      <c r="N140" t="str">
        <f t="shared" ref="N140:N146" si="19">IF(AND(B140=C140,C140=D140,D140=J140,J140=F140,B140&lt;&gt;""),A140&amp;";","")</f>
        <v/>
      </c>
      <c r="O140" t="str">
        <f t="shared" ref="O140:O146" si="20">IF(AND(B140=C140,C140=D140,D140=K140,K140=G140,B140&lt;&gt;""),A140&amp;";","")</f>
        <v/>
      </c>
      <c r="P140" t="str">
        <f t="shared" si="13"/>
        <v/>
      </c>
      <c r="Q140" t="str">
        <f t="shared" ref="Q140:Q146" si="21">Q139&amp;M140</f>
        <v/>
      </c>
      <c r="R140" t="str">
        <f t="shared" ref="R140:R146" si="22">R139&amp;N140</f>
        <v/>
      </c>
      <c r="S140" t="str">
        <f t="shared" si="15"/>
        <v/>
      </c>
      <c r="T140" t="str">
        <f t="shared" si="16"/>
        <v/>
      </c>
    </row>
    <row r="141" spans="1:20">
      <c r="A141" s="25">
        <v>31005</v>
      </c>
      <c r="B141">
        <f>IF(B$8=INDEX([1]MonsterGroup!$B:$B,MATCH($A141,[1]MonsterGroup!$A:$A,0)),A141,0)</f>
        <v>0</v>
      </c>
      <c r="C141" t="str">
        <f>IF(C$8=INDEX([1]MonsterGroup!$N:$N,MATCH($A141,[1]MonsterGroup!$A:$A,0)),$A141,"")</f>
        <v/>
      </c>
      <c r="D141" t="str">
        <f>IF(D$8=INDEX([1]MonsterGroup!$O:$O,MATCH($A141,[1]MonsterGroup!$A:$A,0)),$A141,"")</f>
        <v/>
      </c>
      <c r="E141" s="18" t="str">
        <f>IF(IF(E$8=0,INDEX([1]关卡拆分!$C:$C,MATCH(A141,[1]关卡拆分!$A:$A,0)),IF(E$8=1,INDEX([1]关卡拆分!$K:$K,MATCH(A141,[1]关卡拆分!$A:$A,0)),IF(E$8=2,INDEX([1]关卡拆分!$L:$L,MATCH(A141,[1]关卡拆分!$A:$A,0)),IF(E$8=3,INDEX([1]关卡拆分!$M:$M,MATCH(A141,[1]关卡拆分!$A:$A,0)),""))))=1,A141,"")</f>
        <v/>
      </c>
      <c r="F141" s="3" t="str">
        <f>IF(IF(F$8=0,INDEX([1]关卡拆分!$D:$D,MATCH(A141,[1]关卡拆分!$A:$A,0)),IF(F$8=1,INDEX([1]关卡拆分!$N:$N,MATCH(A141,[1]关卡拆分!$A:$A,0)),IF(F$8=2,INDEX([1]关卡拆分!$O:$O,MATCH(A141,[1]关卡拆分!$A:$A,0)),IF(F$8=3,INDEX([1]关卡拆分!$P:$P,MATCH(A141,[1]关卡拆分!$A:$A,0)),""))))=1,A141,"")</f>
        <v/>
      </c>
      <c r="G141" s="3" t="str">
        <f>IF(IF(G$8=0,INDEX([1]关卡拆分!$E:$E,MATCH(A141,[1]关卡拆分!$A:$A,0)),IF(G$8=1,INDEX([1]关卡拆分!$Q:$Q,MATCH(A141,[1]关卡拆分!$A:$A,0)),IF(G$8=2,INDEX([1]关卡拆分!$R:$R,MATCH(A141,[1]关卡拆分!$A:$A,0)),IF(G$8=3,INDEX([1]关卡拆分!$S:$S,MATCH(A141,[1]关卡拆分!$A:$A,0)),""))))=1,A141,"")</f>
        <v/>
      </c>
      <c r="H141" t="str">
        <f>IF(IF(H$8=0,INDEX([1]关卡拆分!$F:$F,MATCH(A141,[1]关卡拆分!$A:$A,0)),IF(H$8=1,INDEX([1]关卡拆分!$T:$T,MATCH(A141,[1]关卡拆分!$A:$A,0)),IF(H$8=2,INDEX([1]关卡拆分!$U:$U,MATCH(A141,[1]关卡拆分!$A:$A,0)),IF(H$8=3,INDEX([1]关卡拆分!$V:$V,MATCH(A141,[1]关卡拆分!$A:$A,0)),""))))=1,A141,"")</f>
        <v/>
      </c>
      <c r="I141" t="str">
        <f>IF(I$8=INDEX([1]MonsterGroup!$H:$H,MATCH($A141,[1]MonsterGroup!$A:$A,0)),$A141,"")</f>
        <v/>
      </c>
      <c r="J141" t="str">
        <f>IF(J$8=INDEX([1]MonsterGroup!$I:$I,MATCH($A141,[1]MonsterGroup!$A:$A,0)),$A141,"")</f>
        <v/>
      </c>
      <c r="K141" t="str">
        <f>IF(K$8=INDEX([1]MonsterGroup!$J:$J,MATCH($A141,[1]MonsterGroup!$A:$A,0)),$A141,"")</f>
        <v/>
      </c>
      <c r="L141" t="str">
        <f>IF(L$8=INDEX([1]MonsterGroup!$K:$K,MATCH($A141,[1]MonsterGroup!$A:$A,0)),$A141,"")</f>
        <v/>
      </c>
      <c r="M141" t="str">
        <f t="shared" si="18"/>
        <v/>
      </c>
      <c r="N141" t="str">
        <f t="shared" si="19"/>
        <v/>
      </c>
      <c r="O141" t="str">
        <f t="shared" si="20"/>
        <v/>
      </c>
      <c r="P141" t="str">
        <f t="shared" si="13"/>
        <v/>
      </c>
      <c r="Q141" t="str">
        <f t="shared" si="21"/>
        <v/>
      </c>
      <c r="R141" t="str">
        <f t="shared" si="22"/>
        <v/>
      </c>
      <c r="S141" t="str">
        <f t="shared" si="15"/>
        <v/>
      </c>
      <c r="T141" t="str">
        <f t="shared" si="16"/>
        <v/>
      </c>
    </row>
    <row r="142" spans="1:20">
      <c r="A142" s="25">
        <v>31006</v>
      </c>
      <c r="B142">
        <f>IF(B$8=INDEX([1]MonsterGroup!$B:$B,MATCH($A142,[1]MonsterGroup!$A:$A,0)),A142,0)</f>
        <v>0</v>
      </c>
      <c r="C142" t="str">
        <f>IF(C$8=INDEX([1]MonsterGroup!$N:$N,MATCH($A142,[1]MonsterGroup!$A:$A,0)),$A142,"")</f>
        <v/>
      </c>
      <c r="D142" t="str">
        <f>IF(D$8=INDEX([1]MonsterGroup!$O:$O,MATCH($A142,[1]MonsterGroup!$A:$A,0)),$A142,"")</f>
        <v/>
      </c>
      <c r="E142" s="18" t="str">
        <f>IF(IF(E$8=0,INDEX([1]关卡拆分!$C:$C,MATCH(A142,[1]关卡拆分!$A:$A,0)),IF(E$8=1,INDEX([1]关卡拆分!$K:$K,MATCH(A142,[1]关卡拆分!$A:$A,0)),IF(E$8=2,INDEX([1]关卡拆分!$L:$L,MATCH(A142,[1]关卡拆分!$A:$A,0)),IF(E$8=3,INDEX([1]关卡拆分!$M:$M,MATCH(A142,[1]关卡拆分!$A:$A,0)),""))))=1,A142,"")</f>
        <v/>
      </c>
      <c r="F142" s="3" t="str">
        <f>IF(IF(F$8=0,INDEX([1]关卡拆分!$D:$D,MATCH(A142,[1]关卡拆分!$A:$A,0)),IF(F$8=1,INDEX([1]关卡拆分!$N:$N,MATCH(A142,[1]关卡拆分!$A:$A,0)),IF(F$8=2,INDEX([1]关卡拆分!$O:$O,MATCH(A142,[1]关卡拆分!$A:$A,0)),IF(F$8=3,INDEX([1]关卡拆分!$P:$P,MATCH(A142,[1]关卡拆分!$A:$A,0)),""))))=1,A142,"")</f>
        <v/>
      </c>
      <c r="G142" s="3" t="str">
        <f>IF(IF(G$8=0,INDEX([1]关卡拆分!$E:$E,MATCH(A142,[1]关卡拆分!$A:$A,0)),IF(G$8=1,INDEX([1]关卡拆分!$Q:$Q,MATCH(A142,[1]关卡拆分!$A:$A,0)),IF(G$8=2,INDEX([1]关卡拆分!$R:$R,MATCH(A142,[1]关卡拆分!$A:$A,0)),IF(G$8=3,INDEX([1]关卡拆分!$S:$S,MATCH(A142,[1]关卡拆分!$A:$A,0)),""))))=1,A142,"")</f>
        <v/>
      </c>
      <c r="H142" t="str">
        <f>IF(IF(H$8=0,INDEX([1]关卡拆分!$F:$F,MATCH(A142,[1]关卡拆分!$A:$A,0)),IF(H$8=1,INDEX([1]关卡拆分!$T:$T,MATCH(A142,[1]关卡拆分!$A:$A,0)),IF(H$8=2,INDEX([1]关卡拆分!$U:$U,MATCH(A142,[1]关卡拆分!$A:$A,0)),IF(H$8=3,INDEX([1]关卡拆分!$V:$V,MATCH(A142,[1]关卡拆分!$A:$A,0)),""))))=1,A142,"")</f>
        <v/>
      </c>
      <c r="I142" t="str">
        <f>IF(I$8=INDEX([1]MonsterGroup!$H:$H,MATCH($A142,[1]MonsterGroup!$A:$A,0)),$A142,"")</f>
        <v/>
      </c>
      <c r="J142" t="str">
        <f>IF(J$8=INDEX([1]MonsterGroup!$I:$I,MATCH($A142,[1]MonsterGroup!$A:$A,0)),$A142,"")</f>
        <v/>
      </c>
      <c r="K142" t="str">
        <f>IF(K$8=INDEX([1]MonsterGroup!$J:$J,MATCH($A142,[1]MonsterGroup!$A:$A,0)),$A142,"")</f>
        <v/>
      </c>
      <c r="L142" t="str">
        <f>IF(L$8=INDEX([1]MonsterGroup!$K:$K,MATCH($A142,[1]MonsterGroup!$A:$A,0)),$A142,"")</f>
        <v/>
      </c>
      <c r="M142" t="str">
        <f t="shared" si="18"/>
        <v/>
      </c>
      <c r="N142" t="str">
        <f t="shared" si="19"/>
        <v/>
      </c>
      <c r="O142" t="str">
        <f t="shared" si="20"/>
        <v/>
      </c>
      <c r="P142" t="str">
        <f t="shared" ref="P142:P172" si="23">IF(AND(B142=C142,C142=D142,D142=L142,L142=H142,B142&lt;&gt;""),A142&amp;";","")</f>
        <v/>
      </c>
      <c r="Q142" t="str">
        <f t="shared" si="21"/>
        <v/>
      </c>
      <c r="R142" t="str">
        <f t="shared" si="22"/>
        <v/>
      </c>
      <c r="S142" t="str">
        <f t="shared" si="15"/>
        <v/>
      </c>
      <c r="T142" t="str">
        <f t="shared" si="16"/>
        <v/>
      </c>
    </row>
    <row r="143" spans="1:20">
      <c r="A143" s="7">
        <v>31007</v>
      </c>
      <c r="B143">
        <f>IF(B$8=INDEX([1]MonsterGroup!$B:$B,MATCH($A143,[1]MonsterGroup!$A:$A,0)),A143,0)</f>
        <v>0</v>
      </c>
      <c r="C143" t="str">
        <f>IF(C$8=INDEX([1]MonsterGroup!$N:$N,MATCH($A143,[1]MonsterGroup!$A:$A,0)),$A143,"")</f>
        <v/>
      </c>
      <c r="D143" t="str">
        <f>IF(D$8=INDEX([1]MonsterGroup!$O:$O,MATCH($A143,[1]MonsterGroup!$A:$A,0)),$A143,"")</f>
        <v/>
      </c>
      <c r="E143" s="18" t="str">
        <f>IF(IF(E$8=0,INDEX([1]关卡拆分!$C:$C,MATCH(A143,[1]关卡拆分!$A:$A,0)),IF(E$8=1,INDEX([1]关卡拆分!$K:$K,MATCH(A143,[1]关卡拆分!$A:$A,0)),IF(E$8=2,INDEX([1]关卡拆分!$L:$L,MATCH(A143,[1]关卡拆分!$A:$A,0)),IF(E$8=3,INDEX([1]关卡拆分!$M:$M,MATCH(A143,[1]关卡拆分!$A:$A,0)),""))))=1,A143,"")</f>
        <v/>
      </c>
      <c r="F143" s="3">
        <f>IF(IF(F$8=0,INDEX([1]关卡拆分!$D:$D,MATCH(A143,[1]关卡拆分!$A:$A,0)),IF(F$8=1,INDEX([1]关卡拆分!$N:$N,MATCH(A143,[1]关卡拆分!$A:$A,0)),IF(F$8=2,INDEX([1]关卡拆分!$O:$O,MATCH(A143,[1]关卡拆分!$A:$A,0)),IF(F$8=3,INDEX([1]关卡拆分!$P:$P,MATCH(A143,[1]关卡拆分!$A:$A,0)),""))))=1,A143,"")</f>
        <v>31007</v>
      </c>
      <c r="G143" s="3" t="str">
        <f>IF(IF(G$8=0,INDEX([1]关卡拆分!$E:$E,MATCH(A143,[1]关卡拆分!$A:$A,0)),IF(G$8=1,INDEX([1]关卡拆分!$Q:$Q,MATCH(A143,[1]关卡拆分!$A:$A,0)),IF(G$8=2,INDEX([1]关卡拆分!$R:$R,MATCH(A143,[1]关卡拆分!$A:$A,0)),IF(G$8=3,INDEX([1]关卡拆分!$S:$S,MATCH(A143,[1]关卡拆分!$A:$A,0)),""))))=1,A143,"")</f>
        <v/>
      </c>
      <c r="H143" t="str">
        <f>IF(IF(H$8=0,INDEX([1]关卡拆分!$F:$F,MATCH(A143,[1]关卡拆分!$A:$A,0)),IF(H$8=1,INDEX([1]关卡拆分!$T:$T,MATCH(A143,[1]关卡拆分!$A:$A,0)),IF(H$8=2,INDEX([1]关卡拆分!$U:$U,MATCH(A143,[1]关卡拆分!$A:$A,0)),IF(H$8=3,INDEX([1]关卡拆分!$V:$V,MATCH(A143,[1]关卡拆分!$A:$A,0)),""))))=1,A143,"")</f>
        <v/>
      </c>
      <c r="I143" t="str">
        <f>IF(I$8=INDEX([1]MonsterGroup!$H:$H,MATCH($A143,[1]MonsterGroup!$A:$A,0)),$A143,"")</f>
        <v/>
      </c>
      <c r="J143" t="str">
        <f>IF(J$8=INDEX([1]MonsterGroup!$I:$I,MATCH($A143,[1]MonsterGroup!$A:$A,0)),$A143,"")</f>
        <v/>
      </c>
      <c r="K143" t="str">
        <f>IF(K$8=INDEX([1]MonsterGroup!$J:$J,MATCH($A143,[1]MonsterGroup!$A:$A,0)),$A143,"")</f>
        <v/>
      </c>
      <c r="L143" t="str">
        <f>IF(L$8=INDEX([1]MonsterGroup!$K:$K,MATCH($A143,[1]MonsterGroup!$A:$A,0)),$A143,"")</f>
        <v/>
      </c>
      <c r="M143" t="str">
        <f t="shared" si="18"/>
        <v/>
      </c>
      <c r="N143" t="str">
        <f t="shared" si="19"/>
        <v/>
      </c>
      <c r="O143" t="str">
        <f t="shared" si="20"/>
        <v/>
      </c>
      <c r="P143" t="str">
        <f t="shared" si="23"/>
        <v/>
      </c>
      <c r="Q143" t="str">
        <f t="shared" si="21"/>
        <v/>
      </c>
      <c r="R143" t="str">
        <f t="shared" si="22"/>
        <v/>
      </c>
      <c r="S143" t="str">
        <f t="shared" ref="S143:S172" si="24">S142&amp;O143</f>
        <v/>
      </c>
      <c r="T143" t="str">
        <f t="shared" ref="T143:T172" si="25">T142&amp;P143</f>
        <v/>
      </c>
    </row>
    <row r="144" spans="1:20">
      <c r="A144" s="7">
        <v>31008</v>
      </c>
      <c r="B144">
        <f>IF(B$8=INDEX([1]MonsterGroup!$B:$B,MATCH($A144,[1]MonsterGroup!$A:$A,0)),A144,0)</f>
        <v>0</v>
      </c>
      <c r="C144" t="str">
        <f>IF(C$8=INDEX([1]MonsterGroup!$N:$N,MATCH($A144,[1]MonsterGroup!$A:$A,0)),$A144,"")</f>
        <v/>
      </c>
      <c r="D144" t="str">
        <f>IF(D$8=INDEX([1]MonsterGroup!$O:$O,MATCH($A144,[1]MonsterGroup!$A:$A,0)),$A144,"")</f>
        <v/>
      </c>
      <c r="E144" s="18" t="str">
        <f>IF(IF(E$8=0,INDEX([1]关卡拆分!$C:$C,MATCH(A144,[1]关卡拆分!$A:$A,0)),IF(E$8=1,INDEX([1]关卡拆分!$K:$K,MATCH(A144,[1]关卡拆分!$A:$A,0)),IF(E$8=2,INDEX([1]关卡拆分!$L:$L,MATCH(A144,[1]关卡拆分!$A:$A,0)),IF(E$8=3,INDEX([1]关卡拆分!$M:$M,MATCH(A144,[1]关卡拆分!$A:$A,0)),""))))=1,A144,"")</f>
        <v/>
      </c>
      <c r="F144" s="3" t="str">
        <f>IF(IF(F$8=0,INDEX([1]关卡拆分!$D:$D,MATCH(A144,[1]关卡拆分!$A:$A,0)),IF(F$8=1,INDEX([1]关卡拆分!$N:$N,MATCH(A144,[1]关卡拆分!$A:$A,0)),IF(F$8=2,INDEX([1]关卡拆分!$O:$O,MATCH(A144,[1]关卡拆分!$A:$A,0)),IF(F$8=3,INDEX([1]关卡拆分!$P:$P,MATCH(A144,[1]关卡拆分!$A:$A,0)),""))))=1,A144,"")</f>
        <v/>
      </c>
      <c r="G144" s="3" t="str">
        <f>IF(IF(G$8=0,INDEX([1]关卡拆分!$E:$E,MATCH(A144,[1]关卡拆分!$A:$A,0)),IF(G$8=1,INDEX([1]关卡拆分!$Q:$Q,MATCH(A144,[1]关卡拆分!$A:$A,0)),IF(G$8=2,INDEX([1]关卡拆分!$R:$R,MATCH(A144,[1]关卡拆分!$A:$A,0)),IF(G$8=3,INDEX([1]关卡拆分!$S:$S,MATCH(A144,[1]关卡拆分!$A:$A,0)),""))))=1,A144,"")</f>
        <v/>
      </c>
      <c r="H144" t="str">
        <f>IF(IF(H$8=0,INDEX([1]关卡拆分!$F:$F,MATCH(A144,[1]关卡拆分!$A:$A,0)),IF(H$8=1,INDEX([1]关卡拆分!$T:$T,MATCH(A144,[1]关卡拆分!$A:$A,0)),IF(H$8=2,INDEX([1]关卡拆分!$U:$U,MATCH(A144,[1]关卡拆分!$A:$A,0)),IF(H$8=3,INDEX([1]关卡拆分!$V:$V,MATCH(A144,[1]关卡拆分!$A:$A,0)),""))))=1,A144,"")</f>
        <v/>
      </c>
      <c r="I144" t="str">
        <f>IF(I$8=INDEX([1]MonsterGroup!$H:$H,MATCH($A144,[1]MonsterGroup!$A:$A,0)),$A144,"")</f>
        <v/>
      </c>
      <c r="J144" t="str">
        <f>IF(J$8=INDEX([1]MonsterGroup!$I:$I,MATCH($A144,[1]MonsterGroup!$A:$A,0)),$A144,"")</f>
        <v/>
      </c>
      <c r="K144" t="str">
        <f>IF(K$8=INDEX([1]MonsterGroup!$J:$J,MATCH($A144,[1]MonsterGroup!$A:$A,0)),$A144,"")</f>
        <v/>
      </c>
      <c r="L144" t="str">
        <f>IF(L$8=INDEX([1]MonsterGroup!$K:$K,MATCH($A144,[1]MonsterGroup!$A:$A,0)),$A144,"")</f>
        <v/>
      </c>
      <c r="M144" t="str">
        <f t="shared" si="18"/>
        <v/>
      </c>
      <c r="N144" t="str">
        <f t="shared" si="19"/>
        <v/>
      </c>
      <c r="O144" t="str">
        <f t="shared" si="20"/>
        <v/>
      </c>
      <c r="P144" t="str">
        <f t="shared" si="23"/>
        <v/>
      </c>
      <c r="Q144" t="str">
        <f t="shared" si="21"/>
        <v/>
      </c>
      <c r="R144" t="str">
        <f t="shared" si="22"/>
        <v/>
      </c>
      <c r="S144" t="str">
        <f t="shared" si="24"/>
        <v/>
      </c>
      <c r="T144" t="str">
        <f t="shared" si="25"/>
        <v/>
      </c>
    </row>
    <row r="145" spans="1:20">
      <c r="A145" s="25">
        <v>31009</v>
      </c>
      <c r="B145">
        <f>IF(B$8=INDEX([1]MonsterGroup!$B:$B,MATCH($A145,[1]MonsterGroup!$A:$A,0)),A145,0)</f>
        <v>0</v>
      </c>
      <c r="C145" t="str">
        <f>IF(C$8=INDEX([1]MonsterGroup!$N:$N,MATCH($A145,[1]MonsterGroup!$A:$A,0)),$A145,"")</f>
        <v/>
      </c>
      <c r="D145" t="str">
        <f>IF(D$8=INDEX([1]MonsterGroup!$O:$O,MATCH($A145,[1]MonsterGroup!$A:$A,0)),$A145,"")</f>
        <v/>
      </c>
      <c r="E145" s="18" t="str">
        <f>IF(IF(E$8=0,INDEX([1]关卡拆分!$C:$C,MATCH(A145,[1]关卡拆分!$A:$A,0)),IF(E$8=1,INDEX([1]关卡拆分!$K:$K,MATCH(A145,[1]关卡拆分!$A:$A,0)),IF(E$8=2,INDEX([1]关卡拆分!$L:$L,MATCH(A145,[1]关卡拆分!$A:$A,0)),IF(E$8=3,INDEX([1]关卡拆分!$M:$M,MATCH(A145,[1]关卡拆分!$A:$A,0)),""))))=1,A145,"")</f>
        <v/>
      </c>
      <c r="F145" s="3" t="str">
        <f>IF(IF(F$8=0,INDEX([1]关卡拆分!$D:$D,MATCH(A145,[1]关卡拆分!$A:$A,0)),IF(F$8=1,INDEX([1]关卡拆分!$N:$N,MATCH(A145,[1]关卡拆分!$A:$A,0)),IF(F$8=2,INDEX([1]关卡拆分!$O:$O,MATCH(A145,[1]关卡拆分!$A:$A,0)),IF(F$8=3,INDEX([1]关卡拆分!$P:$P,MATCH(A145,[1]关卡拆分!$A:$A,0)),""))))=1,A145,"")</f>
        <v/>
      </c>
      <c r="G145" s="3">
        <f>IF(IF(G$8=0,INDEX([1]关卡拆分!$E:$E,MATCH(A145,[1]关卡拆分!$A:$A,0)),IF(G$8=1,INDEX([1]关卡拆分!$Q:$Q,MATCH(A145,[1]关卡拆分!$A:$A,0)),IF(G$8=2,INDEX([1]关卡拆分!$R:$R,MATCH(A145,[1]关卡拆分!$A:$A,0)),IF(G$8=3,INDEX([1]关卡拆分!$S:$S,MATCH(A145,[1]关卡拆分!$A:$A,0)),""))))=1,A145,"")</f>
        <v>31009</v>
      </c>
      <c r="H145" t="str">
        <f>IF(IF(H$8=0,INDEX([1]关卡拆分!$F:$F,MATCH(A145,[1]关卡拆分!$A:$A,0)),IF(H$8=1,INDEX([1]关卡拆分!$T:$T,MATCH(A145,[1]关卡拆分!$A:$A,0)),IF(H$8=2,INDEX([1]关卡拆分!$U:$U,MATCH(A145,[1]关卡拆分!$A:$A,0)),IF(H$8=3,INDEX([1]关卡拆分!$V:$V,MATCH(A145,[1]关卡拆分!$A:$A,0)),""))))=1,A145,"")</f>
        <v/>
      </c>
      <c r="I145" t="str">
        <f>IF(I$8=INDEX([1]MonsterGroup!$H:$H,MATCH($A145,[1]MonsterGroup!$A:$A,0)),$A145,"")</f>
        <v/>
      </c>
      <c r="J145" t="str">
        <f>IF(J$8=INDEX([1]MonsterGroup!$I:$I,MATCH($A145,[1]MonsterGroup!$A:$A,0)),$A145,"")</f>
        <v/>
      </c>
      <c r="K145" t="str">
        <f>IF(K$8=INDEX([1]MonsterGroup!$J:$J,MATCH($A145,[1]MonsterGroup!$A:$A,0)),$A145,"")</f>
        <v/>
      </c>
      <c r="L145" t="str">
        <f>IF(L$8=INDEX([1]MonsterGroup!$K:$K,MATCH($A145,[1]MonsterGroup!$A:$A,0)),$A145,"")</f>
        <v/>
      </c>
      <c r="M145" t="str">
        <f t="shared" si="18"/>
        <v/>
      </c>
      <c r="N145" t="str">
        <f t="shared" si="19"/>
        <v/>
      </c>
      <c r="O145" t="str">
        <f t="shared" si="20"/>
        <v/>
      </c>
      <c r="P145" t="str">
        <f t="shared" si="23"/>
        <v/>
      </c>
      <c r="Q145" t="str">
        <f t="shared" si="21"/>
        <v/>
      </c>
      <c r="R145" t="str">
        <f t="shared" si="22"/>
        <v/>
      </c>
      <c r="S145" t="str">
        <f t="shared" si="24"/>
        <v/>
      </c>
      <c r="T145" t="str">
        <f t="shared" si="25"/>
        <v/>
      </c>
    </row>
    <row r="146" spans="1:20">
      <c r="A146" s="7">
        <v>31010</v>
      </c>
      <c r="B146">
        <f>IF(B$8=INDEX([1]MonsterGroup!$B:$B,MATCH($A146,[1]MonsterGroup!$A:$A,0)),A146,0)</f>
        <v>0</v>
      </c>
      <c r="C146" t="str">
        <f>IF(C$8=INDEX([1]MonsterGroup!$N:$N,MATCH($A146,[1]MonsterGroup!$A:$A,0)),$A146,"")</f>
        <v/>
      </c>
      <c r="D146" t="str">
        <f>IF(D$8=INDEX([1]MonsterGroup!$O:$O,MATCH($A146,[1]MonsterGroup!$A:$A,0)),$A146,"")</f>
        <v/>
      </c>
      <c r="E146" s="18" t="str">
        <f>IF(IF(E$8=0,INDEX([1]关卡拆分!$C:$C,MATCH(A146,[1]关卡拆分!$A:$A,0)),IF(E$8=1,INDEX([1]关卡拆分!$K:$K,MATCH(A146,[1]关卡拆分!$A:$A,0)),IF(E$8=2,INDEX([1]关卡拆分!$L:$L,MATCH(A146,[1]关卡拆分!$A:$A,0)),IF(E$8=3,INDEX([1]关卡拆分!$M:$M,MATCH(A146,[1]关卡拆分!$A:$A,0)),""))))=1,A146,"")</f>
        <v/>
      </c>
      <c r="F146" s="3" t="str">
        <f>IF(IF(F$8=0,INDEX([1]关卡拆分!$D:$D,MATCH(A146,[1]关卡拆分!$A:$A,0)),IF(F$8=1,INDEX([1]关卡拆分!$N:$N,MATCH(A146,[1]关卡拆分!$A:$A,0)),IF(F$8=2,INDEX([1]关卡拆分!$O:$O,MATCH(A146,[1]关卡拆分!$A:$A,0)),IF(F$8=3,INDEX([1]关卡拆分!$P:$P,MATCH(A146,[1]关卡拆分!$A:$A,0)),""))))=1,A146,"")</f>
        <v/>
      </c>
      <c r="G146" s="3" t="str">
        <f>IF(IF(G$8=0,INDEX([1]关卡拆分!$E:$E,MATCH(A146,[1]关卡拆分!$A:$A,0)),IF(G$8=1,INDEX([1]关卡拆分!$Q:$Q,MATCH(A146,[1]关卡拆分!$A:$A,0)),IF(G$8=2,INDEX([1]关卡拆分!$R:$R,MATCH(A146,[1]关卡拆分!$A:$A,0)),IF(G$8=3,INDEX([1]关卡拆分!$S:$S,MATCH(A146,[1]关卡拆分!$A:$A,0)),""))))=1,A146,"")</f>
        <v/>
      </c>
      <c r="H146" t="str">
        <f>IF(IF(H$8=0,INDEX([1]关卡拆分!$F:$F,MATCH(A146,[1]关卡拆分!$A:$A,0)),IF(H$8=1,INDEX([1]关卡拆分!$T:$T,MATCH(A146,[1]关卡拆分!$A:$A,0)),IF(H$8=2,INDEX([1]关卡拆分!$U:$U,MATCH(A146,[1]关卡拆分!$A:$A,0)),IF(H$8=3,INDEX([1]关卡拆分!$V:$V,MATCH(A146,[1]关卡拆分!$A:$A,0)),""))))=1,A146,"")</f>
        <v/>
      </c>
      <c r="I146" t="str">
        <f>IF(I$8=INDEX([1]MonsterGroup!$H:$H,MATCH($A146,[1]MonsterGroup!$A:$A,0)),$A146,"")</f>
        <v/>
      </c>
      <c r="J146" t="str">
        <f>IF(J$8=INDEX([1]MonsterGroup!$I:$I,MATCH($A146,[1]MonsterGroup!$A:$A,0)),$A146,"")</f>
        <v/>
      </c>
      <c r="K146" t="str">
        <f>IF(K$8=INDEX([1]MonsterGroup!$J:$J,MATCH($A146,[1]MonsterGroup!$A:$A,0)),$A146,"")</f>
        <v/>
      </c>
      <c r="L146" t="str">
        <f>IF(L$8=INDEX([1]MonsterGroup!$K:$K,MATCH($A146,[1]MonsterGroup!$A:$A,0)),$A146,"")</f>
        <v/>
      </c>
      <c r="M146" t="str">
        <f t="shared" si="18"/>
        <v/>
      </c>
      <c r="N146" t="str">
        <f t="shared" si="19"/>
        <v/>
      </c>
      <c r="O146" t="str">
        <f t="shared" si="20"/>
        <v/>
      </c>
      <c r="P146" t="str">
        <f t="shared" si="23"/>
        <v/>
      </c>
      <c r="Q146" t="str">
        <f t="shared" si="21"/>
        <v/>
      </c>
      <c r="R146" t="str">
        <f t="shared" si="22"/>
        <v/>
      </c>
      <c r="S146" t="str">
        <f t="shared" si="24"/>
        <v/>
      </c>
      <c r="T146" t="str">
        <f t="shared" si="25"/>
        <v/>
      </c>
    </row>
    <row r="147" spans="1:20">
      <c r="A147" s="7">
        <v>31011</v>
      </c>
      <c r="B147">
        <f>IF(B$8=INDEX([1]MonsterGroup!$B:$B,MATCH($A147,[1]MonsterGroup!$A:$A,0)),A147,0)</f>
        <v>0</v>
      </c>
      <c r="C147" t="str">
        <f>IF(C$8=INDEX([1]MonsterGroup!$N:$N,MATCH($A147,[1]MonsterGroup!$A:$A,0)),$A147,"")</f>
        <v/>
      </c>
      <c r="D147" t="str">
        <f>IF(D$8=INDEX([1]MonsterGroup!$O:$O,MATCH($A147,[1]MonsterGroup!$A:$A,0)),$A147,"")</f>
        <v/>
      </c>
      <c r="E147" s="18" t="str">
        <f>IF(IF(E$8=0,INDEX([1]关卡拆分!$C:$C,MATCH(A147,[1]关卡拆分!$A:$A,0)),IF(E$8=1,INDEX([1]关卡拆分!$K:$K,MATCH(A147,[1]关卡拆分!$A:$A,0)),IF(E$8=2,INDEX([1]关卡拆分!$L:$L,MATCH(A147,[1]关卡拆分!$A:$A,0)),IF(E$8=3,INDEX([1]关卡拆分!$M:$M,MATCH(A147,[1]关卡拆分!$A:$A,0)),""))))=1,A147,"")</f>
        <v/>
      </c>
      <c r="F147" s="3" t="str">
        <f>IF(IF(F$8=0,INDEX([1]关卡拆分!$D:$D,MATCH(A147,[1]关卡拆分!$A:$A,0)),IF(F$8=1,INDEX([1]关卡拆分!$N:$N,MATCH(A147,[1]关卡拆分!$A:$A,0)),IF(F$8=2,INDEX([1]关卡拆分!$O:$O,MATCH(A147,[1]关卡拆分!$A:$A,0)),IF(F$8=3,INDEX([1]关卡拆分!$P:$P,MATCH(A147,[1]关卡拆分!$A:$A,0)),""))))=1,A147,"")</f>
        <v/>
      </c>
      <c r="G147" s="3" t="str">
        <f>IF(IF(G$8=0,INDEX([1]关卡拆分!$E:$E,MATCH(A147,[1]关卡拆分!$A:$A,0)),IF(G$8=1,INDEX([1]关卡拆分!$Q:$Q,MATCH(A147,[1]关卡拆分!$A:$A,0)),IF(G$8=2,INDEX([1]关卡拆分!$R:$R,MATCH(A147,[1]关卡拆分!$A:$A,0)),IF(G$8=3,INDEX([1]关卡拆分!$S:$S,MATCH(A147,[1]关卡拆分!$A:$A,0)),""))))=1,A147,"")</f>
        <v/>
      </c>
      <c r="H147" t="str">
        <f>IF(IF(H$8=0,INDEX([1]关卡拆分!$F:$F,MATCH(A147,[1]关卡拆分!$A:$A,0)),IF(H$8=1,INDEX([1]关卡拆分!$T:$T,MATCH(A147,[1]关卡拆分!$A:$A,0)),IF(H$8=2,INDEX([1]关卡拆分!$U:$U,MATCH(A147,[1]关卡拆分!$A:$A,0)),IF(H$8=3,INDEX([1]关卡拆分!$V:$V,MATCH(A147,[1]关卡拆分!$A:$A,0)),""))))=1,A147,"")</f>
        <v/>
      </c>
      <c r="I147" t="str">
        <f>IF(I$8=INDEX([1]MonsterGroup!$H:$H,MATCH($A147,[1]MonsterGroup!$A:$A,0)),$A147,"")</f>
        <v/>
      </c>
      <c r="J147" t="str">
        <f>IF(J$8=INDEX([1]MonsterGroup!$I:$I,MATCH($A147,[1]MonsterGroup!$A:$A,0)),$A147,"")</f>
        <v/>
      </c>
      <c r="K147" t="str">
        <f>IF(K$8=INDEX([1]MonsterGroup!$J:$J,MATCH($A147,[1]MonsterGroup!$A:$A,0)),$A147,"")</f>
        <v/>
      </c>
      <c r="L147" t="str">
        <f>IF(L$8=INDEX([1]MonsterGroup!$K:$K,MATCH($A147,[1]MonsterGroup!$A:$A,0)),$A147,"")</f>
        <v/>
      </c>
      <c r="M147" t="str">
        <f t="shared" ref="M147:M155" si="26">IF(AND(B147=C147,C147=D147,D147=I147,I147=E147,B147&lt;&gt;""),A147&amp;";","")</f>
        <v/>
      </c>
      <c r="N147" t="str">
        <f t="shared" ref="N147:N155" si="27">IF(AND(B147=C147,C147=D147,D147=J147,J147=F147,B147&lt;&gt;""),A147&amp;";","")</f>
        <v/>
      </c>
      <c r="O147" t="str">
        <f t="shared" ref="O147:O155" si="28">IF(AND(B147=C147,C147=D147,D147=K147,K147=G147,B147&lt;&gt;""),A147&amp;";","")</f>
        <v/>
      </c>
      <c r="P147" t="str">
        <f t="shared" si="23"/>
        <v/>
      </c>
      <c r="Q147" t="str">
        <f t="shared" ref="Q147:Q152" si="29">Q146&amp;M147</f>
        <v/>
      </c>
      <c r="R147" t="str">
        <f t="shared" ref="R147:R152" si="30">R146&amp;N147</f>
        <v/>
      </c>
      <c r="S147" t="str">
        <f t="shared" si="24"/>
        <v/>
      </c>
      <c r="T147" t="str">
        <f t="shared" si="25"/>
        <v/>
      </c>
    </row>
    <row r="148" spans="1:20">
      <c r="A148" s="25">
        <v>31012</v>
      </c>
      <c r="B148">
        <f>IF(B$8=INDEX([1]MonsterGroup!$B:$B,MATCH($A148,[1]MonsterGroup!$A:$A,0)),A148,0)</f>
        <v>0</v>
      </c>
      <c r="C148" t="str">
        <f>IF(C$8=INDEX([1]MonsterGroup!$N:$N,MATCH($A148,[1]MonsterGroup!$A:$A,0)),$A148,"")</f>
        <v/>
      </c>
      <c r="D148" t="str">
        <f>IF(D$8=INDEX([1]MonsterGroup!$O:$O,MATCH($A148,[1]MonsterGroup!$A:$A,0)),$A148,"")</f>
        <v/>
      </c>
      <c r="E148" s="18" t="str">
        <f>IF(IF(E$8=0,INDEX([1]关卡拆分!$C:$C,MATCH(A148,[1]关卡拆分!$A:$A,0)),IF(E$8=1,INDEX([1]关卡拆分!$K:$K,MATCH(A148,[1]关卡拆分!$A:$A,0)),IF(E$8=2,INDEX([1]关卡拆分!$L:$L,MATCH(A148,[1]关卡拆分!$A:$A,0)),IF(E$8=3,INDEX([1]关卡拆分!$M:$M,MATCH(A148,[1]关卡拆分!$A:$A,0)),""))))=1,A148,"")</f>
        <v/>
      </c>
      <c r="F148" s="3" t="str">
        <f>IF(IF(F$8=0,INDEX([1]关卡拆分!$D:$D,MATCH(A148,[1]关卡拆分!$A:$A,0)),IF(F$8=1,INDEX([1]关卡拆分!$N:$N,MATCH(A148,[1]关卡拆分!$A:$A,0)),IF(F$8=2,INDEX([1]关卡拆分!$O:$O,MATCH(A148,[1]关卡拆分!$A:$A,0)),IF(F$8=3,INDEX([1]关卡拆分!$P:$P,MATCH(A148,[1]关卡拆分!$A:$A,0)),""))))=1,A148,"")</f>
        <v/>
      </c>
      <c r="G148" s="3" t="str">
        <f>IF(IF(G$8=0,INDEX([1]关卡拆分!$E:$E,MATCH(A148,[1]关卡拆分!$A:$A,0)),IF(G$8=1,INDEX([1]关卡拆分!$Q:$Q,MATCH(A148,[1]关卡拆分!$A:$A,0)),IF(G$8=2,INDEX([1]关卡拆分!$R:$R,MATCH(A148,[1]关卡拆分!$A:$A,0)),IF(G$8=3,INDEX([1]关卡拆分!$S:$S,MATCH(A148,[1]关卡拆分!$A:$A,0)),""))))=1,A148,"")</f>
        <v/>
      </c>
      <c r="H148">
        <f>IF(IF(H$8=0,INDEX([1]关卡拆分!$F:$F,MATCH(A148,[1]关卡拆分!$A:$A,0)),IF(H$8=1,INDEX([1]关卡拆分!$T:$T,MATCH(A148,[1]关卡拆分!$A:$A,0)),IF(H$8=2,INDEX([1]关卡拆分!$U:$U,MATCH(A148,[1]关卡拆分!$A:$A,0)),IF(H$8=3,INDEX([1]关卡拆分!$V:$V,MATCH(A148,[1]关卡拆分!$A:$A,0)),""))))=1,A148,"")</f>
        <v>31012</v>
      </c>
      <c r="I148" t="str">
        <f>IF(I$8=INDEX([1]MonsterGroup!$H:$H,MATCH($A148,[1]MonsterGroup!$A:$A,0)),$A148,"")</f>
        <v/>
      </c>
      <c r="J148" t="str">
        <f>IF(J$8=INDEX([1]MonsterGroup!$I:$I,MATCH($A148,[1]MonsterGroup!$A:$A,0)),$A148,"")</f>
        <v/>
      </c>
      <c r="K148" t="str">
        <f>IF(K$8=INDEX([1]MonsterGroup!$J:$J,MATCH($A148,[1]MonsterGroup!$A:$A,0)),$A148,"")</f>
        <v/>
      </c>
      <c r="L148" t="str">
        <f>IF(L$8=INDEX([1]MonsterGroup!$K:$K,MATCH($A148,[1]MonsterGroup!$A:$A,0)),$A148,"")</f>
        <v/>
      </c>
      <c r="M148" t="str">
        <f t="shared" si="26"/>
        <v/>
      </c>
      <c r="N148" t="str">
        <f t="shared" si="27"/>
        <v/>
      </c>
      <c r="O148" t="str">
        <f t="shared" si="28"/>
        <v/>
      </c>
      <c r="P148" t="str">
        <f t="shared" si="23"/>
        <v/>
      </c>
      <c r="Q148" t="str">
        <f t="shared" si="29"/>
        <v/>
      </c>
      <c r="R148" t="str">
        <f t="shared" si="30"/>
        <v/>
      </c>
      <c r="S148" t="str">
        <f t="shared" si="24"/>
        <v/>
      </c>
      <c r="T148" t="str">
        <f t="shared" si="25"/>
        <v/>
      </c>
    </row>
    <row r="149" spans="1:20">
      <c r="A149" s="7">
        <v>32001</v>
      </c>
      <c r="B149">
        <f>IF(B$8=INDEX([1]MonsterGroup!$B:$B,MATCH($A149,[1]MonsterGroup!$A:$A,0)),A149,0)</f>
        <v>0</v>
      </c>
      <c r="C149" t="str">
        <f>IF(C$8=INDEX([1]MonsterGroup!$N:$N,MATCH($A149,[1]MonsterGroup!$A:$A,0)),$A149,"")</f>
        <v/>
      </c>
      <c r="D149" t="str">
        <f>IF(D$8=INDEX([1]MonsterGroup!$O:$O,MATCH($A149,[1]MonsterGroup!$A:$A,0)),$A149,"")</f>
        <v/>
      </c>
      <c r="E149" s="18" t="str">
        <f>IF(IF(E$8=0,INDEX([1]关卡拆分!$C:$C,MATCH(A149,[1]关卡拆分!$A:$A,0)),IF(E$8=1,INDEX([1]关卡拆分!$K:$K,MATCH(A149,[1]关卡拆分!$A:$A,0)),IF(E$8=2,INDEX([1]关卡拆分!$L:$L,MATCH(A149,[1]关卡拆分!$A:$A,0)),IF(E$8=3,INDEX([1]关卡拆分!$M:$M,MATCH(A149,[1]关卡拆分!$A:$A,0)),""))))=1,A149,"")</f>
        <v/>
      </c>
      <c r="F149" s="3" t="str">
        <f>IF(IF(F$8=0,INDEX([1]关卡拆分!$D:$D,MATCH(A149,[1]关卡拆分!$A:$A,0)),IF(F$8=1,INDEX([1]关卡拆分!$N:$N,MATCH(A149,[1]关卡拆分!$A:$A,0)),IF(F$8=2,INDEX([1]关卡拆分!$O:$O,MATCH(A149,[1]关卡拆分!$A:$A,0)),IF(F$8=3,INDEX([1]关卡拆分!$P:$P,MATCH(A149,[1]关卡拆分!$A:$A,0)),""))))=1,A149,"")</f>
        <v/>
      </c>
      <c r="G149" s="3" t="str">
        <f>IF(IF(G$8=0,INDEX([1]关卡拆分!$E:$E,MATCH(A149,[1]关卡拆分!$A:$A,0)),IF(G$8=1,INDEX([1]关卡拆分!$Q:$Q,MATCH(A149,[1]关卡拆分!$A:$A,0)),IF(G$8=2,INDEX([1]关卡拆分!$R:$R,MATCH(A149,[1]关卡拆分!$A:$A,0)),IF(G$8=3,INDEX([1]关卡拆分!$S:$S,MATCH(A149,[1]关卡拆分!$A:$A,0)),""))))=1,A149,"")</f>
        <v/>
      </c>
      <c r="H149" t="str">
        <f>IF(IF(H$8=0,INDEX([1]关卡拆分!$F:$F,MATCH(A149,[1]关卡拆分!$A:$A,0)),IF(H$8=1,INDEX([1]关卡拆分!$T:$T,MATCH(A149,[1]关卡拆分!$A:$A,0)),IF(H$8=2,INDEX([1]关卡拆分!$U:$U,MATCH(A149,[1]关卡拆分!$A:$A,0)),IF(H$8=3,INDEX([1]关卡拆分!$V:$V,MATCH(A149,[1]关卡拆分!$A:$A,0)),""))))=1,A149,"")</f>
        <v/>
      </c>
      <c r="I149" t="str">
        <f>IF(I$8=INDEX([1]MonsterGroup!$H:$H,MATCH($A149,[1]MonsterGroup!$A:$A,0)),$A149,"")</f>
        <v/>
      </c>
      <c r="J149" t="str">
        <f>IF(J$8=INDEX([1]MonsterGroup!$I:$I,MATCH($A149,[1]MonsterGroup!$A:$A,0)),$A149,"")</f>
        <v/>
      </c>
      <c r="K149" t="str">
        <f>IF(K$8=INDEX([1]MonsterGroup!$J:$J,MATCH($A149,[1]MonsterGroup!$A:$A,0)),$A149,"")</f>
        <v/>
      </c>
      <c r="L149" t="str">
        <f>IF(L$8=INDEX([1]MonsterGroup!$K:$K,MATCH($A149,[1]MonsterGroup!$A:$A,0)),$A149,"")</f>
        <v/>
      </c>
      <c r="M149" t="str">
        <f t="shared" si="26"/>
        <v/>
      </c>
      <c r="N149" t="str">
        <f t="shared" si="27"/>
        <v/>
      </c>
      <c r="O149" t="str">
        <f t="shared" si="28"/>
        <v/>
      </c>
      <c r="P149" t="str">
        <f t="shared" si="23"/>
        <v/>
      </c>
      <c r="Q149" t="str">
        <f t="shared" si="29"/>
        <v/>
      </c>
      <c r="R149" t="str">
        <f t="shared" si="30"/>
        <v/>
      </c>
      <c r="S149" t="str">
        <f t="shared" si="24"/>
        <v/>
      </c>
      <c r="T149" t="str">
        <f t="shared" si="25"/>
        <v/>
      </c>
    </row>
    <row r="150" spans="1:20">
      <c r="A150" s="7">
        <v>32002</v>
      </c>
      <c r="B150">
        <f>IF(B$8=INDEX([1]MonsterGroup!$B:$B,MATCH($A150,[1]MonsterGroup!$A:$A,0)),A150,0)</f>
        <v>0</v>
      </c>
      <c r="C150" t="str">
        <f>IF(C$8=INDEX([1]MonsterGroup!$N:$N,MATCH($A150,[1]MonsterGroup!$A:$A,0)),$A150,"")</f>
        <v/>
      </c>
      <c r="D150" t="str">
        <f>IF(D$8=INDEX([1]MonsterGroup!$O:$O,MATCH($A150,[1]MonsterGroup!$A:$A,0)),$A150,"")</f>
        <v/>
      </c>
      <c r="E150" s="18" t="str">
        <f>IF(IF(E$8=0,INDEX([1]关卡拆分!$C:$C,MATCH(A150,[1]关卡拆分!$A:$A,0)),IF(E$8=1,INDEX([1]关卡拆分!$K:$K,MATCH(A150,[1]关卡拆分!$A:$A,0)),IF(E$8=2,INDEX([1]关卡拆分!$L:$L,MATCH(A150,[1]关卡拆分!$A:$A,0)),IF(E$8=3,INDEX([1]关卡拆分!$M:$M,MATCH(A150,[1]关卡拆分!$A:$A,0)),""))))=1,A150,"")</f>
        <v/>
      </c>
      <c r="F150" s="3" t="str">
        <f>IF(IF(F$8=0,INDEX([1]关卡拆分!$D:$D,MATCH(A150,[1]关卡拆分!$A:$A,0)),IF(F$8=1,INDEX([1]关卡拆分!$N:$N,MATCH(A150,[1]关卡拆分!$A:$A,0)),IF(F$8=2,INDEX([1]关卡拆分!$O:$O,MATCH(A150,[1]关卡拆分!$A:$A,0)),IF(F$8=3,INDEX([1]关卡拆分!$P:$P,MATCH(A150,[1]关卡拆分!$A:$A,0)),""))))=1,A150,"")</f>
        <v/>
      </c>
      <c r="G150" s="3" t="str">
        <f>IF(IF(G$8=0,INDEX([1]关卡拆分!$E:$E,MATCH(A150,[1]关卡拆分!$A:$A,0)),IF(G$8=1,INDEX([1]关卡拆分!$Q:$Q,MATCH(A150,[1]关卡拆分!$A:$A,0)),IF(G$8=2,INDEX([1]关卡拆分!$R:$R,MATCH(A150,[1]关卡拆分!$A:$A,0)),IF(G$8=3,INDEX([1]关卡拆分!$S:$S,MATCH(A150,[1]关卡拆分!$A:$A,0)),""))))=1,A150,"")</f>
        <v/>
      </c>
      <c r="H150" t="str">
        <f>IF(IF(H$8=0,INDEX([1]关卡拆分!$F:$F,MATCH(A150,[1]关卡拆分!$A:$A,0)),IF(H$8=1,INDEX([1]关卡拆分!$T:$T,MATCH(A150,[1]关卡拆分!$A:$A,0)),IF(H$8=2,INDEX([1]关卡拆分!$U:$U,MATCH(A150,[1]关卡拆分!$A:$A,0)),IF(H$8=3,INDEX([1]关卡拆分!$V:$V,MATCH(A150,[1]关卡拆分!$A:$A,0)),""))))=1,A150,"")</f>
        <v/>
      </c>
      <c r="I150" t="str">
        <f>IF(I$8=INDEX([1]MonsterGroup!$H:$H,MATCH($A150,[1]MonsterGroup!$A:$A,0)),$A150,"")</f>
        <v/>
      </c>
      <c r="J150" t="str">
        <f>IF(J$8=INDEX([1]MonsterGroup!$I:$I,MATCH($A150,[1]MonsterGroup!$A:$A,0)),$A150,"")</f>
        <v/>
      </c>
      <c r="K150" t="str">
        <f>IF(K$8=INDEX([1]MonsterGroup!$J:$J,MATCH($A150,[1]MonsterGroup!$A:$A,0)),$A150,"")</f>
        <v/>
      </c>
      <c r="L150" t="str">
        <f>IF(L$8=INDEX([1]MonsterGroup!$K:$K,MATCH($A150,[1]MonsterGroup!$A:$A,0)),$A150,"")</f>
        <v/>
      </c>
      <c r="M150" t="str">
        <f t="shared" si="26"/>
        <v/>
      </c>
      <c r="N150" t="str">
        <f t="shared" si="27"/>
        <v/>
      </c>
      <c r="O150" t="str">
        <f t="shared" si="28"/>
        <v/>
      </c>
      <c r="P150" t="str">
        <f t="shared" si="23"/>
        <v/>
      </c>
      <c r="Q150" t="str">
        <f t="shared" si="29"/>
        <v/>
      </c>
      <c r="R150" t="str">
        <f t="shared" si="30"/>
        <v/>
      </c>
      <c r="S150" t="str">
        <f t="shared" si="24"/>
        <v/>
      </c>
      <c r="T150" t="str">
        <f t="shared" si="25"/>
        <v/>
      </c>
    </row>
    <row r="151" spans="1:20">
      <c r="A151" s="7">
        <v>32003</v>
      </c>
      <c r="B151">
        <f>IF(B$8=INDEX([1]MonsterGroup!$B:$B,MATCH($A151,[1]MonsterGroup!$A:$A,0)),A151,0)</f>
        <v>0</v>
      </c>
      <c r="C151" t="str">
        <f>IF(C$8=INDEX([1]MonsterGroup!$N:$N,MATCH($A151,[1]MonsterGroup!$A:$A,0)),$A151,"")</f>
        <v/>
      </c>
      <c r="D151" t="str">
        <f>IF(D$8=INDEX([1]MonsterGroup!$O:$O,MATCH($A151,[1]MonsterGroup!$A:$A,0)),$A151,"")</f>
        <v/>
      </c>
      <c r="E151" s="18" t="str">
        <f>IF(IF(E$8=0,INDEX([1]关卡拆分!$C:$C,MATCH(A151,[1]关卡拆分!$A:$A,0)),IF(E$8=1,INDEX([1]关卡拆分!$K:$K,MATCH(A151,[1]关卡拆分!$A:$A,0)),IF(E$8=2,INDEX([1]关卡拆分!$L:$L,MATCH(A151,[1]关卡拆分!$A:$A,0)),IF(E$8=3,INDEX([1]关卡拆分!$M:$M,MATCH(A151,[1]关卡拆分!$A:$A,0)),""))))=1,A151,"")</f>
        <v/>
      </c>
      <c r="F151" s="3" t="str">
        <f>IF(IF(F$8=0,INDEX([1]关卡拆分!$D:$D,MATCH(A151,[1]关卡拆分!$A:$A,0)),IF(F$8=1,INDEX([1]关卡拆分!$N:$N,MATCH(A151,[1]关卡拆分!$A:$A,0)),IF(F$8=2,INDEX([1]关卡拆分!$O:$O,MATCH(A151,[1]关卡拆分!$A:$A,0)),IF(F$8=3,INDEX([1]关卡拆分!$P:$P,MATCH(A151,[1]关卡拆分!$A:$A,0)),""))))=1,A151,"")</f>
        <v/>
      </c>
      <c r="G151" s="3" t="str">
        <f>IF(IF(G$8=0,INDEX([1]关卡拆分!$E:$E,MATCH(A151,[1]关卡拆分!$A:$A,0)),IF(G$8=1,INDEX([1]关卡拆分!$Q:$Q,MATCH(A151,[1]关卡拆分!$A:$A,0)),IF(G$8=2,INDEX([1]关卡拆分!$R:$R,MATCH(A151,[1]关卡拆分!$A:$A,0)),IF(G$8=3,INDEX([1]关卡拆分!$S:$S,MATCH(A151,[1]关卡拆分!$A:$A,0)),""))))=1,A151,"")</f>
        <v/>
      </c>
      <c r="H151" t="str">
        <f>IF(IF(H$8=0,INDEX([1]关卡拆分!$F:$F,MATCH(A151,[1]关卡拆分!$A:$A,0)),IF(H$8=1,INDEX([1]关卡拆分!$T:$T,MATCH(A151,[1]关卡拆分!$A:$A,0)),IF(H$8=2,INDEX([1]关卡拆分!$U:$U,MATCH(A151,[1]关卡拆分!$A:$A,0)),IF(H$8=3,INDEX([1]关卡拆分!$V:$V,MATCH(A151,[1]关卡拆分!$A:$A,0)),""))))=1,A151,"")</f>
        <v/>
      </c>
      <c r="I151" t="str">
        <f>IF(I$8=INDEX([1]MonsterGroup!$H:$H,MATCH($A151,[1]MonsterGroup!$A:$A,0)),$A151,"")</f>
        <v/>
      </c>
      <c r="J151" t="str">
        <f>IF(J$8=INDEX([1]MonsterGroup!$I:$I,MATCH($A151,[1]MonsterGroup!$A:$A,0)),$A151,"")</f>
        <v/>
      </c>
      <c r="K151" t="str">
        <f>IF(K$8=INDEX([1]MonsterGroup!$J:$J,MATCH($A151,[1]MonsterGroup!$A:$A,0)),$A151,"")</f>
        <v/>
      </c>
      <c r="L151" t="str">
        <f>IF(L$8=INDEX([1]MonsterGroup!$K:$K,MATCH($A151,[1]MonsterGroup!$A:$A,0)),$A151,"")</f>
        <v/>
      </c>
      <c r="M151" t="str">
        <f t="shared" si="26"/>
        <v/>
      </c>
      <c r="N151" t="str">
        <f t="shared" si="27"/>
        <v/>
      </c>
      <c r="O151" t="str">
        <f t="shared" si="28"/>
        <v/>
      </c>
      <c r="P151" t="str">
        <f t="shared" si="23"/>
        <v/>
      </c>
      <c r="Q151" t="str">
        <f t="shared" si="29"/>
        <v/>
      </c>
      <c r="R151" t="str">
        <f t="shared" si="30"/>
        <v/>
      </c>
      <c r="S151" t="str">
        <f t="shared" si="24"/>
        <v/>
      </c>
      <c r="T151" t="str">
        <f t="shared" si="25"/>
        <v/>
      </c>
    </row>
    <row r="152" spans="1:20">
      <c r="A152" s="25">
        <v>32004</v>
      </c>
      <c r="B152">
        <f>IF(B$8=INDEX([1]MonsterGroup!$B:$B,MATCH($A152,[1]MonsterGroup!$A:$A,0)),A152,0)</f>
        <v>0</v>
      </c>
      <c r="C152" t="str">
        <f>IF(C$8=INDEX([1]MonsterGroup!$N:$N,MATCH($A152,[1]MonsterGroup!$A:$A,0)),$A152,"")</f>
        <v/>
      </c>
      <c r="D152" t="str">
        <f>IF(D$8=INDEX([1]MonsterGroup!$O:$O,MATCH($A152,[1]MonsterGroup!$A:$A,0)),$A152,"")</f>
        <v/>
      </c>
      <c r="E152" s="18" t="str">
        <f>IF(IF(E$8=0,INDEX([1]关卡拆分!$C:$C,MATCH(A152,[1]关卡拆分!$A:$A,0)),IF(E$8=1,INDEX([1]关卡拆分!$K:$K,MATCH(A152,[1]关卡拆分!$A:$A,0)),IF(E$8=2,INDEX([1]关卡拆分!$L:$L,MATCH(A152,[1]关卡拆分!$A:$A,0)),IF(E$8=3,INDEX([1]关卡拆分!$M:$M,MATCH(A152,[1]关卡拆分!$A:$A,0)),""))))=1,A152,"")</f>
        <v/>
      </c>
      <c r="F152" s="3">
        <f>IF(IF(F$8=0,INDEX([1]关卡拆分!$D:$D,MATCH(A152,[1]关卡拆分!$A:$A,0)),IF(F$8=1,INDEX([1]关卡拆分!$N:$N,MATCH(A152,[1]关卡拆分!$A:$A,0)),IF(F$8=2,INDEX([1]关卡拆分!$O:$O,MATCH(A152,[1]关卡拆分!$A:$A,0)),IF(F$8=3,INDEX([1]关卡拆分!$P:$P,MATCH(A152,[1]关卡拆分!$A:$A,0)),""))))=1,A152,"")</f>
        <v>32004</v>
      </c>
      <c r="G152" s="3" t="str">
        <f>IF(IF(G$8=0,INDEX([1]关卡拆分!$E:$E,MATCH(A152,[1]关卡拆分!$A:$A,0)),IF(G$8=1,INDEX([1]关卡拆分!$Q:$Q,MATCH(A152,[1]关卡拆分!$A:$A,0)),IF(G$8=2,INDEX([1]关卡拆分!$R:$R,MATCH(A152,[1]关卡拆分!$A:$A,0)),IF(G$8=3,INDEX([1]关卡拆分!$S:$S,MATCH(A152,[1]关卡拆分!$A:$A,0)),""))))=1,A152,"")</f>
        <v/>
      </c>
      <c r="H152" t="str">
        <f>IF(IF(H$8=0,INDEX([1]关卡拆分!$F:$F,MATCH(A152,[1]关卡拆分!$A:$A,0)),IF(H$8=1,INDEX([1]关卡拆分!$T:$T,MATCH(A152,[1]关卡拆分!$A:$A,0)),IF(H$8=2,INDEX([1]关卡拆分!$U:$U,MATCH(A152,[1]关卡拆分!$A:$A,0)),IF(H$8=3,INDEX([1]关卡拆分!$V:$V,MATCH(A152,[1]关卡拆分!$A:$A,0)),""))))=1,A152,"")</f>
        <v/>
      </c>
      <c r="I152" t="str">
        <f>IF(I$8=INDEX([1]MonsterGroup!$H:$H,MATCH($A152,[1]MonsterGroup!$A:$A,0)),$A152,"")</f>
        <v/>
      </c>
      <c r="J152" t="str">
        <f>IF(J$8=INDEX([1]MonsterGroup!$I:$I,MATCH($A152,[1]MonsterGroup!$A:$A,0)),$A152,"")</f>
        <v/>
      </c>
      <c r="K152" t="str">
        <f>IF(K$8=INDEX([1]MonsterGroup!$J:$J,MATCH($A152,[1]MonsterGroup!$A:$A,0)),$A152,"")</f>
        <v/>
      </c>
      <c r="L152" t="str">
        <f>IF(L$8=INDEX([1]MonsterGroup!$K:$K,MATCH($A152,[1]MonsterGroup!$A:$A,0)),$A152,"")</f>
        <v/>
      </c>
      <c r="M152" t="str">
        <f t="shared" si="26"/>
        <v/>
      </c>
      <c r="N152" t="str">
        <f t="shared" si="27"/>
        <v/>
      </c>
      <c r="O152" t="str">
        <f t="shared" si="28"/>
        <v/>
      </c>
      <c r="P152" t="str">
        <f t="shared" si="23"/>
        <v/>
      </c>
      <c r="Q152" t="str">
        <f t="shared" si="29"/>
        <v/>
      </c>
      <c r="R152" t="str">
        <f t="shared" si="30"/>
        <v/>
      </c>
      <c r="S152" t="str">
        <f t="shared" si="24"/>
        <v/>
      </c>
      <c r="T152" t="str">
        <f t="shared" si="25"/>
        <v/>
      </c>
    </row>
    <row r="153" spans="1:20">
      <c r="A153" s="25">
        <v>32005</v>
      </c>
      <c r="B153">
        <f>IF(B$8=INDEX([1]MonsterGroup!$B:$B,MATCH($A153,[1]MonsterGroup!$A:$A,0)),A153,0)</f>
        <v>0</v>
      </c>
      <c r="C153" t="str">
        <f>IF(C$8=INDEX([1]MonsterGroup!$N:$N,MATCH($A153,[1]MonsterGroup!$A:$A,0)),$A153,"")</f>
        <v/>
      </c>
      <c r="D153" t="str">
        <f>IF(D$8=INDEX([1]MonsterGroup!$O:$O,MATCH($A153,[1]MonsterGroup!$A:$A,0)),$A153,"")</f>
        <v/>
      </c>
      <c r="E153" s="18" t="str">
        <f>IF(IF(E$8=0,INDEX([1]关卡拆分!$C:$C,MATCH(A153,[1]关卡拆分!$A:$A,0)),IF(E$8=1,INDEX([1]关卡拆分!$K:$K,MATCH(A153,[1]关卡拆分!$A:$A,0)),IF(E$8=2,INDEX([1]关卡拆分!$L:$L,MATCH(A153,[1]关卡拆分!$A:$A,0)),IF(E$8=3,INDEX([1]关卡拆分!$M:$M,MATCH(A153,[1]关卡拆分!$A:$A,0)),""))))=1,A153,"")</f>
        <v/>
      </c>
      <c r="F153" s="3" t="str">
        <f>IF(IF(F$8=0,INDEX([1]关卡拆分!$D:$D,MATCH(A153,[1]关卡拆分!$A:$A,0)),IF(F$8=1,INDEX([1]关卡拆分!$N:$N,MATCH(A153,[1]关卡拆分!$A:$A,0)),IF(F$8=2,INDEX([1]关卡拆分!$O:$O,MATCH(A153,[1]关卡拆分!$A:$A,0)),IF(F$8=3,INDEX([1]关卡拆分!$P:$P,MATCH(A153,[1]关卡拆分!$A:$A,0)),""))))=1,A153,"")</f>
        <v/>
      </c>
      <c r="G153" s="3" t="str">
        <f>IF(IF(G$8=0,INDEX([1]关卡拆分!$E:$E,MATCH(A153,[1]关卡拆分!$A:$A,0)),IF(G$8=1,INDEX([1]关卡拆分!$Q:$Q,MATCH(A153,[1]关卡拆分!$A:$A,0)),IF(G$8=2,INDEX([1]关卡拆分!$R:$R,MATCH(A153,[1]关卡拆分!$A:$A,0)),IF(G$8=3,INDEX([1]关卡拆分!$S:$S,MATCH(A153,[1]关卡拆分!$A:$A,0)),""))))=1,A153,"")</f>
        <v/>
      </c>
      <c r="H153" t="str">
        <f>IF(IF(H$8=0,INDEX([1]关卡拆分!$F:$F,MATCH(A153,[1]关卡拆分!$A:$A,0)),IF(H$8=1,INDEX([1]关卡拆分!$T:$T,MATCH(A153,[1]关卡拆分!$A:$A,0)),IF(H$8=2,INDEX([1]关卡拆分!$U:$U,MATCH(A153,[1]关卡拆分!$A:$A,0)),IF(H$8=3,INDEX([1]关卡拆分!$V:$V,MATCH(A153,[1]关卡拆分!$A:$A,0)),""))))=1,A153,"")</f>
        <v/>
      </c>
      <c r="I153" t="str">
        <f>IF(I$8=INDEX([1]MonsterGroup!$H:$H,MATCH($A153,[1]MonsterGroup!$A:$A,0)),$A153,"")</f>
        <v/>
      </c>
      <c r="J153" t="str">
        <f>IF(J$8=INDEX([1]MonsterGroup!$I:$I,MATCH($A153,[1]MonsterGroup!$A:$A,0)),$A153,"")</f>
        <v/>
      </c>
      <c r="K153" t="str">
        <f>IF(K$8=INDEX([1]MonsterGroup!$J:$J,MATCH($A153,[1]MonsterGroup!$A:$A,0)),$A153,"")</f>
        <v/>
      </c>
      <c r="L153" t="str">
        <f>IF(L$8=INDEX([1]MonsterGroup!$K:$K,MATCH($A153,[1]MonsterGroup!$A:$A,0)),$A153,"")</f>
        <v/>
      </c>
      <c r="M153" t="str">
        <f t="shared" si="26"/>
        <v/>
      </c>
      <c r="N153" t="str">
        <f t="shared" si="27"/>
        <v/>
      </c>
      <c r="O153" t="str">
        <f t="shared" si="28"/>
        <v/>
      </c>
      <c r="P153" t="str">
        <f t="shared" si="23"/>
        <v/>
      </c>
      <c r="Q153" t="str">
        <f t="shared" ref="Q153:Q170" si="31">Q152&amp;M153</f>
        <v/>
      </c>
      <c r="R153" t="str">
        <f t="shared" ref="R153:R170" si="32">R152&amp;N153</f>
        <v/>
      </c>
      <c r="S153" t="str">
        <f t="shared" si="24"/>
        <v/>
      </c>
      <c r="T153" t="str">
        <f t="shared" si="25"/>
        <v/>
      </c>
    </row>
    <row r="154" spans="1:20">
      <c r="A154" s="25">
        <v>32006</v>
      </c>
      <c r="B154">
        <f>IF(B$8=INDEX([1]MonsterGroup!$B:$B,MATCH($A154,[1]MonsterGroup!$A:$A,0)),A154,0)</f>
        <v>0</v>
      </c>
      <c r="C154" t="str">
        <f>IF(C$8=INDEX([1]MonsterGroup!$N:$N,MATCH($A154,[1]MonsterGroup!$A:$A,0)),$A154,"")</f>
        <v/>
      </c>
      <c r="D154" t="str">
        <f>IF(D$8=INDEX([1]MonsterGroup!$O:$O,MATCH($A154,[1]MonsterGroup!$A:$A,0)),$A154,"")</f>
        <v/>
      </c>
      <c r="E154" s="18" t="str">
        <f>IF(IF(E$8=0,INDEX([1]关卡拆分!$C:$C,MATCH(A154,[1]关卡拆分!$A:$A,0)),IF(E$8=1,INDEX([1]关卡拆分!$K:$K,MATCH(A154,[1]关卡拆分!$A:$A,0)),IF(E$8=2,INDEX([1]关卡拆分!$L:$L,MATCH(A154,[1]关卡拆分!$A:$A,0)),IF(E$8=3,INDEX([1]关卡拆分!$M:$M,MATCH(A154,[1]关卡拆分!$A:$A,0)),""))))=1,A154,"")</f>
        <v/>
      </c>
      <c r="F154" s="3" t="str">
        <f>IF(IF(F$8=0,INDEX([1]关卡拆分!$D:$D,MATCH(A154,[1]关卡拆分!$A:$A,0)),IF(F$8=1,INDEX([1]关卡拆分!$N:$N,MATCH(A154,[1]关卡拆分!$A:$A,0)),IF(F$8=2,INDEX([1]关卡拆分!$O:$O,MATCH(A154,[1]关卡拆分!$A:$A,0)),IF(F$8=3,INDEX([1]关卡拆分!$P:$P,MATCH(A154,[1]关卡拆分!$A:$A,0)),""))))=1,A154,"")</f>
        <v/>
      </c>
      <c r="G154" s="3" t="str">
        <f>IF(IF(G$8=0,INDEX([1]关卡拆分!$E:$E,MATCH(A154,[1]关卡拆分!$A:$A,0)),IF(G$8=1,INDEX([1]关卡拆分!$Q:$Q,MATCH(A154,[1]关卡拆分!$A:$A,0)),IF(G$8=2,INDEX([1]关卡拆分!$R:$R,MATCH(A154,[1]关卡拆分!$A:$A,0)),IF(G$8=3,INDEX([1]关卡拆分!$S:$S,MATCH(A154,[1]关卡拆分!$A:$A,0)),""))))=1,A154,"")</f>
        <v/>
      </c>
      <c r="H154" t="str">
        <f>IF(IF(H$8=0,INDEX([1]关卡拆分!$F:$F,MATCH(A154,[1]关卡拆分!$A:$A,0)),IF(H$8=1,INDEX([1]关卡拆分!$T:$T,MATCH(A154,[1]关卡拆分!$A:$A,0)),IF(H$8=2,INDEX([1]关卡拆分!$U:$U,MATCH(A154,[1]关卡拆分!$A:$A,0)),IF(H$8=3,INDEX([1]关卡拆分!$V:$V,MATCH(A154,[1]关卡拆分!$A:$A,0)),""))))=1,A154,"")</f>
        <v/>
      </c>
      <c r="I154" t="str">
        <f>IF(I$8=INDEX([1]MonsterGroup!$H:$H,MATCH($A154,[1]MonsterGroup!$A:$A,0)),$A154,"")</f>
        <v/>
      </c>
      <c r="J154" t="str">
        <f>IF(J$8=INDEX([1]MonsterGroup!$I:$I,MATCH($A154,[1]MonsterGroup!$A:$A,0)),$A154,"")</f>
        <v/>
      </c>
      <c r="K154" t="str">
        <f>IF(K$8=INDEX([1]MonsterGroup!$J:$J,MATCH($A154,[1]MonsterGroup!$A:$A,0)),$A154,"")</f>
        <v/>
      </c>
      <c r="L154" t="str">
        <f>IF(L$8=INDEX([1]MonsterGroup!$K:$K,MATCH($A154,[1]MonsterGroup!$A:$A,0)),$A154,"")</f>
        <v/>
      </c>
      <c r="M154" t="str">
        <f t="shared" si="26"/>
        <v/>
      </c>
      <c r="N154" t="str">
        <f t="shared" si="27"/>
        <v/>
      </c>
      <c r="O154" t="str">
        <f t="shared" si="28"/>
        <v/>
      </c>
      <c r="P154" t="str">
        <f t="shared" si="23"/>
        <v/>
      </c>
      <c r="Q154" t="str">
        <f t="shared" si="31"/>
        <v/>
      </c>
      <c r="R154" t="str">
        <f t="shared" si="32"/>
        <v/>
      </c>
      <c r="S154" t="str">
        <f t="shared" si="24"/>
        <v/>
      </c>
      <c r="T154" t="str">
        <f t="shared" si="25"/>
        <v/>
      </c>
    </row>
    <row r="155" spans="1:20">
      <c r="A155" s="25">
        <v>32007</v>
      </c>
      <c r="B155">
        <f>IF(B$8=INDEX([1]MonsterGroup!$B:$B,MATCH($A155,[1]MonsterGroup!$A:$A,0)),A155,0)</f>
        <v>0</v>
      </c>
      <c r="C155" t="str">
        <f>IF(C$8=INDEX([1]MonsterGroup!$N:$N,MATCH($A155,[1]MonsterGroup!$A:$A,0)),$A155,"")</f>
        <v/>
      </c>
      <c r="D155" t="str">
        <f>IF(D$8=INDEX([1]MonsterGroup!$O:$O,MATCH($A155,[1]MonsterGroup!$A:$A,0)),$A155,"")</f>
        <v/>
      </c>
      <c r="E155" s="18" t="str">
        <f>IF(IF(E$8=0,INDEX([1]关卡拆分!$C:$C,MATCH(A155,[1]关卡拆分!$A:$A,0)),IF(E$8=1,INDEX([1]关卡拆分!$K:$K,MATCH(A155,[1]关卡拆分!$A:$A,0)),IF(E$8=2,INDEX([1]关卡拆分!$L:$L,MATCH(A155,[1]关卡拆分!$A:$A,0)),IF(E$8=3,INDEX([1]关卡拆分!$M:$M,MATCH(A155,[1]关卡拆分!$A:$A,0)),""))))=1,A155,"")</f>
        <v/>
      </c>
      <c r="F155" s="3" t="str">
        <f>IF(IF(F$8=0,INDEX([1]关卡拆分!$D:$D,MATCH(A155,[1]关卡拆分!$A:$A,0)),IF(F$8=1,INDEX([1]关卡拆分!$N:$N,MATCH(A155,[1]关卡拆分!$A:$A,0)),IF(F$8=2,INDEX([1]关卡拆分!$O:$O,MATCH(A155,[1]关卡拆分!$A:$A,0)),IF(F$8=3,INDEX([1]关卡拆分!$P:$P,MATCH(A155,[1]关卡拆分!$A:$A,0)),""))))=1,A155,"")</f>
        <v/>
      </c>
      <c r="G155" s="3" t="str">
        <f>IF(IF(G$8=0,INDEX([1]关卡拆分!$E:$E,MATCH(A155,[1]关卡拆分!$A:$A,0)),IF(G$8=1,INDEX([1]关卡拆分!$Q:$Q,MATCH(A155,[1]关卡拆分!$A:$A,0)),IF(G$8=2,INDEX([1]关卡拆分!$R:$R,MATCH(A155,[1]关卡拆分!$A:$A,0)),IF(G$8=3,INDEX([1]关卡拆分!$S:$S,MATCH(A155,[1]关卡拆分!$A:$A,0)),""))))=1,A155,"")</f>
        <v/>
      </c>
      <c r="H155" t="str">
        <f>IF(IF(H$8=0,INDEX([1]关卡拆分!$F:$F,MATCH(A155,[1]关卡拆分!$A:$A,0)),IF(H$8=1,INDEX([1]关卡拆分!$T:$T,MATCH(A155,[1]关卡拆分!$A:$A,0)),IF(H$8=2,INDEX([1]关卡拆分!$U:$U,MATCH(A155,[1]关卡拆分!$A:$A,0)),IF(H$8=3,INDEX([1]关卡拆分!$V:$V,MATCH(A155,[1]关卡拆分!$A:$A,0)),""))))=1,A155,"")</f>
        <v/>
      </c>
      <c r="I155" t="str">
        <f>IF(I$8=INDEX([1]MonsterGroup!$H:$H,MATCH($A155,[1]MonsterGroup!$A:$A,0)),$A155,"")</f>
        <v/>
      </c>
      <c r="J155" t="str">
        <f>IF(J$8=INDEX([1]MonsterGroup!$I:$I,MATCH($A155,[1]MonsterGroup!$A:$A,0)),$A155,"")</f>
        <v/>
      </c>
      <c r="K155" t="str">
        <f>IF(K$8=INDEX([1]MonsterGroup!$J:$J,MATCH($A155,[1]MonsterGroup!$A:$A,0)),$A155,"")</f>
        <v/>
      </c>
      <c r="L155" t="str">
        <f>IF(L$8=INDEX([1]MonsterGroup!$K:$K,MATCH($A155,[1]MonsterGroup!$A:$A,0)),$A155,"")</f>
        <v/>
      </c>
      <c r="M155" t="str">
        <f t="shared" si="26"/>
        <v/>
      </c>
      <c r="N155" t="str">
        <f t="shared" si="27"/>
        <v/>
      </c>
      <c r="O155" t="str">
        <f t="shared" si="28"/>
        <v/>
      </c>
      <c r="P155" t="str">
        <f t="shared" si="23"/>
        <v/>
      </c>
      <c r="Q155" t="str">
        <f t="shared" si="31"/>
        <v/>
      </c>
      <c r="R155" t="str">
        <f t="shared" si="32"/>
        <v/>
      </c>
      <c r="S155" t="str">
        <f t="shared" si="24"/>
        <v/>
      </c>
      <c r="T155" t="str">
        <f t="shared" si="25"/>
        <v/>
      </c>
    </row>
    <row r="156" spans="1:20">
      <c r="A156" s="25">
        <v>32008</v>
      </c>
      <c r="B156">
        <f>IF(B$8=INDEX([1]MonsterGroup!$B:$B,MATCH($A156,[1]MonsterGroup!$A:$A,0)),A156,0)</f>
        <v>0</v>
      </c>
      <c r="C156" t="str">
        <f>IF(C$8=INDEX([1]MonsterGroup!$N:$N,MATCH($A156,[1]MonsterGroup!$A:$A,0)),$A156,"")</f>
        <v/>
      </c>
      <c r="D156" t="str">
        <f>IF(D$8=INDEX([1]MonsterGroup!$O:$O,MATCH($A156,[1]MonsterGroup!$A:$A,0)),$A156,"")</f>
        <v/>
      </c>
      <c r="E156" s="18">
        <f>IF(IF(E$8=0,INDEX([1]关卡拆分!$C:$C,MATCH(A156,[1]关卡拆分!$A:$A,0)),IF(E$8=1,INDEX([1]关卡拆分!$K:$K,MATCH(A156,[1]关卡拆分!$A:$A,0)),IF(E$8=2,INDEX([1]关卡拆分!$L:$L,MATCH(A156,[1]关卡拆分!$A:$A,0)),IF(E$8=3,INDEX([1]关卡拆分!$M:$M,MATCH(A156,[1]关卡拆分!$A:$A,0)),""))))=1,A156,"")</f>
        <v>32008</v>
      </c>
      <c r="F156" s="3" t="str">
        <f>IF(IF(F$8=0,INDEX([1]关卡拆分!$D:$D,MATCH(A156,[1]关卡拆分!$A:$A,0)),IF(F$8=1,INDEX([1]关卡拆分!$N:$N,MATCH(A156,[1]关卡拆分!$A:$A,0)),IF(F$8=2,INDEX([1]关卡拆分!$O:$O,MATCH(A156,[1]关卡拆分!$A:$A,0)),IF(F$8=3,INDEX([1]关卡拆分!$P:$P,MATCH(A156,[1]关卡拆分!$A:$A,0)),""))))=1,A156,"")</f>
        <v/>
      </c>
      <c r="G156" s="3" t="str">
        <f>IF(IF(G$8=0,INDEX([1]关卡拆分!$E:$E,MATCH(A156,[1]关卡拆分!$A:$A,0)),IF(G$8=1,INDEX([1]关卡拆分!$Q:$Q,MATCH(A156,[1]关卡拆分!$A:$A,0)),IF(G$8=2,INDEX([1]关卡拆分!$R:$R,MATCH(A156,[1]关卡拆分!$A:$A,0)),IF(G$8=3,INDEX([1]关卡拆分!$S:$S,MATCH(A156,[1]关卡拆分!$A:$A,0)),""))))=1,A156,"")</f>
        <v/>
      </c>
      <c r="H156" t="str">
        <f>IF(IF(H$8=0,INDEX([1]关卡拆分!$F:$F,MATCH(A156,[1]关卡拆分!$A:$A,0)),IF(H$8=1,INDEX([1]关卡拆分!$T:$T,MATCH(A156,[1]关卡拆分!$A:$A,0)),IF(H$8=2,INDEX([1]关卡拆分!$U:$U,MATCH(A156,[1]关卡拆分!$A:$A,0)),IF(H$8=3,INDEX([1]关卡拆分!$V:$V,MATCH(A156,[1]关卡拆分!$A:$A,0)),""))))=1,A156,"")</f>
        <v/>
      </c>
      <c r="I156" t="str">
        <f>IF(I$8=INDEX([1]MonsterGroup!$H:$H,MATCH($A156,[1]MonsterGroup!$A:$A,0)),$A156,"")</f>
        <v/>
      </c>
      <c r="J156" t="str">
        <f>IF(J$8=INDEX([1]MonsterGroup!$I:$I,MATCH($A156,[1]MonsterGroup!$A:$A,0)),$A156,"")</f>
        <v/>
      </c>
      <c r="K156" t="str">
        <f>IF(K$8=INDEX([1]MonsterGroup!$J:$J,MATCH($A156,[1]MonsterGroup!$A:$A,0)),$A156,"")</f>
        <v/>
      </c>
      <c r="L156" t="str">
        <f>IF(L$8=INDEX([1]MonsterGroup!$K:$K,MATCH($A156,[1]MonsterGroup!$A:$A,0)),$A156,"")</f>
        <v/>
      </c>
      <c r="P156" t="str">
        <f t="shared" si="23"/>
        <v/>
      </c>
      <c r="Q156" t="str">
        <f t="shared" si="31"/>
        <v/>
      </c>
      <c r="R156" t="str">
        <f t="shared" si="32"/>
        <v/>
      </c>
      <c r="S156" t="str">
        <f t="shared" si="24"/>
        <v/>
      </c>
      <c r="T156" t="str">
        <f t="shared" si="25"/>
        <v/>
      </c>
    </row>
    <row r="157" spans="1:20">
      <c r="A157" s="25">
        <v>32009</v>
      </c>
      <c r="B157">
        <f>IF(B$8=INDEX([1]MonsterGroup!$B:$B,MATCH($A157,[1]MonsterGroup!$A:$A,0)),A157,0)</f>
        <v>0</v>
      </c>
      <c r="C157" t="str">
        <f>IF(C$8=INDEX([1]MonsterGroup!$N:$N,MATCH($A157,[1]MonsterGroup!$A:$A,0)),$A157,"")</f>
        <v/>
      </c>
      <c r="D157" t="str">
        <f>IF(D$8=INDEX([1]MonsterGroup!$O:$O,MATCH($A157,[1]MonsterGroup!$A:$A,0)),$A157,"")</f>
        <v/>
      </c>
      <c r="E157" s="18" t="str">
        <f>IF(IF(E$8=0,INDEX([1]关卡拆分!$C:$C,MATCH(A157,[1]关卡拆分!$A:$A,0)),IF(E$8=1,INDEX([1]关卡拆分!$K:$K,MATCH(A157,[1]关卡拆分!$A:$A,0)),IF(E$8=2,INDEX([1]关卡拆分!$L:$L,MATCH(A157,[1]关卡拆分!$A:$A,0)),IF(E$8=3,INDEX([1]关卡拆分!$M:$M,MATCH(A157,[1]关卡拆分!$A:$A,0)),""))))=1,A157,"")</f>
        <v/>
      </c>
      <c r="F157" s="3" t="str">
        <f>IF(IF(F$8=0,INDEX([1]关卡拆分!$D:$D,MATCH(A157,[1]关卡拆分!$A:$A,0)),IF(F$8=1,INDEX([1]关卡拆分!$N:$N,MATCH(A157,[1]关卡拆分!$A:$A,0)),IF(F$8=2,INDEX([1]关卡拆分!$O:$O,MATCH(A157,[1]关卡拆分!$A:$A,0)),IF(F$8=3,INDEX([1]关卡拆分!$P:$P,MATCH(A157,[1]关卡拆分!$A:$A,0)),""))))=1,A157,"")</f>
        <v/>
      </c>
      <c r="G157" s="3">
        <f>IF(IF(G$8=0,INDEX([1]关卡拆分!$E:$E,MATCH(A157,[1]关卡拆分!$A:$A,0)),IF(G$8=1,INDEX([1]关卡拆分!$Q:$Q,MATCH(A157,[1]关卡拆分!$A:$A,0)),IF(G$8=2,INDEX([1]关卡拆分!$R:$R,MATCH(A157,[1]关卡拆分!$A:$A,0)),IF(G$8=3,INDEX([1]关卡拆分!$S:$S,MATCH(A157,[1]关卡拆分!$A:$A,0)),""))))=1,A157,"")</f>
        <v>32009</v>
      </c>
      <c r="H157" t="str">
        <f>IF(IF(H$8=0,INDEX([1]关卡拆分!$F:$F,MATCH(A157,[1]关卡拆分!$A:$A,0)),IF(H$8=1,INDEX([1]关卡拆分!$T:$T,MATCH(A157,[1]关卡拆分!$A:$A,0)),IF(H$8=2,INDEX([1]关卡拆分!$U:$U,MATCH(A157,[1]关卡拆分!$A:$A,0)),IF(H$8=3,INDEX([1]关卡拆分!$V:$V,MATCH(A157,[1]关卡拆分!$A:$A,0)),""))))=1,A157,"")</f>
        <v/>
      </c>
      <c r="I157" t="str">
        <f>IF(I$8=INDEX([1]MonsterGroup!$H:$H,MATCH($A157,[1]MonsterGroup!$A:$A,0)),$A157,"")</f>
        <v/>
      </c>
      <c r="J157" t="str">
        <f>IF(J$8=INDEX([1]MonsterGroup!$I:$I,MATCH($A157,[1]MonsterGroup!$A:$A,0)),$A157,"")</f>
        <v/>
      </c>
      <c r="K157" t="str">
        <f>IF(K$8=INDEX([1]MonsterGroup!$J:$J,MATCH($A157,[1]MonsterGroup!$A:$A,0)),$A157,"")</f>
        <v/>
      </c>
      <c r="L157" t="str">
        <f>IF(L$8=INDEX([1]MonsterGroup!$K:$K,MATCH($A157,[1]MonsterGroup!$A:$A,0)),$A157,"")</f>
        <v/>
      </c>
      <c r="P157" t="str">
        <f t="shared" si="23"/>
        <v/>
      </c>
      <c r="Q157" t="str">
        <f t="shared" si="31"/>
        <v/>
      </c>
      <c r="R157" t="str">
        <f t="shared" si="32"/>
        <v/>
      </c>
      <c r="S157" t="str">
        <f t="shared" si="24"/>
        <v/>
      </c>
      <c r="T157" t="str">
        <f t="shared" si="25"/>
        <v/>
      </c>
    </row>
    <row r="158" spans="1:20">
      <c r="A158" s="25">
        <v>32010</v>
      </c>
      <c r="B158">
        <f>IF(B$8=INDEX([1]MonsterGroup!$B:$B,MATCH($A158,[1]MonsterGroup!$A:$A,0)),A158,0)</f>
        <v>0</v>
      </c>
      <c r="C158" t="str">
        <f>IF(C$8=INDEX([1]MonsterGroup!$N:$N,MATCH($A158,[1]MonsterGroup!$A:$A,0)),$A158,"")</f>
        <v/>
      </c>
      <c r="D158" t="str">
        <f>IF(D$8=INDEX([1]MonsterGroup!$O:$O,MATCH($A158,[1]MonsterGroup!$A:$A,0)),$A158,"")</f>
        <v/>
      </c>
      <c r="E158" s="18" t="str">
        <f>IF(IF(E$8=0,INDEX([1]关卡拆分!$C:$C,MATCH(A158,[1]关卡拆分!$A:$A,0)),IF(E$8=1,INDEX([1]关卡拆分!$K:$K,MATCH(A158,[1]关卡拆分!$A:$A,0)),IF(E$8=2,INDEX([1]关卡拆分!$L:$L,MATCH(A158,[1]关卡拆分!$A:$A,0)),IF(E$8=3,INDEX([1]关卡拆分!$M:$M,MATCH(A158,[1]关卡拆分!$A:$A,0)),""))))=1,A158,"")</f>
        <v/>
      </c>
      <c r="F158" s="3" t="str">
        <f>IF(IF(F$8=0,INDEX([1]关卡拆分!$D:$D,MATCH(A158,[1]关卡拆分!$A:$A,0)),IF(F$8=1,INDEX([1]关卡拆分!$N:$N,MATCH(A158,[1]关卡拆分!$A:$A,0)),IF(F$8=2,INDEX([1]关卡拆分!$O:$O,MATCH(A158,[1]关卡拆分!$A:$A,0)),IF(F$8=3,INDEX([1]关卡拆分!$P:$P,MATCH(A158,[1]关卡拆分!$A:$A,0)),""))))=1,A158,"")</f>
        <v/>
      </c>
      <c r="G158" s="3" t="str">
        <f>IF(IF(G$8=0,INDEX([1]关卡拆分!$E:$E,MATCH(A158,[1]关卡拆分!$A:$A,0)),IF(G$8=1,INDEX([1]关卡拆分!$Q:$Q,MATCH(A158,[1]关卡拆分!$A:$A,0)),IF(G$8=2,INDEX([1]关卡拆分!$R:$R,MATCH(A158,[1]关卡拆分!$A:$A,0)),IF(G$8=3,INDEX([1]关卡拆分!$S:$S,MATCH(A158,[1]关卡拆分!$A:$A,0)),""))))=1,A158,"")</f>
        <v/>
      </c>
      <c r="H158" t="str">
        <f>IF(IF(H$8=0,INDEX([1]关卡拆分!$F:$F,MATCH(A158,[1]关卡拆分!$A:$A,0)),IF(H$8=1,INDEX([1]关卡拆分!$T:$T,MATCH(A158,[1]关卡拆分!$A:$A,0)),IF(H$8=2,INDEX([1]关卡拆分!$U:$U,MATCH(A158,[1]关卡拆分!$A:$A,0)),IF(H$8=3,INDEX([1]关卡拆分!$V:$V,MATCH(A158,[1]关卡拆分!$A:$A,0)),""))))=1,A158,"")</f>
        <v/>
      </c>
      <c r="I158" t="str">
        <f>IF(I$8=INDEX([1]MonsterGroup!$H:$H,MATCH($A158,[1]MonsterGroup!$A:$A,0)),$A158,"")</f>
        <v/>
      </c>
      <c r="J158" t="str">
        <f>IF(J$8=INDEX([1]MonsterGroup!$I:$I,MATCH($A158,[1]MonsterGroup!$A:$A,0)),$A158,"")</f>
        <v/>
      </c>
      <c r="K158" t="str">
        <f>IF(K$8=INDEX([1]MonsterGroup!$J:$J,MATCH($A158,[1]MonsterGroup!$A:$A,0)),$A158,"")</f>
        <v/>
      </c>
      <c r="L158" t="str">
        <f>IF(L$8=INDEX([1]MonsterGroup!$K:$K,MATCH($A158,[1]MonsterGroup!$A:$A,0)),$A158,"")</f>
        <v/>
      </c>
      <c r="M158" t="str">
        <f t="shared" ref="M158:M172" si="33">IF(AND(B156=C156,C156=D156,D156=I156,I156=E156,B156&lt;&gt;""),A156&amp;";","")</f>
        <v/>
      </c>
      <c r="N158" t="str">
        <f t="shared" ref="N158:N172" si="34">IF(AND(B156=C156,C156=D156,D156=J156,J156=F156,B156&lt;&gt;""),A156&amp;";","")</f>
        <v/>
      </c>
      <c r="O158" t="str">
        <f t="shared" ref="O158:O172" si="35">IF(AND(B156=C156,C156=D156,D156=K156,K156=G156,B156&lt;&gt;""),A156&amp;";","")</f>
        <v/>
      </c>
      <c r="P158" t="str">
        <f t="shared" si="23"/>
        <v/>
      </c>
      <c r="Q158" t="str">
        <f t="shared" si="31"/>
        <v/>
      </c>
      <c r="R158" t="str">
        <f t="shared" si="32"/>
        <v/>
      </c>
      <c r="S158" t="str">
        <f t="shared" si="24"/>
        <v/>
      </c>
      <c r="T158" t="str">
        <f t="shared" si="25"/>
        <v/>
      </c>
    </row>
    <row r="159" spans="1:20">
      <c r="A159" s="25">
        <v>32011</v>
      </c>
      <c r="B159">
        <f>IF(B$8=INDEX([1]MonsterGroup!$B:$B,MATCH($A159,[1]MonsterGroup!$A:$A,0)),A159,0)</f>
        <v>0</v>
      </c>
      <c r="C159" t="str">
        <f>IF(C$8=INDEX([1]MonsterGroup!$N:$N,MATCH($A159,[1]MonsterGroup!$A:$A,0)),$A159,"")</f>
        <v/>
      </c>
      <c r="D159" t="str">
        <f>IF(D$8=INDEX([1]MonsterGroup!$O:$O,MATCH($A159,[1]MonsterGroup!$A:$A,0)),$A159,"")</f>
        <v/>
      </c>
      <c r="E159" s="18" t="str">
        <f>IF(IF(E$8=0,INDEX([1]关卡拆分!$C:$C,MATCH(A159,[1]关卡拆分!$A:$A,0)),IF(E$8=1,INDEX([1]关卡拆分!$K:$K,MATCH(A159,[1]关卡拆分!$A:$A,0)),IF(E$8=2,INDEX([1]关卡拆分!$L:$L,MATCH(A159,[1]关卡拆分!$A:$A,0)),IF(E$8=3,INDEX([1]关卡拆分!$M:$M,MATCH(A159,[1]关卡拆分!$A:$A,0)),""))))=1,A159,"")</f>
        <v/>
      </c>
      <c r="F159" s="3" t="str">
        <f>IF(IF(F$8=0,INDEX([1]关卡拆分!$D:$D,MATCH(A159,[1]关卡拆分!$A:$A,0)),IF(F$8=1,INDEX([1]关卡拆分!$N:$N,MATCH(A159,[1]关卡拆分!$A:$A,0)),IF(F$8=2,INDEX([1]关卡拆分!$O:$O,MATCH(A159,[1]关卡拆分!$A:$A,0)),IF(F$8=3,INDEX([1]关卡拆分!$P:$P,MATCH(A159,[1]关卡拆分!$A:$A,0)),""))))=1,A159,"")</f>
        <v/>
      </c>
      <c r="G159" s="3" t="str">
        <f>IF(IF(G$8=0,INDEX([1]关卡拆分!$E:$E,MATCH(A159,[1]关卡拆分!$A:$A,0)),IF(G$8=1,INDEX([1]关卡拆分!$Q:$Q,MATCH(A159,[1]关卡拆分!$A:$A,0)),IF(G$8=2,INDEX([1]关卡拆分!$R:$R,MATCH(A159,[1]关卡拆分!$A:$A,0)),IF(G$8=3,INDEX([1]关卡拆分!$S:$S,MATCH(A159,[1]关卡拆分!$A:$A,0)),""))))=1,A159,"")</f>
        <v/>
      </c>
      <c r="H159" t="str">
        <f>IF(IF(H$8=0,INDEX([1]关卡拆分!$F:$F,MATCH(A159,[1]关卡拆分!$A:$A,0)),IF(H$8=1,INDEX([1]关卡拆分!$T:$T,MATCH(A159,[1]关卡拆分!$A:$A,0)),IF(H$8=2,INDEX([1]关卡拆分!$U:$U,MATCH(A159,[1]关卡拆分!$A:$A,0)),IF(H$8=3,INDEX([1]关卡拆分!$V:$V,MATCH(A159,[1]关卡拆分!$A:$A,0)),""))))=1,A159,"")</f>
        <v/>
      </c>
      <c r="I159" t="str">
        <f>IF(I$8=INDEX([1]MonsterGroup!$H:$H,MATCH($A159,[1]MonsterGroup!$A:$A,0)),$A159,"")</f>
        <v/>
      </c>
      <c r="J159" t="str">
        <f>IF(J$8=INDEX([1]MonsterGroup!$I:$I,MATCH($A159,[1]MonsterGroup!$A:$A,0)),$A159,"")</f>
        <v/>
      </c>
      <c r="K159" t="str">
        <f>IF(K$8=INDEX([1]MonsterGroup!$J:$J,MATCH($A159,[1]MonsterGroup!$A:$A,0)),$A159,"")</f>
        <v/>
      </c>
      <c r="L159" t="str">
        <f>IF(L$8=INDEX([1]MonsterGroup!$K:$K,MATCH($A159,[1]MonsterGroup!$A:$A,0)),$A159,"")</f>
        <v/>
      </c>
      <c r="M159" t="str">
        <f t="shared" si="33"/>
        <v/>
      </c>
      <c r="N159" t="str">
        <f t="shared" si="34"/>
        <v/>
      </c>
      <c r="O159" t="str">
        <f t="shared" si="35"/>
        <v/>
      </c>
      <c r="P159" t="str">
        <f t="shared" si="23"/>
        <v/>
      </c>
      <c r="Q159" t="str">
        <f t="shared" si="31"/>
        <v/>
      </c>
      <c r="R159" t="str">
        <f t="shared" si="32"/>
        <v/>
      </c>
      <c r="S159" t="str">
        <f t="shared" si="24"/>
        <v/>
      </c>
      <c r="T159" t="str">
        <f t="shared" si="25"/>
        <v/>
      </c>
    </row>
    <row r="160" spans="1:20">
      <c r="A160" s="25">
        <v>32012</v>
      </c>
      <c r="B160">
        <f>IF(B$8=INDEX([1]MonsterGroup!$B:$B,MATCH($A160,[1]MonsterGroup!$A:$A,0)),A160,0)</f>
        <v>0</v>
      </c>
      <c r="C160" t="str">
        <f>IF(C$8=INDEX([1]MonsterGroup!$N:$N,MATCH($A160,[1]MonsterGroup!$A:$A,0)),$A160,"")</f>
        <v/>
      </c>
      <c r="D160" t="str">
        <f>IF(D$8=INDEX([1]MonsterGroup!$O:$O,MATCH($A160,[1]MonsterGroup!$A:$A,0)),$A160,"")</f>
        <v/>
      </c>
      <c r="E160" s="18" t="str">
        <f>IF(IF(E$8=0,INDEX([1]关卡拆分!$C:$C,MATCH(A160,[1]关卡拆分!$A:$A,0)),IF(E$8=1,INDEX([1]关卡拆分!$K:$K,MATCH(A160,[1]关卡拆分!$A:$A,0)),IF(E$8=2,INDEX([1]关卡拆分!$L:$L,MATCH(A160,[1]关卡拆分!$A:$A,0)),IF(E$8=3,INDEX([1]关卡拆分!$M:$M,MATCH(A160,[1]关卡拆分!$A:$A,0)),""))))=1,A160,"")</f>
        <v/>
      </c>
      <c r="F160" s="3" t="str">
        <f>IF(IF(F$8=0,INDEX([1]关卡拆分!$D:$D,MATCH(A160,[1]关卡拆分!$A:$A,0)),IF(F$8=1,INDEX([1]关卡拆分!$N:$N,MATCH(A160,[1]关卡拆分!$A:$A,0)),IF(F$8=2,INDEX([1]关卡拆分!$O:$O,MATCH(A160,[1]关卡拆分!$A:$A,0)),IF(F$8=3,INDEX([1]关卡拆分!$P:$P,MATCH(A160,[1]关卡拆分!$A:$A,0)),""))))=1,A160,"")</f>
        <v/>
      </c>
      <c r="G160" s="3" t="str">
        <f>IF(IF(G$8=0,INDEX([1]关卡拆分!$E:$E,MATCH(A160,[1]关卡拆分!$A:$A,0)),IF(G$8=1,INDEX([1]关卡拆分!$Q:$Q,MATCH(A160,[1]关卡拆分!$A:$A,0)),IF(G$8=2,INDEX([1]关卡拆分!$R:$R,MATCH(A160,[1]关卡拆分!$A:$A,0)),IF(G$8=3,INDEX([1]关卡拆分!$S:$S,MATCH(A160,[1]关卡拆分!$A:$A,0)),""))))=1,A160,"")</f>
        <v/>
      </c>
      <c r="H160">
        <f>IF(IF(H$8=0,INDEX([1]关卡拆分!$F:$F,MATCH(A160,[1]关卡拆分!$A:$A,0)),IF(H$8=1,INDEX([1]关卡拆分!$T:$T,MATCH(A160,[1]关卡拆分!$A:$A,0)),IF(H$8=2,INDEX([1]关卡拆分!$U:$U,MATCH(A160,[1]关卡拆分!$A:$A,0)),IF(H$8=3,INDEX([1]关卡拆分!$V:$V,MATCH(A160,[1]关卡拆分!$A:$A,0)),""))))=1,A160,"")</f>
        <v>32012</v>
      </c>
      <c r="I160" t="str">
        <f>IF(I$8=INDEX([1]MonsterGroup!$H:$H,MATCH($A160,[1]MonsterGroup!$A:$A,0)),$A160,"")</f>
        <v/>
      </c>
      <c r="J160" t="str">
        <f>IF(J$8=INDEX([1]MonsterGroup!$I:$I,MATCH($A160,[1]MonsterGroup!$A:$A,0)),$A160,"")</f>
        <v/>
      </c>
      <c r="K160" t="str">
        <f>IF(K$8=INDEX([1]MonsterGroup!$J:$J,MATCH($A160,[1]MonsterGroup!$A:$A,0)),$A160,"")</f>
        <v/>
      </c>
      <c r="L160" t="str">
        <f>IF(L$8=INDEX([1]MonsterGroup!$K:$K,MATCH($A160,[1]MonsterGroup!$A:$A,0)),$A160,"")</f>
        <v/>
      </c>
      <c r="M160" t="str">
        <f t="shared" si="33"/>
        <v/>
      </c>
      <c r="N160" t="str">
        <f t="shared" si="34"/>
        <v/>
      </c>
      <c r="O160" t="str">
        <f t="shared" si="35"/>
        <v/>
      </c>
      <c r="P160" t="str">
        <f t="shared" si="23"/>
        <v/>
      </c>
      <c r="Q160" t="str">
        <f t="shared" si="31"/>
        <v/>
      </c>
      <c r="R160" t="str">
        <f t="shared" si="32"/>
        <v/>
      </c>
      <c r="S160" t="str">
        <f t="shared" si="24"/>
        <v/>
      </c>
      <c r="T160" t="str">
        <f t="shared" si="25"/>
        <v/>
      </c>
    </row>
    <row r="161" spans="1:20">
      <c r="A161" s="7">
        <v>33001</v>
      </c>
      <c r="B161">
        <f>IF(B$8=INDEX([1]MonsterGroup!$B:$B,MATCH($A161,[1]MonsterGroup!$A:$A,0)),A161,0)</f>
        <v>0</v>
      </c>
      <c r="C161" t="str">
        <f>IF(C$8=INDEX([1]MonsterGroup!$N:$N,MATCH($A161,[1]MonsterGroup!$A:$A,0)),$A161,"")</f>
        <v/>
      </c>
      <c r="D161" t="str">
        <f>IF(D$8=INDEX([1]MonsterGroup!$O:$O,MATCH($A161,[1]MonsterGroup!$A:$A,0)),$A161,"")</f>
        <v/>
      </c>
      <c r="E161" s="18" t="str">
        <f>IF(IF(E$8=0,INDEX([1]关卡拆分!$C:$C,MATCH(A161,[1]关卡拆分!$A:$A,0)),IF(E$8=1,INDEX([1]关卡拆分!$K:$K,MATCH(A161,[1]关卡拆分!$A:$A,0)),IF(E$8=2,INDEX([1]关卡拆分!$L:$L,MATCH(A161,[1]关卡拆分!$A:$A,0)),IF(E$8=3,INDEX([1]关卡拆分!$M:$M,MATCH(A161,[1]关卡拆分!$A:$A,0)),""))))=1,A161,"")</f>
        <v/>
      </c>
      <c r="F161" s="3">
        <f>IF(IF(F$8=0,INDEX([1]关卡拆分!$D:$D,MATCH(A161,[1]关卡拆分!$A:$A,0)),IF(F$8=1,INDEX([1]关卡拆分!$N:$N,MATCH(A161,[1]关卡拆分!$A:$A,0)),IF(F$8=2,INDEX([1]关卡拆分!$O:$O,MATCH(A161,[1]关卡拆分!$A:$A,0)),IF(F$8=3,INDEX([1]关卡拆分!$P:$P,MATCH(A161,[1]关卡拆分!$A:$A,0)),""))))=1,A161,"")</f>
        <v>33001</v>
      </c>
      <c r="G161" s="3" t="str">
        <f>IF(IF(G$8=0,INDEX([1]关卡拆分!$E:$E,MATCH(A161,[1]关卡拆分!$A:$A,0)),IF(G$8=1,INDEX([1]关卡拆分!$Q:$Q,MATCH(A161,[1]关卡拆分!$A:$A,0)),IF(G$8=2,INDEX([1]关卡拆分!$R:$R,MATCH(A161,[1]关卡拆分!$A:$A,0)),IF(G$8=3,INDEX([1]关卡拆分!$S:$S,MATCH(A161,[1]关卡拆分!$A:$A,0)),""))))=1,A161,"")</f>
        <v/>
      </c>
      <c r="H161" t="str">
        <f>IF(IF(H$8=0,INDEX([1]关卡拆分!$F:$F,MATCH(A161,[1]关卡拆分!$A:$A,0)),IF(H$8=1,INDEX([1]关卡拆分!$T:$T,MATCH(A161,[1]关卡拆分!$A:$A,0)),IF(H$8=2,INDEX([1]关卡拆分!$U:$U,MATCH(A161,[1]关卡拆分!$A:$A,0)),IF(H$8=3,INDEX([1]关卡拆分!$V:$V,MATCH(A161,[1]关卡拆分!$A:$A,0)),""))))=1,A161,"")</f>
        <v/>
      </c>
      <c r="I161" t="str">
        <f>IF(I$8=INDEX([1]MonsterGroup!$H:$H,MATCH($A161,[1]MonsterGroup!$A:$A,0)),$A161,"")</f>
        <v/>
      </c>
      <c r="J161" t="str">
        <f>IF(J$8=INDEX([1]MonsterGroup!$I:$I,MATCH($A161,[1]MonsterGroup!$A:$A,0)),$A161,"")</f>
        <v/>
      </c>
      <c r="K161" t="str">
        <f>IF(K$8=INDEX([1]MonsterGroup!$J:$J,MATCH($A161,[1]MonsterGroup!$A:$A,0)),$A161,"")</f>
        <v/>
      </c>
      <c r="L161" t="str">
        <f>IF(L$8=INDEX([1]MonsterGroup!$K:$K,MATCH($A161,[1]MonsterGroup!$A:$A,0)),$A161,"")</f>
        <v/>
      </c>
      <c r="M161" t="str">
        <f t="shared" si="33"/>
        <v/>
      </c>
      <c r="N161" t="str">
        <f t="shared" si="34"/>
        <v/>
      </c>
      <c r="O161" t="str">
        <f t="shared" si="35"/>
        <v/>
      </c>
      <c r="P161" t="str">
        <f t="shared" si="23"/>
        <v/>
      </c>
      <c r="Q161" t="str">
        <f t="shared" si="31"/>
        <v/>
      </c>
      <c r="R161" t="str">
        <f t="shared" si="32"/>
        <v/>
      </c>
      <c r="S161" t="str">
        <f t="shared" si="24"/>
        <v/>
      </c>
      <c r="T161" t="str">
        <f t="shared" si="25"/>
        <v/>
      </c>
    </row>
    <row r="162" spans="1:20">
      <c r="A162" s="7">
        <v>33002</v>
      </c>
      <c r="B162">
        <f>IF(B$8=INDEX([1]MonsterGroup!$B:$B,MATCH($A162,[1]MonsterGroup!$A:$A,0)),A162,0)</f>
        <v>0</v>
      </c>
      <c r="C162" t="str">
        <f>IF(C$8=INDEX([1]MonsterGroup!$N:$N,MATCH($A162,[1]MonsterGroup!$A:$A,0)),$A162,"")</f>
        <v/>
      </c>
      <c r="D162" t="str">
        <f>IF(D$8=INDEX([1]MonsterGroup!$O:$O,MATCH($A162,[1]MonsterGroup!$A:$A,0)),$A162,"")</f>
        <v/>
      </c>
      <c r="E162" s="18">
        <f>IF(IF(E$8=0,INDEX([1]关卡拆分!$C:$C,MATCH(A162,[1]关卡拆分!$A:$A,0)),IF(E$8=1,INDEX([1]关卡拆分!$K:$K,MATCH(A162,[1]关卡拆分!$A:$A,0)),IF(E$8=2,INDEX([1]关卡拆分!$L:$L,MATCH(A162,[1]关卡拆分!$A:$A,0)),IF(E$8=3,INDEX([1]关卡拆分!$M:$M,MATCH(A162,[1]关卡拆分!$A:$A,0)),""))))=1,A162,"")</f>
        <v>33002</v>
      </c>
      <c r="F162" s="3" t="str">
        <f>IF(IF(F$8=0,INDEX([1]关卡拆分!$D:$D,MATCH(A162,[1]关卡拆分!$A:$A,0)),IF(F$8=1,INDEX([1]关卡拆分!$N:$N,MATCH(A162,[1]关卡拆分!$A:$A,0)),IF(F$8=2,INDEX([1]关卡拆分!$O:$O,MATCH(A162,[1]关卡拆分!$A:$A,0)),IF(F$8=3,INDEX([1]关卡拆分!$P:$P,MATCH(A162,[1]关卡拆分!$A:$A,0)),""))))=1,A162,"")</f>
        <v/>
      </c>
      <c r="G162" s="3" t="str">
        <f>IF(IF(G$8=0,INDEX([1]关卡拆分!$E:$E,MATCH(A162,[1]关卡拆分!$A:$A,0)),IF(G$8=1,INDEX([1]关卡拆分!$Q:$Q,MATCH(A162,[1]关卡拆分!$A:$A,0)),IF(G$8=2,INDEX([1]关卡拆分!$R:$R,MATCH(A162,[1]关卡拆分!$A:$A,0)),IF(G$8=3,INDEX([1]关卡拆分!$S:$S,MATCH(A162,[1]关卡拆分!$A:$A,0)),""))))=1,A162,"")</f>
        <v/>
      </c>
      <c r="H162" t="str">
        <f>IF(IF(H$8=0,INDEX([1]关卡拆分!$F:$F,MATCH(A162,[1]关卡拆分!$A:$A,0)),IF(H$8=1,INDEX([1]关卡拆分!$T:$T,MATCH(A162,[1]关卡拆分!$A:$A,0)),IF(H$8=2,INDEX([1]关卡拆分!$U:$U,MATCH(A162,[1]关卡拆分!$A:$A,0)),IF(H$8=3,INDEX([1]关卡拆分!$V:$V,MATCH(A162,[1]关卡拆分!$A:$A,0)),""))))=1,A162,"")</f>
        <v/>
      </c>
      <c r="I162" t="str">
        <f>IF(I$8=INDEX([1]MonsterGroup!$H:$H,MATCH($A162,[1]MonsterGroup!$A:$A,0)),$A162,"")</f>
        <v/>
      </c>
      <c r="J162" t="str">
        <f>IF(J$8=INDEX([1]MonsterGroup!$I:$I,MATCH($A162,[1]MonsterGroup!$A:$A,0)),$A162,"")</f>
        <v/>
      </c>
      <c r="K162" t="str">
        <f>IF(K$8=INDEX([1]MonsterGroup!$J:$J,MATCH($A162,[1]MonsterGroup!$A:$A,0)),$A162,"")</f>
        <v/>
      </c>
      <c r="L162" t="str">
        <f>IF(L$8=INDEX([1]MonsterGroup!$K:$K,MATCH($A162,[1]MonsterGroup!$A:$A,0)),$A162,"")</f>
        <v/>
      </c>
      <c r="M162" t="str">
        <f t="shared" si="33"/>
        <v/>
      </c>
      <c r="N162" t="str">
        <f t="shared" si="34"/>
        <v/>
      </c>
      <c r="O162" t="str">
        <f t="shared" si="35"/>
        <v/>
      </c>
      <c r="P162" t="str">
        <f t="shared" si="23"/>
        <v/>
      </c>
      <c r="Q162" t="str">
        <f t="shared" si="31"/>
        <v/>
      </c>
      <c r="R162" t="str">
        <f t="shared" si="32"/>
        <v/>
      </c>
      <c r="S162" t="str">
        <f t="shared" si="24"/>
        <v/>
      </c>
      <c r="T162" t="str">
        <f t="shared" si="25"/>
        <v/>
      </c>
    </row>
    <row r="163" spans="1:20">
      <c r="A163" s="7">
        <v>33003</v>
      </c>
      <c r="B163">
        <f>IF(B$8=INDEX([1]MonsterGroup!$B:$B,MATCH($A163,[1]MonsterGroup!$A:$A,0)),A163,0)</f>
        <v>0</v>
      </c>
      <c r="C163" t="str">
        <f>IF(C$8=INDEX([1]MonsterGroup!$N:$N,MATCH($A163,[1]MonsterGroup!$A:$A,0)),$A163,"")</f>
        <v/>
      </c>
      <c r="D163" t="str">
        <f>IF(D$8=INDEX([1]MonsterGroup!$O:$O,MATCH($A163,[1]MonsterGroup!$A:$A,0)),$A163,"")</f>
        <v/>
      </c>
      <c r="E163" s="18" t="str">
        <f>IF(IF(E$8=0,INDEX([1]关卡拆分!$C:$C,MATCH(A163,[1]关卡拆分!$A:$A,0)),IF(E$8=1,INDEX([1]关卡拆分!$K:$K,MATCH(A163,[1]关卡拆分!$A:$A,0)),IF(E$8=2,INDEX([1]关卡拆分!$L:$L,MATCH(A163,[1]关卡拆分!$A:$A,0)),IF(E$8=3,INDEX([1]关卡拆分!$M:$M,MATCH(A163,[1]关卡拆分!$A:$A,0)),""))))=1,A163,"")</f>
        <v/>
      </c>
      <c r="F163" s="3" t="str">
        <f>IF(IF(F$8=0,INDEX([1]关卡拆分!$D:$D,MATCH(A163,[1]关卡拆分!$A:$A,0)),IF(F$8=1,INDEX([1]关卡拆分!$N:$N,MATCH(A163,[1]关卡拆分!$A:$A,0)),IF(F$8=2,INDEX([1]关卡拆分!$O:$O,MATCH(A163,[1]关卡拆分!$A:$A,0)),IF(F$8=3,INDEX([1]关卡拆分!$P:$P,MATCH(A163,[1]关卡拆分!$A:$A,0)),""))))=1,A163,"")</f>
        <v/>
      </c>
      <c r="G163" s="3">
        <f>IF(IF(G$8=0,INDEX([1]关卡拆分!$E:$E,MATCH(A163,[1]关卡拆分!$A:$A,0)),IF(G$8=1,INDEX([1]关卡拆分!$Q:$Q,MATCH(A163,[1]关卡拆分!$A:$A,0)),IF(G$8=2,INDEX([1]关卡拆分!$R:$R,MATCH(A163,[1]关卡拆分!$A:$A,0)),IF(G$8=3,INDEX([1]关卡拆分!$S:$S,MATCH(A163,[1]关卡拆分!$A:$A,0)),""))))=1,A163,"")</f>
        <v>33003</v>
      </c>
      <c r="H163" t="str">
        <f>IF(IF(H$8=0,INDEX([1]关卡拆分!$F:$F,MATCH(A163,[1]关卡拆分!$A:$A,0)),IF(H$8=1,INDEX([1]关卡拆分!$T:$T,MATCH(A163,[1]关卡拆分!$A:$A,0)),IF(H$8=2,INDEX([1]关卡拆分!$U:$U,MATCH(A163,[1]关卡拆分!$A:$A,0)),IF(H$8=3,INDEX([1]关卡拆分!$V:$V,MATCH(A163,[1]关卡拆分!$A:$A,0)),""))))=1,A163,"")</f>
        <v/>
      </c>
      <c r="I163" t="str">
        <f>IF(I$8=INDEX([1]MonsterGroup!$H:$H,MATCH($A163,[1]MonsterGroup!$A:$A,0)),$A163,"")</f>
        <v/>
      </c>
      <c r="J163" t="str">
        <f>IF(J$8=INDEX([1]MonsterGroup!$I:$I,MATCH($A163,[1]MonsterGroup!$A:$A,0)),$A163,"")</f>
        <v/>
      </c>
      <c r="K163" t="str">
        <f>IF(K$8=INDEX([1]MonsterGroup!$J:$J,MATCH($A163,[1]MonsterGroup!$A:$A,0)),$A163,"")</f>
        <v/>
      </c>
      <c r="L163" t="str">
        <f>IF(L$8=INDEX([1]MonsterGroup!$K:$K,MATCH($A163,[1]MonsterGroup!$A:$A,0)),$A163,"")</f>
        <v/>
      </c>
      <c r="M163" t="str">
        <f t="shared" si="33"/>
        <v/>
      </c>
      <c r="N163" t="str">
        <f t="shared" si="34"/>
        <v/>
      </c>
      <c r="O163" t="str">
        <f t="shared" si="35"/>
        <v/>
      </c>
      <c r="P163" t="str">
        <f t="shared" si="23"/>
        <v/>
      </c>
      <c r="Q163" t="str">
        <f t="shared" si="31"/>
        <v/>
      </c>
      <c r="R163" t="str">
        <f t="shared" si="32"/>
        <v/>
      </c>
      <c r="S163" t="str">
        <f t="shared" si="24"/>
        <v/>
      </c>
      <c r="T163" t="str">
        <f t="shared" si="25"/>
        <v/>
      </c>
    </row>
    <row r="164" spans="1:20">
      <c r="A164" s="25">
        <v>33004</v>
      </c>
      <c r="B164">
        <f>IF(B$8=INDEX([1]MonsterGroup!$B:$B,MATCH($A164,[1]MonsterGroup!$A:$A,0)),A164,0)</f>
        <v>0</v>
      </c>
      <c r="C164" t="str">
        <f>IF(C$8=INDEX([1]MonsterGroup!$N:$N,MATCH($A164,[1]MonsterGroup!$A:$A,0)),$A164,"")</f>
        <v/>
      </c>
      <c r="D164" t="str">
        <f>IF(D$8=INDEX([1]MonsterGroup!$O:$O,MATCH($A164,[1]MonsterGroup!$A:$A,0)),$A164,"")</f>
        <v/>
      </c>
      <c r="E164" s="18" t="str">
        <f>IF(IF(E$8=0,INDEX([1]关卡拆分!$C:$C,MATCH(A164,[1]关卡拆分!$A:$A,0)),IF(E$8=1,INDEX([1]关卡拆分!$K:$K,MATCH(A164,[1]关卡拆分!$A:$A,0)),IF(E$8=2,INDEX([1]关卡拆分!$L:$L,MATCH(A164,[1]关卡拆分!$A:$A,0)),IF(E$8=3,INDEX([1]关卡拆分!$M:$M,MATCH(A164,[1]关卡拆分!$A:$A,0)),""))))=1,A164,"")</f>
        <v/>
      </c>
      <c r="F164" s="3" t="str">
        <f>IF(IF(F$8=0,INDEX([1]关卡拆分!$D:$D,MATCH(A164,[1]关卡拆分!$A:$A,0)),IF(F$8=1,INDEX([1]关卡拆分!$N:$N,MATCH(A164,[1]关卡拆分!$A:$A,0)),IF(F$8=2,INDEX([1]关卡拆分!$O:$O,MATCH(A164,[1]关卡拆分!$A:$A,0)),IF(F$8=3,INDEX([1]关卡拆分!$P:$P,MATCH(A164,[1]关卡拆分!$A:$A,0)),""))))=1,A164,"")</f>
        <v/>
      </c>
      <c r="G164" s="3" t="str">
        <f>IF(IF(G$8=0,INDEX([1]关卡拆分!$E:$E,MATCH(A164,[1]关卡拆分!$A:$A,0)),IF(G$8=1,INDEX([1]关卡拆分!$Q:$Q,MATCH(A164,[1]关卡拆分!$A:$A,0)),IF(G$8=2,INDEX([1]关卡拆分!$R:$R,MATCH(A164,[1]关卡拆分!$A:$A,0)),IF(G$8=3,INDEX([1]关卡拆分!$S:$S,MATCH(A164,[1]关卡拆分!$A:$A,0)),""))))=1,A164,"")</f>
        <v/>
      </c>
      <c r="H164" t="str">
        <f>IF(IF(H$8=0,INDEX([1]关卡拆分!$F:$F,MATCH(A164,[1]关卡拆分!$A:$A,0)),IF(H$8=1,INDEX([1]关卡拆分!$T:$T,MATCH(A164,[1]关卡拆分!$A:$A,0)),IF(H$8=2,INDEX([1]关卡拆分!$U:$U,MATCH(A164,[1]关卡拆分!$A:$A,0)),IF(H$8=3,INDEX([1]关卡拆分!$V:$V,MATCH(A164,[1]关卡拆分!$A:$A,0)),""))))=1,A164,"")</f>
        <v/>
      </c>
      <c r="I164" t="str">
        <f>IF(I$8=INDEX([1]MonsterGroup!$H:$H,MATCH($A164,[1]MonsterGroup!$A:$A,0)),$A164,"")</f>
        <v/>
      </c>
      <c r="J164" t="str">
        <f>IF(J$8=INDEX([1]MonsterGroup!$I:$I,MATCH($A164,[1]MonsterGroup!$A:$A,0)),$A164,"")</f>
        <v/>
      </c>
      <c r="K164" t="str">
        <f>IF(K$8=INDEX([1]MonsterGroup!$J:$J,MATCH($A164,[1]MonsterGroup!$A:$A,0)),$A164,"")</f>
        <v/>
      </c>
      <c r="L164" t="str">
        <f>IF(L$8=INDEX([1]MonsterGroup!$K:$K,MATCH($A164,[1]MonsterGroup!$A:$A,0)),$A164,"")</f>
        <v/>
      </c>
      <c r="M164" t="str">
        <f t="shared" si="33"/>
        <v/>
      </c>
      <c r="N164" t="str">
        <f t="shared" si="34"/>
        <v/>
      </c>
      <c r="O164" t="str">
        <f t="shared" si="35"/>
        <v/>
      </c>
      <c r="P164" t="str">
        <f t="shared" si="23"/>
        <v/>
      </c>
      <c r="Q164" t="str">
        <f t="shared" si="31"/>
        <v/>
      </c>
      <c r="R164" t="str">
        <f t="shared" si="32"/>
        <v/>
      </c>
      <c r="S164" t="str">
        <f t="shared" si="24"/>
        <v/>
      </c>
      <c r="T164" t="str">
        <f t="shared" si="25"/>
        <v/>
      </c>
    </row>
    <row r="165" spans="1:20">
      <c r="A165" s="25">
        <v>33005</v>
      </c>
      <c r="B165">
        <f>IF(B$8=INDEX([1]MonsterGroup!$B:$B,MATCH($A165,[1]MonsterGroup!$A:$A,0)),A165,0)</f>
        <v>0</v>
      </c>
      <c r="C165" t="str">
        <f>IF(C$8=INDEX([1]MonsterGroup!$N:$N,MATCH($A165,[1]MonsterGroup!$A:$A,0)),$A165,"")</f>
        <v/>
      </c>
      <c r="D165" t="str">
        <f>IF(D$8=INDEX([1]MonsterGroup!$O:$O,MATCH($A165,[1]MonsterGroup!$A:$A,0)),$A165,"")</f>
        <v/>
      </c>
      <c r="E165" s="18" t="str">
        <f>IF(IF(E$8=0,INDEX([1]关卡拆分!$C:$C,MATCH(A165,[1]关卡拆分!$A:$A,0)),IF(E$8=1,INDEX([1]关卡拆分!$K:$K,MATCH(A165,[1]关卡拆分!$A:$A,0)),IF(E$8=2,INDEX([1]关卡拆分!$L:$L,MATCH(A165,[1]关卡拆分!$A:$A,0)),IF(E$8=3,INDEX([1]关卡拆分!$M:$M,MATCH(A165,[1]关卡拆分!$A:$A,0)),""))))=1,A165,"")</f>
        <v/>
      </c>
      <c r="F165" s="3" t="str">
        <f>IF(IF(F$8=0,INDEX([1]关卡拆分!$D:$D,MATCH(A165,[1]关卡拆分!$A:$A,0)),IF(F$8=1,INDEX([1]关卡拆分!$N:$N,MATCH(A165,[1]关卡拆分!$A:$A,0)),IF(F$8=2,INDEX([1]关卡拆分!$O:$O,MATCH(A165,[1]关卡拆分!$A:$A,0)),IF(F$8=3,INDEX([1]关卡拆分!$P:$P,MATCH(A165,[1]关卡拆分!$A:$A,0)),""))))=1,A165,"")</f>
        <v/>
      </c>
      <c r="G165" s="3" t="str">
        <f>IF(IF(G$8=0,INDEX([1]关卡拆分!$E:$E,MATCH(A165,[1]关卡拆分!$A:$A,0)),IF(G$8=1,INDEX([1]关卡拆分!$Q:$Q,MATCH(A165,[1]关卡拆分!$A:$A,0)),IF(G$8=2,INDEX([1]关卡拆分!$R:$R,MATCH(A165,[1]关卡拆分!$A:$A,0)),IF(G$8=3,INDEX([1]关卡拆分!$S:$S,MATCH(A165,[1]关卡拆分!$A:$A,0)),""))))=1,A165,"")</f>
        <v/>
      </c>
      <c r="H165" t="str">
        <f>IF(IF(H$8=0,INDEX([1]关卡拆分!$F:$F,MATCH(A165,[1]关卡拆分!$A:$A,0)),IF(H$8=1,INDEX([1]关卡拆分!$T:$T,MATCH(A165,[1]关卡拆分!$A:$A,0)),IF(H$8=2,INDEX([1]关卡拆分!$U:$U,MATCH(A165,[1]关卡拆分!$A:$A,0)),IF(H$8=3,INDEX([1]关卡拆分!$V:$V,MATCH(A165,[1]关卡拆分!$A:$A,0)),""))))=1,A165,"")</f>
        <v/>
      </c>
      <c r="I165" t="str">
        <f>IF(I$8=INDEX([1]MonsterGroup!$H:$H,MATCH($A165,[1]MonsterGroup!$A:$A,0)),$A165,"")</f>
        <v/>
      </c>
      <c r="J165" t="str">
        <f>IF(J$8=INDEX([1]MonsterGroup!$I:$I,MATCH($A165,[1]MonsterGroup!$A:$A,0)),$A165,"")</f>
        <v/>
      </c>
      <c r="K165" t="str">
        <f>IF(K$8=INDEX([1]MonsterGroup!$J:$J,MATCH($A165,[1]MonsterGroup!$A:$A,0)),$A165,"")</f>
        <v/>
      </c>
      <c r="L165" t="str">
        <f>IF(L$8=INDEX([1]MonsterGroup!$K:$K,MATCH($A165,[1]MonsterGroup!$A:$A,0)),$A165,"")</f>
        <v/>
      </c>
      <c r="M165" t="str">
        <f t="shared" si="33"/>
        <v/>
      </c>
      <c r="N165" t="str">
        <f t="shared" si="34"/>
        <v/>
      </c>
      <c r="O165" t="str">
        <f t="shared" si="35"/>
        <v/>
      </c>
      <c r="P165" t="str">
        <f t="shared" si="23"/>
        <v/>
      </c>
      <c r="Q165" t="str">
        <f t="shared" si="31"/>
        <v/>
      </c>
      <c r="R165" t="str">
        <f t="shared" si="32"/>
        <v/>
      </c>
      <c r="S165" t="str">
        <f t="shared" si="24"/>
        <v/>
      </c>
      <c r="T165" t="str">
        <f t="shared" si="25"/>
        <v/>
      </c>
    </row>
    <row r="166" spans="1:20">
      <c r="A166" s="25">
        <v>33006</v>
      </c>
      <c r="B166">
        <f>IF(B$8=INDEX([1]MonsterGroup!$B:$B,MATCH($A166,[1]MonsterGroup!$A:$A,0)),A166,0)</f>
        <v>0</v>
      </c>
      <c r="C166" t="str">
        <f>IF(C$8=INDEX([1]MonsterGroup!$N:$N,MATCH($A166,[1]MonsterGroup!$A:$A,0)),$A166,"")</f>
        <v/>
      </c>
      <c r="D166" t="str">
        <f>IF(D$8=INDEX([1]MonsterGroup!$O:$O,MATCH($A166,[1]MonsterGroup!$A:$A,0)),$A166,"")</f>
        <v/>
      </c>
      <c r="E166" s="18" t="str">
        <f>IF(IF(E$8=0,INDEX([1]关卡拆分!$C:$C,MATCH(A166,[1]关卡拆分!$A:$A,0)),IF(E$8=1,INDEX([1]关卡拆分!$K:$K,MATCH(A166,[1]关卡拆分!$A:$A,0)),IF(E$8=2,INDEX([1]关卡拆分!$L:$L,MATCH(A166,[1]关卡拆分!$A:$A,0)),IF(E$8=3,INDEX([1]关卡拆分!$M:$M,MATCH(A166,[1]关卡拆分!$A:$A,0)),""))))=1,A166,"")</f>
        <v/>
      </c>
      <c r="F166" s="3" t="str">
        <f>IF(IF(F$8=0,INDEX([1]关卡拆分!$D:$D,MATCH(A166,[1]关卡拆分!$A:$A,0)),IF(F$8=1,INDEX([1]关卡拆分!$N:$N,MATCH(A166,[1]关卡拆分!$A:$A,0)),IF(F$8=2,INDEX([1]关卡拆分!$O:$O,MATCH(A166,[1]关卡拆分!$A:$A,0)),IF(F$8=3,INDEX([1]关卡拆分!$P:$P,MATCH(A166,[1]关卡拆分!$A:$A,0)),""))))=1,A166,"")</f>
        <v/>
      </c>
      <c r="G166" s="3" t="str">
        <f>IF(IF(G$8=0,INDEX([1]关卡拆分!$E:$E,MATCH(A166,[1]关卡拆分!$A:$A,0)),IF(G$8=1,INDEX([1]关卡拆分!$Q:$Q,MATCH(A166,[1]关卡拆分!$A:$A,0)),IF(G$8=2,INDEX([1]关卡拆分!$R:$R,MATCH(A166,[1]关卡拆分!$A:$A,0)),IF(G$8=3,INDEX([1]关卡拆分!$S:$S,MATCH(A166,[1]关卡拆分!$A:$A,0)),""))))=1,A166,"")</f>
        <v/>
      </c>
      <c r="H166" t="str">
        <f>IF(IF(H$8=0,INDEX([1]关卡拆分!$F:$F,MATCH(A166,[1]关卡拆分!$A:$A,0)),IF(H$8=1,INDEX([1]关卡拆分!$T:$T,MATCH(A166,[1]关卡拆分!$A:$A,0)),IF(H$8=2,INDEX([1]关卡拆分!$U:$U,MATCH(A166,[1]关卡拆分!$A:$A,0)),IF(H$8=3,INDEX([1]关卡拆分!$V:$V,MATCH(A166,[1]关卡拆分!$A:$A,0)),""))))=1,A166,"")</f>
        <v/>
      </c>
      <c r="I166" t="str">
        <f>IF(I$8=INDEX([1]MonsterGroup!$H:$H,MATCH($A166,[1]MonsterGroup!$A:$A,0)),$A166,"")</f>
        <v/>
      </c>
      <c r="J166" t="str">
        <f>IF(J$8=INDEX([1]MonsterGroup!$I:$I,MATCH($A166,[1]MonsterGroup!$A:$A,0)),$A166,"")</f>
        <v/>
      </c>
      <c r="K166" t="str">
        <f>IF(K$8=INDEX([1]MonsterGroup!$J:$J,MATCH($A166,[1]MonsterGroup!$A:$A,0)),$A166,"")</f>
        <v/>
      </c>
      <c r="L166" t="str">
        <f>IF(L$8=INDEX([1]MonsterGroup!$K:$K,MATCH($A166,[1]MonsterGroup!$A:$A,0)),$A166,"")</f>
        <v/>
      </c>
      <c r="M166" t="str">
        <f t="shared" si="33"/>
        <v/>
      </c>
      <c r="N166" t="str">
        <f t="shared" si="34"/>
        <v/>
      </c>
      <c r="O166" t="str">
        <f t="shared" si="35"/>
        <v/>
      </c>
      <c r="P166" t="str">
        <f t="shared" si="23"/>
        <v/>
      </c>
      <c r="Q166" t="str">
        <f t="shared" si="31"/>
        <v/>
      </c>
      <c r="R166" t="str">
        <f t="shared" si="32"/>
        <v/>
      </c>
      <c r="S166" t="str">
        <f t="shared" si="24"/>
        <v/>
      </c>
      <c r="T166" t="str">
        <f t="shared" si="25"/>
        <v/>
      </c>
    </row>
    <row r="167" spans="1:20">
      <c r="A167" s="25">
        <v>33007</v>
      </c>
      <c r="B167">
        <f>IF(B$8=INDEX([1]MonsterGroup!$B:$B,MATCH($A167,[1]MonsterGroup!$A:$A,0)),A167,0)</f>
        <v>0</v>
      </c>
      <c r="C167" t="str">
        <f>IF(C$8=INDEX([1]MonsterGroup!$N:$N,MATCH($A167,[1]MonsterGroup!$A:$A,0)),$A167,"")</f>
        <v/>
      </c>
      <c r="D167" t="str">
        <f>IF(D$8=INDEX([1]MonsterGroup!$O:$O,MATCH($A167,[1]MonsterGroup!$A:$A,0)),$A167,"")</f>
        <v/>
      </c>
      <c r="E167" s="18" t="str">
        <f>IF(IF(E$8=0,INDEX([1]关卡拆分!$C:$C,MATCH(A167,[1]关卡拆分!$A:$A,0)),IF(E$8=1,INDEX([1]关卡拆分!$K:$K,MATCH(A167,[1]关卡拆分!$A:$A,0)),IF(E$8=2,INDEX([1]关卡拆分!$L:$L,MATCH(A167,[1]关卡拆分!$A:$A,0)),IF(E$8=3,INDEX([1]关卡拆分!$M:$M,MATCH(A167,[1]关卡拆分!$A:$A,0)),""))))=1,A167,"")</f>
        <v/>
      </c>
      <c r="F167" s="3" t="str">
        <f>IF(IF(F$8=0,INDEX([1]关卡拆分!$D:$D,MATCH(A167,[1]关卡拆分!$A:$A,0)),IF(F$8=1,INDEX([1]关卡拆分!$N:$N,MATCH(A167,[1]关卡拆分!$A:$A,0)),IF(F$8=2,INDEX([1]关卡拆分!$O:$O,MATCH(A167,[1]关卡拆分!$A:$A,0)),IF(F$8=3,INDEX([1]关卡拆分!$P:$P,MATCH(A167,[1]关卡拆分!$A:$A,0)),""))))=1,A167,"")</f>
        <v/>
      </c>
      <c r="G167" s="3" t="str">
        <f>IF(IF(G$8=0,INDEX([1]关卡拆分!$E:$E,MATCH(A167,[1]关卡拆分!$A:$A,0)),IF(G$8=1,INDEX([1]关卡拆分!$Q:$Q,MATCH(A167,[1]关卡拆分!$A:$A,0)),IF(G$8=2,INDEX([1]关卡拆分!$R:$R,MATCH(A167,[1]关卡拆分!$A:$A,0)),IF(G$8=3,INDEX([1]关卡拆分!$S:$S,MATCH(A167,[1]关卡拆分!$A:$A,0)),""))))=1,A167,"")</f>
        <v/>
      </c>
      <c r="H167" t="str">
        <f>IF(IF(H$8=0,INDEX([1]关卡拆分!$F:$F,MATCH(A167,[1]关卡拆分!$A:$A,0)),IF(H$8=1,INDEX([1]关卡拆分!$T:$T,MATCH(A167,[1]关卡拆分!$A:$A,0)),IF(H$8=2,INDEX([1]关卡拆分!$U:$U,MATCH(A167,[1]关卡拆分!$A:$A,0)),IF(H$8=3,INDEX([1]关卡拆分!$V:$V,MATCH(A167,[1]关卡拆分!$A:$A,0)),""))))=1,A167,"")</f>
        <v/>
      </c>
      <c r="I167" t="str">
        <f>IF(I$8=INDEX([1]MonsterGroup!$H:$H,MATCH($A167,[1]MonsterGroup!$A:$A,0)),$A167,"")</f>
        <v/>
      </c>
      <c r="J167" t="str">
        <f>IF(J$8=INDEX([1]MonsterGroup!$I:$I,MATCH($A167,[1]MonsterGroup!$A:$A,0)),$A167,"")</f>
        <v/>
      </c>
      <c r="K167" t="str">
        <f>IF(K$8=INDEX([1]MonsterGroup!$J:$J,MATCH($A167,[1]MonsterGroup!$A:$A,0)),$A167,"")</f>
        <v/>
      </c>
      <c r="L167" t="str">
        <f>IF(L$8=INDEX([1]MonsterGroup!$K:$K,MATCH($A167,[1]MonsterGroup!$A:$A,0)),$A167,"")</f>
        <v/>
      </c>
      <c r="M167" t="str">
        <f t="shared" si="33"/>
        <v/>
      </c>
      <c r="N167" t="str">
        <f t="shared" si="34"/>
        <v/>
      </c>
      <c r="O167" t="str">
        <f t="shared" si="35"/>
        <v/>
      </c>
      <c r="P167" t="str">
        <f t="shared" si="23"/>
        <v/>
      </c>
      <c r="Q167" t="str">
        <f t="shared" si="31"/>
        <v/>
      </c>
      <c r="R167" t="str">
        <f t="shared" si="32"/>
        <v/>
      </c>
      <c r="S167" t="str">
        <f t="shared" si="24"/>
        <v/>
      </c>
      <c r="T167" t="str">
        <f t="shared" si="25"/>
        <v/>
      </c>
    </row>
    <row r="168" spans="1:20">
      <c r="A168" s="25">
        <v>33008</v>
      </c>
      <c r="B168">
        <f>IF(B$8=INDEX([1]MonsterGroup!$B:$B,MATCH($A168,[1]MonsterGroup!$A:$A,0)),A168,0)</f>
        <v>0</v>
      </c>
      <c r="C168" t="str">
        <f>IF(C$8=INDEX([1]MonsterGroup!$N:$N,MATCH($A168,[1]MonsterGroup!$A:$A,0)),$A168,"")</f>
        <v/>
      </c>
      <c r="D168" t="str">
        <f>IF(D$8=INDEX([1]MonsterGroup!$O:$O,MATCH($A168,[1]MonsterGroup!$A:$A,0)),$A168,"")</f>
        <v/>
      </c>
      <c r="E168" s="18" t="str">
        <f>IF(IF(E$8=0,INDEX([1]关卡拆分!$C:$C,MATCH(A168,[1]关卡拆分!$A:$A,0)),IF(E$8=1,INDEX([1]关卡拆分!$K:$K,MATCH(A168,[1]关卡拆分!$A:$A,0)),IF(E$8=2,INDEX([1]关卡拆分!$L:$L,MATCH(A168,[1]关卡拆分!$A:$A,0)),IF(E$8=3,INDEX([1]关卡拆分!$M:$M,MATCH(A168,[1]关卡拆分!$A:$A,0)),""))))=1,A168,"")</f>
        <v/>
      </c>
      <c r="F168" s="3" t="str">
        <f>IF(IF(F$8=0,INDEX([1]关卡拆分!$D:$D,MATCH(A168,[1]关卡拆分!$A:$A,0)),IF(F$8=1,INDEX([1]关卡拆分!$N:$N,MATCH(A168,[1]关卡拆分!$A:$A,0)),IF(F$8=2,INDEX([1]关卡拆分!$O:$O,MATCH(A168,[1]关卡拆分!$A:$A,0)),IF(F$8=3,INDEX([1]关卡拆分!$P:$P,MATCH(A168,[1]关卡拆分!$A:$A,0)),""))))=1,A168,"")</f>
        <v/>
      </c>
      <c r="G168" s="3" t="str">
        <f>IF(IF(G$8=0,INDEX([1]关卡拆分!$E:$E,MATCH(A168,[1]关卡拆分!$A:$A,0)),IF(G$8=1,INDEX([1]关卡拆分!$Q:$Q,MATCH(A168,[1]关卡拆分!$A:$A,0)),IF(G$8=2,INDEX([1]关卡拆分!$R:$R,MATCH(A168,[1]关卡拆分!$A:$A,0)),IF(G$8=3,INDEX([1]关卡拆分!$S:$S,MATCH(A168,[1]关卡拆分!$A:$A,0)),""))))=1,A168,"")</f>
        <v/>
      </c>
      <c r="H168" t="str">
        <f>IF(IF(H$8=0,INDEX([1]关卡拆分!$F:$F,MATCH(A168,[1]关卡拆分!$A:$A,0)),IF(H$8=1,INDEX([1]关卡拆分!$T:$T,MATCH(A168,[1]关卡拆分!$A:$A,0)),IF(H$8=2,INDEX([1]关卡拆分!$U:$U,MATCH(A168,[1]关卡拆分!$A:$A,0)),IF(H$8=3,INDEX([1]关卡拆分!$V:$V,MATCH(A168,[1]关卡拆分!$A:$A,0)),""))))=1,A168,"")</f>
        <v/>
      </c>
      <c r="I168" t="str">
        <f>IF(I$8=INDEX([1]MonsterGroup!$H:$H,MATCH($A168,[1]MonsterGroup!$A:$A,0)),$A168,"")</f>
        <v/>
      </c>
      <c r="J168" t="str">
        <f>IF(J$8=INDEX([1]MonsterGroup!$I:$I,MATCH($A168,[1]MonsterGroup!$A:$A,0)),$A168,"")</f>
        <v/>
      </c>
      <c r="K168" t="str">
        <f>IF(K$8=INDEX([1]MonsterGroup!$J:$J,MATCH($A168,[1]MonsterGroup!$A:$A,0)),$A168,"")</f>
        <v/>
      </c>
      <c r="L168" t="str">
        <f>IF(L$8=INDEX([1]MonsterGroup!$K:$K,MATCH($A168,[1]MonsterGroup!$A:$A,0)),$A168,"")</f>
        <v/>
      </c>
      <c r="M168" t="str">
        <f t="shared" si="33"/>
        <v/>
      </c>
      <c r="N168" t="str">
        <f t="shared" si="34"/>
        <v/>
      </c>
      <c r="O168" t="str">
        <f t="shared" si="35"/>
        <v/>
      </c>
      <c r="P168" t="str">
        <f t="shared" si="23"/>
        <v/>
      </c>
      <c r="Q168" t="str">
        <f t="shared" si="31"/>
        <v/>
      </c>
      <c r="R168" t="str">
        <f t="shared" si="32"/>
        <v/>
      </c>
      <c r="S168" t="str">
        <f t="shared" si="24"/>
        <v/>
      </c>
      <c r="T168" t="str">
        <f t="shared" si="25"/>
        <v/>
      </c>
    </row>
    <row r="169" spans="1:20">
      <c r="A169" s="25">
        <v>33009</v>
      </c>
      <c r="B169">
        <f>IF(B$8=INDEX([1]MonsterGroup!$B:$B,MATCH($A169,[1]MonsterGroup!$A:$A,0)),A169,0)</f>
        <v>0</v>
      </c>
      <c r="C169" t="str">
        <f>IF(C$8=INDEX([1]MonsterGroup!$N:$N,MATCH($A169,[1]MonsterGroup!$A:$A,0)),$A169,"")</f>
        <v/>
      </c>
      <c r="D169" t="str">
        <f>IF(D$8=INDEX([1]MonsterGroup!$O:$O,MATCH($A169,[1]MonsterGroup!$A:$A,0)),$A169,"")</f>
        <v/>
      </c>
      <c r="E169" s="18" t="str">
        <f>IF(IF(E$8=0,INDEX([1]关卡拆分!$C:$C,MATCH(A169,[1]关卡拆分!$A:$A,0)),IF(E$8=1,INDEX([1]关卡拆分!$K:$K,MATCH(A169,[1]关卡拆分!$A:$A,0)),IF(E$8=2,INDEX([1]关卡拆分!$L:$L,MATCH(A169,[1]关卡拆分!$A:$A,0)),IF(E$8=3,INDEX([1]关卡拆分!$M:$M,MATCH(A169,[1]关卡拆分!$A:$A,0)),""))))=1,A169,"")</f>
        <v/>
      </c>
      <c r="F169" s="3" t="str">
        <f>IF(IF(F$8=0,INDEX([1]关卡拆分!$D:$D,MATCH(A169,[1]关卡拆分!$A:$A,0)),IF(F$8=1,INDEX([1]关卡拆分!$N:$N,MATCH(A169,[1]关卡拆分!$A:$A,0)),IF(F$8=2,INDEX([1]关卡拆分!$O:$O,MATCH(A169,[1]关卡拆分!$A:$A,0)),IF(F$8=3,INDEX([1]关卡拆分!$P:$P,MATCH(A169,[1]关卡拆分!$A:$A,0)),""))))=1,A169,"")</f>
        <v/>
      </c>
      <c r="G169" s="3" t="str">
        <f>IF(IF(G$8=0,INDEX([1]关卡拆分!$E:$E,MATCH(A169,[1]关卡拆分!$A:$A,0)),IF(G$8=1,INDEX([1]关卡拆分!$Q:$Q,MATCH(A169,[1]关卡拆分!$A:$A,0)),IF(G$8=2,INDEX([1]关卡拆分!$R:$R,MATCH(A169,[1]关卡拆分!$A:$A,0)),IF(G$8=3,INDEX([1]关卡拆分!$S:$S,MATCH(A169,[1]关卡拆分!$A:$A,0)),""))))=1,A169,"")</f>
        <v/>
      </c>
      <c r="H169" t="str">
        <f>IF(IF(H$8=0,INDEX([1]关卡拆分!$F:$F,MATCH(A169,[1]关卡拆分!$A:$A,0)),IF(H$8=1,INDEX([1]关卡拆分!$T:$T,MATCH(A169,[1]关卡拆分!$A:$A,0)),IF(H$8=2,INDEX([1]关卡拆分!$U:$U,MATCH(A169,[1]关卡拆分!$A:$A,0)),IF(H$8=3,INDEX([1]关卡拆分!$V:$V,MATCH(A169,[1]关卡拆分!$A:$A,0)),""))))=1,A169,"")</f>
        <v/>
      </c>
      <c r="I169" t="str">
        <f>IF(I$8=INDEX([1]MonsterGroup!$H:$H,MATCH($A169,[1]MonsterGroup!$A:$A,0)),$A169,"")</f>
        <v/>
      </c>
      <c r="J169" t="str">
        <f>IF(J$8=INDEX([1]MonsterGroup!$I:$I,MATCH($A169,[1]MonsterGroup!$A:$A,0)),$A169,"")</f>
        <v/>
      </c>
      <c r="K169" t="str">
        <f>IF(K$8=INDEX([1]MonsterGroup!$J:$J,MATCH($A169,[1]MonsterGroup!$A:$A,0)),$A169,"")</f>
        <v/>
      </c>
      <c r="L169" t="str">
        <f>IF(L$8=INDEX([1]MonsterGroup!$K:$K,MATCH($A169,[1]MonsterGroup!$A:$A,0)),$A169,"")</f>
        <v/>
      </c>
      <c r="M169" t="str">
        <f t="shared" si="33"/>
        <v/>
      </c>
      <c r="N169" t="str">
        <f t="shared" si="34"/>
        <v/>
      </c>
      <c r="O169" t="str">
        <f t="shared" si="35"/>
        <v/>
      </c>
      <c r="P169" t="str">
        <f t="shared" si="23"/>
        <v/>
      </c>
      <c r="Q169" t="str">
        <f t="shared" si="31"/>
        <v/>
      </c>
      <c r="R169" t="str">
        <f t="shared" si="32"/>
        <v/>
      </c>
      <c r="S169" t="str">
        <f t="shared" si="24"/>
        <v/>
      </c>
      <c r="T169" t="str">
        <f t="shared" si="25"/>
        <v/>
      </c>
    </row>
    <row r="170" spans="1:20">
      <c r="A170" s="25">
        <v>33010</v>
      </c>
      <c r="B170">
        <f>IF(B$8=INDEX([1]MonsterGroup!$B:$B,MATCH($A170,[1]MonsterGroup!$A:$A,0)),A170,0)</f>
        <v>0</v>
      </c>
      <c r="C170" t="str">
        <f>IF(C$8=INDEX([1]MonsterGroup!$N:$N,MATCH($A170,[1]MonsterGroup!$A:$A,0)),$A170,"")</f>
        <v/>
      </c>
      <c r="D170" t="str">
        <f>IF(D$8=INDEX([1]MonsterGroup!$O:$O,MATCH($A170,[1]MonsterGroup!$A:$A,0)),$A170,"")</f>
        <v/>
      </c>
      <c r="E170" s="18" t="str">
        <f>IF(IF(E$8=0,INDEX([1]关卡拆分!$C:$C,MATCH(A170,[1]关卡拆分!$A:$A,0)),IF(E$8=1,INDEX([1]关卡拆分!$K:$K,MATCH(A170,[1]关卡拆分!$A:$A,0)),IF(E$8=2,INDEX([1]关卡拆分!$L:$L,MATCH(A170,[1]关卡拆分!$A:$A,0)),IF(E$8=3,INDEX([1]关卡拆分!$M:$M,MATCH(A170,[1]关卡拆分!$A:$A,0)),""))))=1,A170,"")</f>
        <v/>
      </c>
      <c r="F170" s="3" t="str">
        <f>IF(IF(F$8=0,INDEX([1]关卡拆分!$D:$D,MATCH(A170,[1]关卡拆分!$A:$A,0)),IF(F$8=1,INDEX([1]关卡拆分!$N:$N,MATCH(A170,[1]关卡拆分!$A:$A,0)),IF(F$8=2,INDEX([1]关卡拆分!$O:$O,MATCH(A170,[1]关卡拆分!$A:$A,0)),IF(F$8=3,INDEX([1]关卡拆分!$P:$P,MATCH(A170,[1]关卡拆分!$A:$A,0)),""))))=1,A170,"")</f>
        <v/>
      </c>
      <c r="G170" s="3" t="str">
        <f>IF(IF(G$8=0,INDEX([1]关卡拆分!$E:$E,MATCH(A170,[1]关卡拆分!$A:$A,0)),IF(G$8=1,INDEX([1]关卡拆分!$Q:$Q,MATCH(A170,[1]关卡拆分!$A:$A,0)),IF(G$8=2,INDEX([1]关卡拆分!$R:$R,MATCH(A170,[1]关卡拆分!$A:$A,0)),IF(G$8=3,INDEX([1]关卡拆分!$S:$S,MATCH(A170,[1]关卡拆分!$A:$A,0)),""))))=1,A170,"")</f>
        <v/>
      </c>
      <c r="H170" t="str">
        <f>IF(IF(H$8=0,INDEX([1]关卡拆分!$F:$F,MATCH(A170,[1]关卡拆分!$A:$A,0)),IF(H$8=1,INDEX([1]关卡拆分!$T:$T,MATCH(A170,[1]关卡拆分!$A:$A,0)),IF(H$8=2,INDEX([1]关卡拆分!$U:$U,MATCH(A170,[1]关卡拆分!$A:$A,0)),IF(H$8=3,INDEX([1]关卡拆分!$V:$V,MATCH(A170,[1]关卡拆分!$A:$A,0)),""))))=1,A170,"")</f>
        <v/>
      </c>
      <c r="I170" t="str">
        <f>IF(I$8=INDEX([1]MonsterGroup!$H:$H,MATCH($A170,[1]MonsterGroup!$A:$A,0)),$A170,"")</f>
        <v/>
      </c>
      <c r="J170" t="str">
        <f>IF(J$8=INDEX([1]MonsterGroup!$I:$I,MATCH($A170,[1]MonsterGroup!$A:$A,0)),$A170,"")</f>
        <v/>
      </c>
      <c r="K170" t="str">
        <f>IF(K$8=INDEX([1]MonsterGroup!$J:$J,MATCH($A170,[1]MonsterGroup!$A:$A,0)),$A170,"")</f>
        <v/>
      </c>
      <c r="L170" t="str">
        <f>IF(L$8=INDEX([1]MonsterGroup!$K:$K,MATCH($A170,[1]MonsterGroup!$A:$A,0)),$A170,"")</f>
        <v/>
      </c>
      <c r="M170" t="str">
        <f t="shared" si="33"/>
        <v/>
      </c>
      <c r="N170" t="str">
        <f t="shared" si="34"/>
        <v/>
      </c>
      <c r="O170" t="str">
        <f t="shared" si="35"/>
        <v/>
      </c>
      <c r="P170" t="str">
        <f t="shared" si="23"/>
        <v/>
      </c>
      <c r="Q170" t="str">
        <f t="shared" si="31"/>
        <v/>
      </c>
      <c r="R170" t="str">
        <f t="shared" si="32"/>
        <v/>
      </c>
      <c r="S170" t="str">
        <f t="shared" si="24"/>
        <v/>
      </c>
      <c r="T170" t="str">
        <f t="shared" si="25"/>
        <v/>
      </c>
    </row>
    <row r="171" spans="1:20">
      <c r="A171" s="25">
        <v>33011</v>
      </c>
      <c r="B171">
        <f>IF(B$8=INDEX([1]MonsterGroup!$B:$B,MATCH($A171,[1]MonsterGroup!$A:$A,0)),A171,0)</f>
        <v>0</v>
      </c>
      <c r="C171" t="str">
        <f>IF(C$8=INDEX([1]MonsterGroup!$N:$N,MATCH($A171,[1]MonsterGroup!$A:$A,0)),$A171,"")</f>
        <v/>
      </c>
      <c r="D171" t="str">
        <f>IF(D$8=INDEX([1]MonsterGroup!$O:$O,MATCH($A171,[1]MonsterGroup!$A:$A,0)),$A171,"")</f>
        <v/>
      </c>
      <c r="E171" s="18" t="str">
        <f>IF(IF(E$8=0,INDEX([1]关卡拆分!$C:$C,MATCH(A171,[1]关卡拆分!$A:$A,0)),IF(E$8=1,INDEX([1]关卡拆分!$K:$K,MATCH(A171,[1]关卡拆分!$A:$A,0)),IF(E$8=2,INDEX([1]关卡拆分!$L:$L,MATCH(A171,[1]关卡拆分!$A:$A,0)),IF(E$8=3,INDEX([1]关卡拆分!$M:$M,MATCH(A171,[1]关卡拆分!$A:$A,0)),""))))=1,A171,"")</f>
        <v/>
      </c>
      <c r="F171" s="3" t="str">
        <f>IF(IF(F$8=0,INDEX([1]关卡拆分!$D:$D,MATCH(A171,[1]关卡拆分!$A:$A,0)),IF(F$8=1,INDEX([1]关卡拆分!$N:$N,MATCH(A171,[1]关卡拆分!$A:$A,0)),IF(F$8=2,INDEX([1]关卡拆分!$O:$O,MATCH(A171,[1]关卡拆分!$A:$A,0)),IF(F$8=3,INDEX([1]关卡拆分!$P:$P,MATCH(A171,[1]关卡拆分!$A:$A,0)),""))))=1,A171,"")</f>
        <v/>
      </c>
      <c r="G171" s="3" t="str">
        <f>IF(IF(G$8=0,INDEX([1]关卡拆分!$E:$E,MATCH(A171,[1]关卡拆分!$A:$A,0)),IF(G$8=1,INDEX([1]关卡拆分!$Q:$Q,MATCH(A171,[1]关卡拆分!$A:$A,0)),IF(G$8=2,INDEX([1]关卡拆分!$R:$R,MATCH(A171,[1]关卡拆分!$A:$A,0)),IF(G$8=3,INDEX([1]关卡拆分!$S:$S,MATCH(A171,[1]关卡拆分!$A:$A,0)),""))))=1,A171,"")</f>
        <v/>
      </c>
      <c r="H171" t="str">
        <f>IF(IF(H$8=0,INDEX([1]关卡拆分!$F:$F,MATCH(A171,[1]关卡拆分!$A:$A,0)),IF(H$8=1,INDEX([1]关卡拆分!$T:$T,MATCH(A171,[1]关卡拆分!$A:$A,0)),IF(H$8=2,INDEX([1]关卡拆分!$U:$U,MATCH(A171,[1]关卡拆分!$A:$A,0)),IF(H$8=3,INDEX([1]关卡拆分!$V:$V,MATCH(A171,[1]关卡拆分!$A:$A,0)),""))))=1,A171,"")</f>
        <v/>
      </c>
      <c r="I171" t="str">
        <f>IF(I$8=INDEX([1]MonsterGroup!$H:$H,MATCH($A171,[1]MonsterGroup!$A:$A,0)),$A171,"")</f>
        <v/>
      </c>
      <c r="J171" t="str">
        <f>IF(J$8=INDEX([1]MonsterGroup!$I:$I,MATCH($A171,[1]MonsterGroup!$A:$A,0)),$A171,"")</f>
        <v/>
      </c>
      <c r="K171" t="str">
        <f>IF(K$8=INDEX([1]MonsterGroup!$J:$J,MATCH($A171,[1]MonsterGroup!$A:$A,0)),$A171,"")</f>
        <v/>
      </c>
      <c r="L171" t="str">
        <f>IF(L$8=INDEX([1]MonsterGroup!$K:$K,MATCH($A171,[1]MonsterGroup!$A:$A,0)),$A171,"")</f>
        <v/>
      </c>
      <c r="M171" t="str">
        <f t="shared" si="33"/>
        <v/>
      </c>
      <c r="N171" t="str">
        <f t="shared" si="34"/>
        <v/>
      </c>
      <c r="O171" t="str">
        <f t="shared" si="35"/>
        <v/>
      </c>
      <c r="P171" t="str">
        <f t="shared" si="23"/>
        <v/>
      </c>
      <c r="Q171" t="str">
        <f t="shared" ref="Q171:Q172" si="36">Q170&amp;M171</f>
        <v/>
      </c>
      <c r="R171" t="str">
        <f t="shared" ref="R171:R172" si="37">R170&amp;N171</f>
        <v/>
      </c>
      <c r="S171" t="str">
        <f t="shared" si="24"/>
        <v/>
      </c>
      <c r="T171" t="str">
        <f t="shared" si="25"/>
        <v/>
      </c>
    </row>
    <row r="172" spans="1:20">
      <c r="A172" s="25">
        <v>33012</v>
      </c>
      <c r="B172">
        <f>IF(B$8=INDEX([1]MonsterGroup!$B:$B,MATCH($A172,[1]MonsterGroup!$A:$A,0)),A172,0)</f>
        <v>0</v>
      </c>
      <c r="C172" t="str">
        <f>IF(C$8=INDEX([1]MonsterGroup!$N:$N,MATCH($A172,[1]MonsterGroup!$A:$A,0)),$A172,"")</f>
        <v/>
      </c>
      <c r="D172" t="str">
        <f>IF(D$8=INDEX([1]MonsterGroup!$O:$O,MATCH($A172,[1]MonsterGroup!$A:$A,0)),$A172,"")</f>
        <v/>
      </c>
      <c r="E172" s="18" t="str">
        <f>IF(IF(E$8=0,INDEX([1]关卡拆分!$C:$C,MATCH(A172,[1]关卡拆分!$A:$A,0)),IF(E$8=1,INDEX([1]关卡拆分!$K:$K,MATCH(A172,[1]关卡拆分!$A:$A,0)),IF(E$8=2,INDEX([1]关卡拆分!$L:$L,MATCH(A172,[1]关卡拆分!$A:$A,0)),IF(E$8=3,INDEX([1]关卡拆分!$M:$M,MATCH(A172,[1]关卡拆分!$A:$A,0)),""))))=1,A172,"")</f>
        <v/>
      </c>
      <c r="F172" s="3" t="str">
        <f>IF(IF(F$8=0,INDEX([1]关卡拆分!$D:$D,MATCH(A172,[1]关卡拆分!$A:$A,0)),IF(F$8=1,INDEX([1]关卡拆分!$N:$N,MATCH(A172,[1]关卡拆分!$A:$A,0)),IF(F$8=2,INDEX([1]关卡拆分!$O:$O,MATCH(A172,[1]关卡拆分!$A:$A,0)),IF(F$8=3,INDEX([1]关卡拆分!$P:$P,MATCH(A172,[1]关卡拆分!$A:$A,0)),""))))=1,A172,"")</f>
        <v/>
      </c>
      <c r="G172" s="3" t="str">
        <f>IF(IF(G$8=0,INDEX([1]关卡拆分!$E:$E,MATCH(A172,[1]关卡拆分!$A:$A,0)),IF(G$8=1,INDEX([1]关卡拆分!$Q:$Q,MATCH(A172,[1]关卡拆分!$A:$A,0)),IF(G$8=2,INDEX([1]关卡拆分!$R:$R,MATCH(A172,[1]关卡拆分!$A:$A,0)),IF(G$8=3,INDEX([1]关卡拆分!$S:$S,MATCH(A172,[1]关卡拆分!$A:$A,0)),""))))=1,A172,"")</f>
        <v/>
      </c>
      <c r="H172">
        <f>IF(IF(H$8=0,INDEX([1]关卡拆分!$F:$F,MATCH(A172,[1]关卡拆分!$A:$A,0)),IF(H$8=1,INDEX([1]关卡拆分!$T:$T,MATCH(A172,[1]关卡拆分!$A:$A,0)),IF(H$8=2,INDEX([1]关卡拆分!$U:$U,MATCH(A172,[1]关卡拆分!$A:$A,0)),IF(H$8=3,INDEX([1]关卡拆分!$V:$V,MATCH(A172,[1]关卡拆分!$A:$A,0)),""))))=1,A172,"")</f>
        <v>33012</v>
      </c>
      <c r="I172" t="str">
        <f>IF(I$8=INDEX([1]MonsterGroup!$H:$H,MATCH($A172,[1]MonsterGroup!$A:$A,0)),$A172,"")</f>
        <v/>
      </c>
      <c r="J172" t="str">
        <f>IF(J$8=INDEX([1]MonsterGroup!$I:$I,MATCH($A172,[1]MonsterGroup!$A:$A,0)),$A172,"")</f>
        <v/>
      </c>
      <c r="K172" t="str">
        <f>IF(K$8=INDEX([1]MonsterGroup!$J:$J,MATCH($A172,[1]MonsterGroup!$A:$A,0)),$A172,"")</f>
        <v/>
      </c>
      <c r="L172" t="str">
        <f>IF(L$8=INDEX([1]MonsterGroup!$K:$K,MATCH($A172,[1]MonsterGroup!$A:$A,0)),$A172,"")</f>
        <v/>
      </c>
      <c r="M172" t="str">
        <f t="shared" si="33"/>
        <v/>
      </c>
      <c r="N172" t="str">
        <f t="shared" si="34"/>
        <v/>
      </c>
      <c r="O172" t="str">
        <f t="shared" si="35"/>
        <v/>
      </c>
      <c r="P172" t="str">
        <f t="shared" si="23"/>
        <v/>
      </c>
      <c r="Q172" s="44" t="str">
        <f t="shared" si="36"/>
        <v/>
      </c>
      <c r="R172" s="44" t="str">
        <f t="shared" si="37"/>
        <v/>
      </c>
      <c r="S172" s="44" t="str">
        <f t="shared" si="24"/>
        <v/>
      </c>
      <c r="T172" t="str">
        <f t="shared" si="25"/>
        <v/>
      </c>
    </row>
  </sheetData>
  <mergeCells count="4">
    <mergeCell ref="A1:S1"/>
    <mergeCell ref="M8:P8"/>
    <mergeCell ref="Q8:T8"/>
    <mergeCell ref="B7:L7"/>
  </mergeCells>
  <phoneticPr fontId="1" type="noConversion"/>
  <conditionalFormatting sqref="A173:A1048576 A9">
    <cfRule type="duplicateValues" dxfId="7" priority="20"/>
  </conditionalFormatting>
  <conditionalFormatting sqref="A10:A17 A19:A32 A35:A109 A113:A172">
    <cfRule type="duplicateValues" dxfId="6" priority="7"/>
  </conditionalFormatting>
  <conditionalFormatting sqref="A33">
    <cfRule type="duplicateValues" dxfId="5" priority="6"/>
  </conditionalFormatting>
  <conditionalFormatting sqref="A34">
    <cfRule type="duplicateValues" dxfId="4" priority="5"/>
  </conditionalFormatting>
  <conditionalFormatting sqref="A10:A109 A113:A172">
    <cfRule type="duplicateValues" dxfId="3" priority="4"/>
  </conditionalFormatting>
  <conditionalFormatting sqref="A110:A112">
    <cfRule type="duplicateValues" dxfId="2" priority="3"/>
  </conditionalFormatting>
  <conditionalFormatting sqref="A110:A112">
    <cfRule type="duplicateValues" dxfId="1" priority="2"/>
  </conditionalFormatting>
  <conditionalFormatting sqref="A110:A112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Battle</vt:lpstr>
      <vt:lpstr>type</vt:lpstr>
      <vt:lpstr>中间表</vt:lpstr>
      <vt:lpstr>智能填表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Hugo</cp:lastModifiedBy>
  <dcterms:created xsi:type="dcterms:W3CDTF">2019-06-19T09:27:59Z</dcterms:created>
  <dcterms:modified xsi:type="dcterms:W3CDTF">2022-07-14T08:21:06Z</dcterms:modified>
</cp:coreProperties>
</file>