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Indies-steam\Config\Excel\"/>
    </mc:Choice>
  </mc:AlternateContent>
  <xr:revisionPtr revIDLastSave="0" documentId="13_ncr:1_{A6A74C0F-54EB-4E06-AC9C-DB0FBE7BD0C3}" xr6:coauthVersionLast="47" xr6:coauthVersionMax="47" xr10:uidLastSave="{00000000-0000-0000-0000-000000000000}"/>
  <bookViews>
    <workbookView minimized="1" xWindow="7380" yWindow="1800" windowWidth="20835" windowHeight="13665" tabRatio="500" xr2:uid="{00000000-000D-0000-FFFF-FFFF00000000}"/>
  </bookViews>
  <sheets>
    <sheet name="Buff" sheetId="1" r:id="rId1"/>
    <sheet name="type" sheetId="2" r:id="rId2"/>
    <sheet name="资源" sheetId="4" r:id="rId3"/>
    <sheet name="填写" sheetId="5" r:id="rId4"/>
    <sheet name="图标备份" sheetId="3" state="hidden" r:id="rId5"/>
  </sheets>
  <definedNames>
    <definedName name="_xlnm._FilterDatabase" localSheetId="0" hidden="1">Buff!$A$1:$R$403</definedName>
    <definedName name="_xlnm._FilterDatabase" localSheetId="2" hidden="1">资源!$A$1:$A$277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9" i="1" l="1"/>
  <c r="L400" i="1" l="1"/>
  <c r="L399" i="1"/>
  <c r="L398" i="1"/>
  <c r="L383" i="1"/>
  <c r="L382" i="1"/>
  <c r="L381" i="1"/>
  <c r="L380" i="1"/>
  <c r="L397" i="1" l="1"/>
  <c r="L422" i="1"/>
  <c r="L396" i="1"/>
  <c r="L394" i="1" l="1"/>
  <c r="L395" i="1"/>
  <c r="L378" i="1" l="1"/>
  <c r="G12" i="1" l="1"/>
  <c r="L405" i="1"/>
  <c r="L411" i="1"/>
  <c r="L412" i="1"/>
  <c r="L413" i="1"/>
  <c r="L414" i="1"/>
  <c r="L406" i="1"/>
  <c r="L407" i="1"/>
  <c r="L408" i="1"/>
  <c r="L409" i="1"/>
  <c r="L410" i="1"/>
  <c r="L404" i="1"/>
  <c r="L403" i="1"/>
  <c r="L401" i="1"/>
  <c r="L393" i="1"/>
  <c r="L379" i="1"/>
  <c r="L392" i="1"/>
  <c r="L9" i="1"/>
  <c r="L377" i="1"/>
  <c r="L391" i="1"/>
  <c r="L384" i="1"/>
  <c r="L385" i="1"/>
  <c r="L386" i="1"/>
  <c r="L387" i="1"/>
  <c r="L388" i="1"/>
  <c r="L389" i="1"/>
  <c r="L390" i="1"/>
  <c r="L376" i="1"/>
  <c r="L375" i="1"/>
  <c r="L372" i="1"/>
  <c r="L373" i="1"/>
  <c r="L374" i="1"/>
  <c r="L371" i="1"/>
  <c r="R370" i="1"/>
  <c r="L370" i="1" s="1"/>
  <c r="R366" i="1"/>
  <c r="L366" i="1" s="1"/>
  <c r="R367" i="1"/>
  <c r="L367" i="1" s="1"/>
  <c r="R369" i="1" l="1"/>
  <c r="L369" i="1" s="1"/>
  <c r="R368" i="1"/>
  <c r="L368" i="1" s="1"/>
  <c r="R362" i="1"/>
  <c r="R363" i="1"/>
  <c r="R337" i="1"/>
  <c r="L337" i="1" s="1"/>
  <c r="R338" i="1"/>
  <c r="R339" i="1"/>
  <c r="J365" i="1" l="1"/>
  <c r="G365" i="1"/>
  <c r="L301" i="1" l="1"/>
  <c r="S339" i="1"/>
  <c r="L339" i="1"/>
  <c r="S338" i="1"/>
  <c r="L338" i="1"/>
  <c r="S337" i="1"/>
  <c r="R350" i="1" l="1"/>
  <c r="L350" i="1" s="1"/>
  <c r="R351" i="1"/>
  <c r="L351" i="1" s="1"/>
  <c r="R352" i="1"/>
  <c r="L352" i="1" s="1"/>
  <c r="R353" i="1"/>
  <c r="L353" i="1" s="1"/>
  <c r="R354" i="1"/>
  <c r="L354" i="1" s="1"/>
  <c r="R355" i="1"/>
  <c r="L355" i="1" s="1"/>
  <c r="R356" i="1"/>
  <c r="L356" i="1" s="1"/>
  <c r="R357" i="1"/>
  <c r="L357" i="1" s="1"/>
  <c r="R358" i="1"/>
  <c r="L358" i="1" s="1"/>
  <c r="R359" i="1"/>
  <c r="L359" i="1" s="1"/>
  <c r="R360" i="1"/>
  <c r="L360" i="1" s="1"/>
  <c r="R361" i="1"/>
  <c r="L361" i="1" s="1"/>
  <c r="L364" i="1" l="1"/>
  <c r="L363" i="1"/>
  <c r="L362" i="1"/>
  <c r="R343" i="1"/>
  <c r="R3" i="1"/>
  <c r="R4" i="1"/>
  <c r="R5" i="1"/>
  <c r="R6" i="1"/>
  <c r="R7" i="1"/>
  <c r="R8" i="1"/>
  <c r="R10" i="1"/>
  <c r="L10" i="1" s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L43" i="1" s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L66" i="1" s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L117" i="1" s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L139" i="1" s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L154" i="1" s="1"/>
  <c r="R155" i="1"/>
  <c r="R156" i="1"/>
  <c r="R157" i="1"/>
  <c r="R158" i="1"/>
  <c r="R159" i="1"/>
  <c r="R160" i="1"/>
  <c r="R161" i="1"/>
  <c r="L161" i="1" s="1"/>
  <c r="R162" i="1"/>
  <c r="R163" i="1"/>
  <c r="R164" i="1"/>
  <c r="R165" i="1"/>
  <c r="L165" i="1" s="1"/>
  <c r="R166" i="1"/>
  <c r="L166" i="1" s="1"/>
  <c r="R167" i="1"/>
  <c r="R168" i="1"/>
  <c r="R169" i="1"/>
  <c r="R170" i="1"/>
  <c r="R171" i="1"/>
  <c r="R172" i="1"/>
  <c r="L172" i="1" s="1"/>
  <c r="R173" i="1"/>
  <c r="R174" i="1"/>
  <c r="R175" i="1"/>
  <c r="R176" i="1"/>
  <c r="R177" i="1"/>
  <c r="R178" i="1"/>
  <c r="R179" i="1"/>
  <c r="R180" i="1"/>
  <c r="L180" i="1" s="1"/>
  <c r="R181" i="1"/>
  <c r="R182" i="1"/>
  <c r="R183" i="1"/>
  <c r="R184" i="1"/>
  <c r="R185" i="1"/>
  <c r="R186" i="1"/>
  <c r="R187" i="1"/>
  <c r="L187" i="1" s="1"/>
  <c r="R188" i="1"/>
  <c r="R189" i="1"/>
  <c r="R190" i="1"/>
  <c r="R191" i="1"/>
  <c r="L191" i="1" s="1"/>
  <c r="R192" i="1"/>
  <c r="R193" i="1"/>
  <c r="R194" i="1"/>
  <c r="R195" i="1"/>
  <c r="R196" i="1"/>
  <c r="R197" i="1"/>
  <c r="R198" i="1"/>
  <c r="R199" i="1"/>
  <c r="R200" i="1"/>
  <c r="R201" i="1"/>
  <c r="R202" i="1"/>
  <c r="R203" i="1"/>
  <c r="L203" i="1" s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L216" i="1" s="1"/>
  <c r="R217" i="1"/>
  <c r="R218" i="1"/>
  <c r="R219" i="1"/>
  <c r="R220" i="1"/>
  <c r="R221" i="1"/>
  <c r="R222" i="1"/>
  <c r="R223" i="1"/>
  <c r="R224" i="1"/>
  <c r="L224" i="1" s="1"/>
  <c r="R225" i="1"/>
  <c r="L225" i="1" s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L242" i="1" s="1"/>
  <c r="R243" i="1"/>
  <c r="R244" i="1"/>
  <c r="R245" i="1"/>
  <c r="R246" i="1"/>
  <c r="L246" i="1" s="1"/>
  <c r="R247" i="1"/>
  <c r="R248" i="1"/>
  <c r="R249" i="1"/>
  <c r="R250" i="1"/>
  <c r="L250" i="1" s="1"/>
  <c r="R251" i="1"/>
  <c r="R252" i="1"/>
  <c r="R253" i="1"/>
  <c r="R254" i="1"/>
  <c r="R255" i="1"/>
  <c r="R256" i="1"/>
  <c r="R257" i="1"/>
  <c r="R258" i="1"/>
  <c r="R259" i="1"/>
  <c r="R260" i="1"/>
  <c r="R261" i="1"/>
  <c r="R262" i="1"/>
  <c r="L262" i="1" s="1"/>
  <c r="R263" i="1"/>
  <c r="R264" i="1"/>
  <c r="R265" i="1"/>
  <c r="R266" i="1"/>
  <c r="R267" i="1"/>
  <c r="R268" i="1"/>
  <c r="R269" i="1"/>
  <c r="R270" i="1"/>
  <c r="R271" i="1"/>
  <c r="R272" i="1"/>
  <c r="L272" i="1" s="1"/>
  <c r="R273" i="1"/>
  <c r="R274" i="1"/>
  <c r="R275" i="1"/>
  <c r="R276" i="1"/>
  <c r="R277" i="1"/>
  <c r="R278" i="1"/>
  <c r="R279" i="1"/>
  <c r="L279" i="1" s="1"/>
  <c r="R280" i="1"/>
  <c r="R281" i="1"/>
  <c r="R282" i="1"/>
  <c r="R283" i="1"/>
  <c r="L283" i="1" s="1"/>
  <c r="R284" i="1"/>
  <c r="R285" i="1"/>
  <c r="R286" i="1"/>
  <c r="L286" i="1" s="1"/>
  <c r="R287" i="1"/>
  <c r="R288" i="1"/>
  <c r="R289" i="1"/>
  <c r="R290" i="1"/>
  <c r="L290" i="1" s="1"/>
  <c r="R291" i="1"/>
  <c r="R292" i="1"/>
  <c r="R293" i="1"/>
  <c r="R294" i="1"/>
  <c r="R295" i="1"/>
  <c r="R296" i="1"/>
  <c r="R297" i="1"/>
  <c r="R298" i="1"/>
  <c r="L298" i="1" s="1"/>
  <c r="R299" i="1"/>
  <c r="R300" i="1"/>
  <c r="R302" i="1"/>
  <c r="R303" i="1"/>
  <c r="R304" i="1"/>
  <c r="R305" i="1"/>
  <c r="R306" i="1"/>
  <c r="R307" i="1"/>
  <c r="R308" i="1"/>
  <c r="R309" i="1"/>
  <c r="R310" i="1"/>
  <c r="R311" i="1"/>
  <c r="L311" i="1" s="1"/>
  <c r="R312" i="1"/>
  <c r="L312" i="1" s="1"/>
  <c r="R313" i="1"/>
  <c r="L313" i="1" s="1"/>
  <c r="R314" i="1"/>
  <c r="L314" i="1" s="1"/>
  <c r="R315" i="1"/>
  <c r="L315" i="1" s="1"/>
  <c r="R316" i="1"/>
  <c r="L316" i="1" s="1"/>
  <c r="R317" i="1"/>
  <c r="L317" i="1" s="1"/>
  <c r="R318" i="1"/>
  <c r="L318" i="1" s="1"/>
  <c r="R319" i="1"/>
  <c r="R320" i="1"/>
  <c r="R321" i="1"/>
  <c r="L321" i="1" s="1"/>
  <c r="R322" i="1"/>
  <c r="L322" i="1" s="1"/>
  <c r="R323" i="1"/>
  <c r="L323" i="1" s="1"/>
  <c r="R324" i="1"/>
  <c r="L324" i="1" s="1"/>
  <c r="R325" i="1"/>
  <c r="L325" i="1" s="1"/>
  <c r="R326" i="1"/>
  <c r="L326" i="1" s="1"/>
  <c r="R327" i="1"/>
  <c r="L327" i="1" s="1"/>
  <c r="R328" i="1"/>
  <c r="L328" i="1" s="1"/>
  <c r="R329" i="1"/>
  <c r="R330" i="1"/>
  <c r="L330" i="1" s="1"/>
  <c r="R331" i="1"/>
  <c r="R332" i="1"/>
  <c r="R333" i="1"/>
  <c r="R334" i="1"/>
  <c r="L334" i="1" s="1"/>
  <c r="R335" i="1"/>
  <c r="L335" i="1" s="1"/>
  <c r="R336" i="1"/>
  <c r="L336" i="1" s="1"/>
  <c r="R340" i="1"/>
  <c r="L340" i="1" s="1"/>
  <c r="R341" i="1"/>
  <c r="L341" i="1" s="1"/>
  <c r="R342" i="1"/>
  <c r="L342" i="1" s="1"/>
  <c r="R344" i="1"/>
  <c r="R345" i="1"/>
  <c r="L345" i="1" s="1"/>
  <c r="R346" i="1"/>
  <c r="L346" i="1" s="1"/>
  <c r="R347" i="1"/>
  <c r="L347" i="1" s="1"/>
  <c r="R348" i="1"/>
  <c r="L348" i="1" s="1"/>
  <c r="R349" i="1"/>
  <c r="L349" i="1" s="1"/>
  <c r="L261" i="1" l="1"/>
  <c r="J310" i="1"/>
  <c r="G310" i="1"/>
  <c r="J320" i="1" l="1"/>
  <c r="G320" i="1"/>
  <c r="J319" i="1"/>
  <c r="G319" i="1"/>
  <c r="J301" i="1"/>
  <c r="G301" i="1"/>
  <c r="L300" i="1"/>
  <c r="J300" i="1"/>
  <c r="G300" i="1"/>
  <c r="L299" i="1"/>
  <c r="J299" i="1"/>
  <c r="G299" i="1"/>
  <c r="L281" i="1"/>
  <c r="J281" i="1"/>
  <c r="G281" i="1"/>
  <c r="L280" i="1"/>
  <c r="J280" i="1"/>
  <c r="G280" i="1"/>
  <c r="L273" i="1"/>
  <c r="J273" i="1"/>
  <c r="G273" i="1"/>
  <c r="J272" i="1"/>
  <c r="G272" i="1"/>
  <c r="L271" i="1"/>
  <c r="J271" i="1"/>
  <c r="G271" i="1"/>
  <c r="J267" i="1"/>
  <c r="G267" i="1"/>
  <c r="L265" i="1"/>
  <c r="J265" i="1"/>
  <c r="G265" i="1"/>
  <c r="L264" i="1"/>
  <c r="J264" i="1"/>
  <c r="G264" i="1"/>
  <c r="L263" i="1"/>
  <c r="J263" i="1"/>
  <c r="G263" i="1"/>
  <c r="J262" i="1"/>
  <c r="G262" i="1"/>
  <c r="J261" i="1"/>
  <c r="G261" i="1"/>
  <c r="L259" i="1"/>
  <c r="J259" i="1"/>
  <c r="G259" i="1"/>
  <c r="L258" i="1"/>
  <c r="J258" i="1"/>
  <c r="G258" i="1"/>
  <c r="L257" i="1"/>
  <c r="J257" i="1"/>
  <c r="G257" i="1"/>
  <c r="J256" i="1"/>
  <c r="G256" i="1"/>
  <c r="J250" i="1"/>
  <c r="G250" i="1"/>
  <c r="G252" i="1"/>
  <c r="J252" i="1"/>
  <c r="L240" i="1"/>
  <c r="J240" i="1"/>
  <c r="G240" i="1"/>
  <c r="L195" i="1"/>
  <c r="J195" i="1"/>
  <c r="G195" i="1"/>
  <c r="J175" i="1"/>
  <c r="G175" i="1"/>
  <c r="J156" i="1"/>
  <c r="G156" i="1"/>
  <c r="L151" i="1"/>
  <c r="J151" i="1"/>
  <c r="G151" i="1"/>
  <c r="J149" i="1"/>
  <c r="G149" i="1"/>
  <c r="J124" i="1"/>
  <c r="G124" i="1"/>
  <c r="J123" i="1"/>
  <c r="G123" i="1"/>
  <c r="J122" i="1"/>
  <c r="G122" i="1"/>
  <c r="J121" i="1"/>
  <c r="G121" i="1"/>
  <c r="J120" i="1"/>
  <c r="G120" i="1"/>
  <c r="J119" i="1"/>
  <c r="G119" i="1"/>
  <c r="J109" i="1"/>
  <c r="G109" i="1"/>
  <c r="J108" i="1"/>
  <c r="G108" i="1"/>
  <c r="J107" i="1"/>
  <c r="G107" i="1"/>
  <c r="J84" i="1"/>
  <c r="G84" i="1"/>
  <c r="L75" i="1"/>
  <c r="J75" i="1"/>
  <c r="G75" i="1"/>
  <c r="G59" i="1"/>
  <c r="G58" i="1"/>
  <c r="G54" i="1"/>
  <c r="J255" i="1"/>
  <c r="G255" i="1"/>
  <c r="J127" i="1"/>
  <c r="J128" i="1"/>
  <c r="J129" i="1"/>
  <c r="J130" i="1"/>
  <c r="J131" i="1"/>
  <c r="J132" i="1"/>
  <c r="J133" i="1"/>
  <c r="J134" i="1"/>
  <c r="J135" i="1"/>
  <c r="J136" i="1"/>
  <c r="J309" i="1"/>
  <c r="G309" i="1"/>
  <c r="J308" i="1"/>
  <c r="G308" i="1"/>
  <c r="L217" i="1"/>
  <c r="J217" i="1"/>
  <c r="G217" i="1"/>
  <c r="J216" i="1"/>
  <c r="L215" i="1"/>
  <c r="J215" i="1"/>
  <c r="L214" i="1"/>
  <c r="J212" i="1"/>
  <c r="J213" i="1"/>
  <c r="J214" i="1"/>
  <c r="J218" i="1"/>
  <c r="L211" i="1"/>
  <c r="L212" i="1"/>
  <c r="L213" i="1"/>
  <c r="L210" i="1"/>
  <c r="L59" i="1"/>
  <c r="L60" i="1"/>
  <c r="J211" i="1"/>
  <c r="G223" i="1"/>
  <c r="G3" i="1"/>
  <c r="G4" i="1"/>
  <c r="G5" i="1"/>
  <c r="G6" i="1"/>
  <c r="G7" i="1"/>
  <c r="G8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10" i="1"/>
  <c r="G111" i="1"/>
  <c r="G112" i="1"/>
  <c r="G113" i="1"/>
  <c r="G114" i="1"/>
  <c r="G115" i="1"/>
  <c r="G116" i="1"/>
  <c r="G117" i="1"/>
  <c r="G118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0" i="1"/>
  <c r="G152" i="1"/>
  <c r="G153" i="1"/>
  <c r="G154" i="1"/>
  <c r="G155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1" i="1"/>
  <c r="G253" i="1"/>
  <c r="G254" i="1"/>
  <c r="G260" i="1"/>
  <c r="G266" i="1"/>
  <c r="G268" i="1"/>
  <c r="G269" i="1"/>
  <c r="G270" i="1"/>
  <c r="G274" i="1"/>
  <c r="G275" i="1"/>
  <c r="G276" i="1"/>
  <c r="G277" i="1"/>
  <c r="G278" i="1"/>
  <c r="G279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302" i="1"/>
  <c r="G303" i="1"/>
  <c r="G304" i="1"/>
  <c r="G305" i="1"/>
  <c r="G306" i="1"/>
  <c r="G307" i="1"/>
  <c r="G311" i="1"/>
  <c r="G312" i="1"/>
  <c r="G313" i="1"/>
  <c r="G314" i="1"/>
  <c r="G315" i="1"/>
  <c r="G316" i="1"/>
  <c r="G317" i="1"/>
  <c r="G318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40" i="1"/>
  <c r="G341" i="1"/>
  <c r="G342" i="1"/>
  <c r="G343" i="1"/>
  <c r="G344" i="1"/>
  <c r="G345" i="1"/>
  <c r="G346" i="1"/>
  <c r="G347" i="1"/>
  <c r="G348" i="1"/>
  <c r="G2" i="1"/>
  <c r="J3" i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3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10" i="1"/>
  <c r="J111" i="1"/>
  <c r="J112" i="1"/>
  <c r="J113" i="1"/>
  <c r="J114" i="1"/>
  <c r="J115" i="1"/>
  <c r="J116" i="1"/>
  <c r="J117" i="1"/>
  <c r="J118" i="1"/>
  <c r="J125" i="1"/>
  <c r="J12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50" i="1"/>
  <c r="J152" i="1"/>
  <c r="J153" i="1"/>
  <c r="J154" i="1"/>
  <c r="J155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1" i="1"/>
  <c r="J242" i="1"/>
  <c r="J243" i="1"/>
  <c r="J244" i="1"/>
  <c r="J245" i="1"/>
  <c r="J246" i="1"/>
  <c r="J247" i="1"/>
  <c r="J248" i="1"/>
  <c r="J249" i="1"/>
  <c r="J251" i="1"/>
  <c r="J253" i="1"/>
  <c r="J254" i="1"/>
  <c r="J260" i="1"/>
  <c r="J266" i="1"/>
  <c r="J268" i="1"/>
  <c r="J269" i="1"/>
  <c r="J270" i="1"/>
  <c r="J274" i="1"/>
  <c r="J275" i="1"/>
  <c r="J276" i="1"/>
  <c r="J277" i="1"/>
  <c r="J278" i="1"/>
  <c r="J279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302" i="1"/>
  <c r="J303" i="1"/>
  <c r="J304" i="1"/>
  <c r="J305" i="1"/>
  <c r="J306" i="1"/>
  <c r="J307" i="1"/>
  <c r="J311" i="1"/>
  <c r="J313" i="1"/>
  <c r="J314" i="1"/>
  <c r="J315" i="1"/>
  <c r="J316" i="1"/>
  <c r="J317" i="1"/>
  <c r="J318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40" i="1"/>
  <c r="J341" i="1"/>
  <c r="J342" i="1"/>
  <c r="J343" i="1"/>
  <c r="J344" i="1"/>
  <c r="J345" i="1"/>
  <c r="J346" i="1"/>
  <c r="J347" i="1"/>
  <c r="J348" i="1"/>
  <c r="J2" i="1"/>
  <c r="L11" i="1"/>
  <c r="L12" i="1"/>
  <c r="L13" i="1"/>
  <c r="L14" i="1"/>
  <c r="L15" i="1"/>
  <c r="L21" i="1"/>
  <c r="L22" i="1"/>
  <c r="L23" i="1"/>
  <c r="L24" i="1"/>
  <c r="L25" i="1"/>
  <c r="L26" i="1"/>
  <c r="L27" i="1"/>
  <c r="L28" i="1"/>
  <c r="L29" i="1"/>
  <c r="L30" i="1"/>
  <c r="L32" i="1"/>
  <c r="L34" i="1"/>
  <c r="L35" i="1"/>
  <c r="L36" i="1"/>
  <c r="L37" i="1"/>
  <c r="L38" i="1"/>
  <c r="L39" i="1"/>
  <c r="L40" i="1"/>
  <c r="L41" i="1"/>
  <c r="L42" i="1"/>
  <c r="L47" i="1"/>
  <c r="L48" i="1"/>
  <c r="L49" i="1"/>
  <c r="L50" i="1"/>
  <c r="L51" i="1"/>
  <c r="L52" i="1"/>
  <c r="L53" i="1"/>
  <c r="L54" i="1"/>
  <c r="L55" i="1"/>
  <c r="L56" i="1"/>
  <c r="L57" i="1" s="1"/>
  <c r="L58" i="1"/>
  <c r="L61" i="1"/>
  <c r="L62" i="1"/>
  <c r="L63" i="1"/>
  <c r="L64" i="1"/>
  <c r="L65" i="1"/>
  <c r="L67" i="1"/>
  <c r="L68" i="1"/>
  <c r="L69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6" i="1"/>
  <c r="L88" i="1"/>
  <c r="L89" i="1"/>
  <c r="L90" i="1"/>
  <c r="L91" i="1"/>
  <c r="L92" i="1"/>
  <c r="L94" i="1"/>
  <c r="L95" i="1"/>
  <c r="L96" i="1"/>
  <c r="L97" i="1"/>
  <c r="L98" i="1"/>
  <c r="L99" i="1"/>
  <c r="L100" i="1"/>
  <c r="L101" i="1"/>
  <c r="L102" i="1"/>
  <c r="L103" i="1"/>
  <c r="L105" i="1"/>
  <c r="L106" i="1"/>
  <c r="L112" i="1"/>
  <c r="L114" i="1"/>
  <c r="L115" i="1"/>
  <c r="L116" i="1"/>
  <c r="L118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8" i="1"/>
  <c r="L140" i="1"/>
  <c r="L141" i="1"/>
  <c r="L142" i="1"/>
  <c r="L144" i="1"/>
  <c r="L145" i="1"/>
  <c r="L146" i="1"/>
  <c r="L147" i="1"/>
  <c r="L148" i="1"/>
  <c r="L150" i="1"/>
  <c r="L155" i="1"/>
  <c r="L157" i="1"/>
  <c r="L186" i="1" s="1"/>
  <c r="L158" i="1"/>
  <c r="L159" i="1"/>
  <c r="L160" i="1"/>
  <c r="L162" i="1"/>
  <c r="L163" i="1"/>
  <c r="L164" i="1"/>
  <c r="L167" i="1"/>
  <c r="L168" i="1"/>
  <c r="L169" i="1"/>
  <c r="L170" i="1"/>
  <c r="L171" i="1"/>
  <c r="L173" i="1"/>
  <c r="L174" i="1"/>
  <c r="L176" i="1"/>
  <c r="L177" i="1"/>
  <c r="L178" i="1"/>
  <c r="L179" i="1"/>
  <c r="L181" i="1"/>
  <c r="L182" i="1"/>
  <c r="L183" i="1"/>
  <c r="L184" i="1"/>
  <c r="L185" i="1"/>
  <c r="L188" i="1"/>
  <c r="L189" i="1"/>
  <c r="L190" i="1"/>
  <c r="L192" i="1"/>
  <c r="L193" i="1"/>
  <c r="L194" i="1"/>
  <c r="L196" i="1"/>
  <c r="L197" i="1"/>
  <c r="L198" i="1"/>
  <c r="L199" i="1"/>
  <c r="L200" i="1"/>
  <c r="L201" i="1"/>
  <c r="L202" i="1"/>
  <c r="L204" i="1"/>
  <c r="L205" i="1"/>
  <c r="L206" i="1"/>
  <c r="L207" i="1"/>
  <c r="L208" i="1"/>
  <c r="L209" i="1"/>
  <c r="L218" i="1"/>
  <c r="L219" i="1"/>
  <c r="L220" i="1"/>
  <c r="L221" i="1"/>
  <c r="L222" i="1"/>
  <c r="L223" i="1"/>
  <c r="L226" i="1"/>
  <c r="L227" i="1"/>
  <c r="L228" i="1"/>
  <c r="L229" i="1"/>
  <c r="L230" i="1"/>
  <c r="L231" i="1"/>
  <c r="L232" i="1"/>
  <c r="L260" i="1" s="1"/>
  <c r="L276" i="1" s="1"/>
  <c r="L233" i="1"/>
  <c r="L234" i="1"/>
  <c r="L235" i="1"/>
  <c r="L236" i="1"/>
  <c r="L238" i="1"/>
  <c r="L239" i="1"/>
  <c r="L241" i="1"/>
  <c r="L243" i="1"/>
  <c r="L244" i="1"/>
  <c r="L245" i="1" s="1"/>
  <c r="L247" i="1"/>
  <c r="L248" i="1"/>
  <c r="L255" i="1" s="1"/>
  <c r="L249" i="1"/>
  <c r="L251" i="1"/>
  <c r="L253" i="1"/>
  <c r="L254" i="1"/>
  <c r="L266" i="1"/>
  <c r="L268" i="1"/>
  <c r="L274" i="1"/>
  <c r="L277" i="1"/>
  <c r="L285" i="1"/>
  <c r="L287" i="1"/>
  <c r="L291" i="1"/>
  <c r="L295" i="1"/>
  <c r="R2" i="1"/>
  <c r="C3" i="4"/>
  <c r="C4" i="4"/>
  <c r="C5" i="4"/>
  <c r="C6" i="4"/>
  <c r="C7" i="4"/>
  <c r="C8" i="4"/>
  <c r="C9" i="4"/>
  <c r="C10" i="4"/>
  <c r="C11" i="4"/>
  <c r="C12" i="4"/>
  <c r="C13" i="4"/>
  <c r="C14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1" i="4"/>
  <c r="C32" i="4"/>
  <c r="C33" i="4"/>
  <c r="C34" i="4"/>
  <c r="C35" i="4"/>
  <c r="C36" i="4"/>
  <c r="C37" i="4"/>
  <c r="C38" i="4"/>
  <c r="C40" i="4"/>
  <c r="C41" i="4"/>
  <c r="C42" i="4"/>
  <c r="C43" i="4"/>
  <c r="C44" i="4"/>
  <c r="C45" i="4"/>
  <c r="C46" i="4"/>
  <c r="C47" i="4"/>
  <c r="C48" i="4"/>
  <c r="C49" i="4"/>
  <c r="C51" i="4"/>
  <c r="C52" i="4"/>
  <c r="C53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4" i="4"/>
  <c r="C75" i="4"/>
  <c r="C77" i="4"/>
  <c r="C79" i="4"/>
  <c r="C80" i="4"/>
  <c r="C81" i="4"/>
  <c r="C82" i="4"/>
  <c r="C83" i="4"/>
  <c r="C84" i="4"/>
  <c r="C85" i="4"/>
  <c r="C86" i="4"/>
  <c r="C88" i="4"/>
  <c r="C89" i="4"/>
  <c r="C90" i="4"/>
  <c r="C92" i="4"/>
  <c r="C93" i="4"/>
  <c r="C94" i="4"/>
  <c r="C96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3" i="4"/>
  <c r="C124" i="4"/>
  <c r="C125" i="4"/>
  <c r="C126" i="4"/>
  <c r="C127" i="4"/>
  <c r="C129" i="4"/>
  <c r="C130" i="4"/>
  <c r="C131" i="4"/>
  <c r="C132" i="4"/>
  <c r="C133" i="4"/>
  <c r="C134" i="4"/>
  <c r="C135" i="4"/>
  <c r="C136" i="4"/>
  <c r="C138" i="4"/>
  <c r="C139" i="4"/>
  <c r="C140" i="4"/>
  <c r="C141" i="4"/>
  <c r="C142" i="4"/>
  <c r="C143" i="4"/>
  <c r="C144" i="4"/>
  <c r="C145" i="4"/>
  <c r="C146" i="4"/>
  <c r="C148" i="4"/>
  <c r="C150" i="4"/>
  <c r="C151" i="4"/>
  <c r="C152" i="4"/>
  <c r="C153" i="4"/>
  <c r="C155" i="4"/>
  <c r="C156" i="4"/>
  <c r="C157" i="4"/>
  <c r="C158" i="4"/>
  <c r="C159" i="4"/>
  <c r="C161" i="4"/>
  <c r="C162" i="4"/>
  <c r="C165" i="4"/>
  <c r="C166" i="4"/>
  <c r="C173" i="4"/>
  <c r="C174" i="4"/>
  <c r="C177" i="4"/>
  <c r="C179" i="4"/>
  <c r="C180" i="4"/>
  <c r="C181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7" i="4"/>
  <c r="C198" i="4"/>
  <c r="C199" i="4"/>
  <c r="C200" i="4"/>
  <c r="C201" i="4"/>
  <c r="C202" i="4"/>
  <c r="C203" i="4"/>
  <c r="C204" i="4"/>
  <c r="C205" i="4"/>
  <c r="C206" i="4"/>
  <c r="C208" i="4"/>
  <c r="C209" i="4"/>
  <c r="C210" i="4"/>
  <c r="C212" i="4"/>
  <c r="C213" i="4"/>
  <c r="C214" i="4"/>
  <c r="C215" i="4"/>
  <c r="C216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6" i="4"/>
  <c r="C247" i="4"/>
  <c r="C248" i="4"/>
  <c r="C249" i="4"/>
  <c r="C250" i="4"/>
  <c r="C251" i="4"/>
  <c r="C252" i="4"/>
  <c r="C254" i="4"/>
  <c r="C255" i="4"/>
  <c r="C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1" i="4"/>
  <c r="B32" i="4"/>
  <c r="B33" i="4"/>
  <c r="B34" i="4"/>
  <c r="B35" i="4"/>
  <c r="B36" i="4"/>
  <c r="B37" i="4"/>
  <c r="B38" i="4"/>
  <c r="B40" i="4"/>
  <c r="B41" i="4"/>
  <c r="B42" i="4"/>
  <c r="B43" i="4"/>
  <c r="B44" i="4"/>
  <c r="B45" i="4"/>
  <c r="B46" i="4"/>
  <c r="B47" i="4"/>
  <c r="B48" i="4"/>
  <c r="B49" i="4"/>
  <c r="B51" i="4"/>
  <c r="B52" i="4"/>
  <c r="B53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4" i="4"/>
  <c r="B75" i="4"/>
  <c r="B77" i="4"/>
  <c r="B79" i="4"/>
  <c r="B80" i="4"/>
  <c r="B81" i="4"/>
  <c r="B82" i="4"/>
  <c r="B83" i="4"/>
  <c r="B84" i="4"/>
  <c r="B85" i="4"/>
  <c r="B86" i="4"/>
  <c r="B88" i="4"/>
  <c r="B89" i="4"/>
  <c r="B90" i="4"/>
  <c r="B92" i="4"/>
  <c r="B93" i="4"/>
  <c r="B94" i="4"/>
  <c r="B96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3" i="4"/>
  <c r="B124" i="4"/>
  <c r="B125" i="4"/>
  <c r="B126" i="4"/>
  <c r="B127" i="4"/>
  <c r="B129" i="4"/>
  <c r="B130" i="4"/>
  <c r="B131" i="4"/>
  <c r="B132" i="4"/>
  <c r="B133" i="4"/>
  <c r="B134" i="4"/>
  <c r="B135" i="4"/>
  <c r="B136" i="4"/>
  <c r="B138" i="4"/>
  <c r="B139" i="4"/>
  <c r="B140" i="4"/>
  <c r="B141" i="4"/>
  <c r="B142" i="4"/>
  <c r="B143" i="4"/>
  <c r="B144" i="4"/>
  <c r="B145" i="4"/>
  <c r="B146" i="4"/>
  <c r="B148" i="4"/>
  <c r="B150" i="4"/>
  <c r="B151" i="4"/>
  <c r="B152" i="4"/>
  <c r="B153" i="4"/>
  <c r="B155" i="4"/>
  <c r="B156" i="4"/>
  <c r="B157" i="4"/>
  <c r="B158" i="4"/>
  <c r="B159" i="4"/>
  <c r="B161" i="4"/>
  <c r="B162" i="4"/>
  <c r="B165" i="4"/>
  <c r="B166" i="4"/>
  <c r="B173" i="4"/>
  <c r="B174" i="4"/>
  <c r="B177" i="4"/>
  <c r="B179" i="4"/>
  <c r="B180" i="4"/>
  <c r="B181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7" i="4"/>
  <c r="B198" i="4"/>
  <c r="B199" i="4"/>
  <c r="B200" i="4"/>
  <c r="B201" i="4"/>
  <c r="B202" i="4"/>
  <c r="B203" i="4"/>
  <c r="B204" i="4"/>
  <c r="B205" i="4"/>
  <c r="B206" i="4"/>
  <c r="B208" i="4"/>
  <c r="B209" i="4"/>
  <c r="B210" i="4"/>
  <c r="B212" i="4"/>
  <c r="B213" i="4"/>
  <c r="B214" i="4"/>
  <c r="B215" i="4"/>
  <c r="B216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6" i="4"/>
  <c r="B247" i="4"/>
  <c r="B248" i="4"/>
  <c r="B249" i="4"/>
  <c r="B250" i="4"/>
  <c r="B251" i="4"/>
  <c r="B252" i="4"/>
  <c r="B254" i="4"/>
  <c r="B255" i="4"/>
  <c r="D61" i="3"/>
  <c r="D307" i="3"/>
  <c r="D301" i="3"/>
  <c r="D299" i="3"/>
  <c r="D300" i="3"/>
  <c r="D282" i="3"/>
  <c r="D277" i="3"/>
  <c r="D276" i="3"/>
  <c r="D275" i="3"/>
  <c r="D274" i="3"/>
  <c r="D272" i="3"/>
  <c r="D209" i="3"/>
  <c r="D206" i="3"/>
  <c r="D205" i="3"/>
  <c r="D204" i="3"/>
  <c r="D202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6" i="3"/>
  <c r="D185" i="3"/>
  <c r="D184" i="3"/>
  <c r="D183" i="3"/>
  <c r="D182" i="3"/>
  <c r="D181" i="3"/>
  <c r="D175" i="3"/>
  <c r="D174" i="3"/>
  <c r="D173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6" i="3"/>
  <c r="D145" i="3"/>
  <c r="D144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0" i="3"/>
  <c r="D59" i="3"/>
  <c r="D58" i="3"/>
  <c r="D57" i="3"/>
  <c r="D56" i="3"/>
  <c r="D55" i="3"/>
  <c r="D54" i="3"/>
  <c r="D53" i="3"/>
  <c r="D52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L156" i="1" l="1"/>
  <c r="L275" i="1"/>
  <c r="B128" i="4"/>
  <c r="C167" i="4"/>
  <c r="C95" i="4"/>
  <c r="B211" i="4"/>
  <c r="B163" i="4"/>
  <c r="B121" i="4"/>
  <c r="B97" i="4"/>
  <c r="B91" i="4"/>
  <c r="B73" i="4"/>
  <c r="B55" i="4"/>
  <c r="C244" i="4"/>
  <c r="C196" i="4"/>
  <c r="C178" i="4"/>
  <c r="C172" i="4"/>
  <c r="C160" i="4"/>
  <c r="C154" i="4"/>
  <c r="C76" i="4"/>
  <c r="B182" i="4"/>
  <c r="B50" i="4"/>
  <c r="C149" i="4"/>
  <c r="B253" i="4"/>
  <c r="B217" i="4"/>
  <c r="B175" i="4"/>
  <c r="B169" i="4"/>
  <c r="B168" i="4"/>
  <c r="B78" i="4"/>
  <c r="B72" i="4"/>
  <c r="B54" i="4"/>
  <c r="B30" i="4"/>
  <c r="C207" i="4"/>
  <c r="C171" i="4"/>
  <c r="C147" i="4"/>
  <c r="C87" i="4"/>
  <c r="C39" i="4"/>
  <c r="C15" i="4"/>
  <c r="B164" i="4"/>
  <c r="B98" i="4"/>
  <c r="C137" i="4"/>
  <c r="B137" i="4"/>
  <c r="B95" i="4"/>
  <c r="C182" i="4"/>
  <c r="C176" i="4"/>
  <c r="C170" i="4"/>
  <c r="C164" i="4"/>
  <c r="C128" i="4"/>
  <c r="C122" i="4"/>
  <c r="C98" i="4"/>
  <c r="C50" i="4"/>
  <c r="B245" i="4"/>
  <c r="B167" i="4"/>
  <c r="B149" i="4"/>
  <c r="B196" i="4"/>
  <c r="B178" i="4"/>
  <c r="B172" i="4"/>
  <c r="B160" i="4"/>
  <c r="B154" i="4"/>
  <c r="B76" i="4"/>
  <c r="C253" i="4"/>
  <c r="C217" i="4"/>
  <c r="C211" i="4"/>
  <c r="C175" i="4"/>
  <c r="C169" i="4"/>
  <c r="C163" i="4"/>
  <c r="C121" i="4"/>
  <c r="C97" i="4"/>
  <c r="C91" i="4"/>
  <c r="C73" i="4"/>
  <c r="C55" i="4"/>
  <c r="B176" i="4"/>
  <c r="B170" i="4"/>
  <c r="B122" i="4"/>
  <c r="C245" i="4"/>
  <c r="B244" i="4"/>
  <c r="B207" i="4"/>
  <c r="B171" i="4"/>
  <c r="B147" i="4"/>
  <c r="B87" i="4"/>
  <c r="B39" i="4"/>
  <c r="B15" i="4"/>
  <c r="C168" i="4"/>
  <c r="C78" i="4"/>
  <c r="C72" i="4"/>
  <c r="C54" i="4"/>
  <c r="C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wafer ng</author>
    <author>Hugo</author>
    <author>YOKA</author>
    <author>tc={CE594AAB-EA6A-B144-AE18-2C4DAA04F417}</author>
    <author>tc={FA1B0204-B1EB-7D41-81AA-615AB19490C4}</author>
    <author>tc={6A59D094-FB7F-454A-8834-8EB6C122D498}</author>
    <author>tc={DFE7CB72-D7FF-5943-9737-0C73E1F3F688}</author>
    <author>tc={F8142145-1D49-0C46-8D6F-3939B7FD97CE}</author>
    <author>tc={CD130762-4D88-A84D-B590-EC13C09080F0}</author>
    <author>tc={E3F7DCD1-BC23-0649-8E85-62AC71F762CD}</author>
    <author>tc={AD8AFFE5-2F36-1744-9317-7759ECD0989E}</author>
    <author>tc={F1A8F36D-CE85-E24D-B885-D7075CE30319}</author>
    <author>tc={DC1FC4DF-C86E-6143-9C5A-48FEBE234CFA}</author>
    <author>tc={E9A5ED48-E187-D446-B3C3-DF9FC9B2C421}</author>
    <author>tc={88387BBE-ECBD-E245-A4AC-F50E3B50E00D}</author>
    <author>tc={71653760-CE39-114D-83DF-F3434A6DF33E}</author>
    <author>tc={C39EB8EC-C168-4DB3-A4E3-696C4C776407}</author>
    <author>tc={6139C6B2-C0A8-4F9B-AAA7-37FF2148579B}</author>
    <author>tc={CCA82F23-F87C-4575-99FA-F37AD94FECDA}</author>
    <author>tc={AEC2068F-378F-47A5-BC87-318D4FE71BEB}</author>
    <author>tc={971BB17F-B2C9-423C-85EC-326CE17706A7}</author>
    <author>tc={32B3A046-E5C5-304E-925E-D502F2BB3694}</author>
    <author>tc={DB9DB121-B6B3-8946-9154-38FE7A8884B7}</author>
    <author>tc={784A678D-C8A1-F744-BE1D-95914A98BE0E}</author>
    <author>tc={6B99B443-476E-3149-B000-68A90214BB08}</author>
    <author>tc={43926AB8-6AFC-2D41-9D1D-4D776E1CF8DF}</author>
    <author>tc={1B061159-770B-2C47-9466-A74008A4D464}</author>
  </authors>
  <commentList>
    <comment ref="D1" authorId="0" shapeId="0" xr:uid="{00000000-0006-0000-0000-000001000000}">
      <text>
        <r>
          <rPr>
            <b/>
            <sz val="10"/>
            <color rgb="FF000000"/>
            <rFont val="Microsoft YaHei UI"/>
            <family val="2"/>
            <charset val="1"/>
          </rPr>
          <t>wafer ng:</t>
        </r>
        <r>
          <rPr>
            <b/>
            <sz val="10"/>
            <color rgb="FF000000"/>
            <rFont val="DengXian"/>
            <family val="4"/>
            <charset val="134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播放</t>
        </r>
        <r>
          <rPr>
            <sz val="10"/>
            <color rgb="FF000000"/>
            <rFont val="Microsoft YaHei UI"/>
            <family val="2"/>
            <charset val="1"/>
          </rPr>
          <t>buff</t>
        </r>
        <r>
          <rPr>
            <sz val="10"/>
            <color rgb="FF000000"/>
            <rFont val="DengXian"/>
            <family val="4"/>
            <charset val="134"/>
          </rPr>
          <t>动画时用来判断</t>
        </r>
        <r>
          <rPr>
            <sz val="10"/>
            <color rgb="FF000000"/>
            <rFont val="Microsoft YaHei UI"/>
            <family val="2"/>
            <charset val="1"/>
          </rPr>
          <t xml:space="preserve">
</t>
        </r>
        <r>
          <rPr>
            <sz val="10"/>
            <color rgb="FF000000"/>
            <rFont val="Microsoft YaHei UI"/>
            <family val="2"/>
            <charset val="1"/>
          </rPr>
          <t>0</t>
        </r>
        <r>
          <rPr>
            <sz val="10"/>
            <color rgb="FF000000"/>
            <rFont val="DengXian"/>
            <family val="4"/>
            <charset val="134"/>
          </rPr>
          <t>、数值正负作判断，正</t>
        </r>
        <r>
          <rPr>
            <sz val="10"/>
            <color rgb="FF000000"/>
            <rFont val="Microsoft YaHei UI"/>
            <family val="2"/>
            <charset val="1"/>
          </rPr>
          <t>buff</t>
        </r>
        <r>
          <rPr>
            <sz val="10"/>
            <color rgb="FF000000"/>
            <rFont val="DengXian"/>
            <family val="4"/>
            <charset val="134"/>
          </rPr>
          <t>，负</t>
        </r>
        <r>
          <rPr>
            <sz val="10"/>
            <color rgb="FF000000"/>
            <rFont val="Microsoft YaHei UI"/>
            <family val="2"/>
            <charset val="1"/>
          </rPr>
          <t xml:space="preserve">debuff
</t>
        </r>
        <r>
          <rPr>
            <sz val="10"/>
            <color rgb="FF000000"/>
            <rFont val="Microsoft YaHei UI"/>
            <family val="2"/>
            <charset val="1"/>
          </rPr>
          <t>1</t>
        </r>
        <r>
          <rPr>
            <sz val="10"/>
            <color rgb="FF000000"/>
            <rFont val="DengXian"/>
            <family val="4"/>
            <charset val="134"/>
          </rPr>
          <t>、</t>
        </r>
        <r>
          <rPr>
            <sz val="10"/>
            <color rgb="FF000000"/>
            <rFont val="Microsoft YaHei UI"/>
            <family val="2"/>
            <charset val="1"/>
          </rPr>
          <t xml:space="preserve">buff
</t>
        </r>
        <r>
          <rPr>
            <sz val="10"/>
            <color rgb="FF000000"/>
            <rFont val="Microsoft YaHei UI"/>
            <family val="2"/>
            <charset val="1"/>
          </rPr>
          <t>2</t>
        </r>
        <r>
          <rPr>
            <sz val="10"/>
            <color rgb="FF000000"/>
            <rFont val="DengXian"/>
            <family val="4"/>
            <charset val="134"/>
          </rPr>
          <t>、</t>
        </r>
        <r>
          <rPr>
            <sz val="10"/>
            <color rgb="FF000000"/>
            <rFont val="Microsoft YaHei UI"/>
            <family val="2"/>
            <charset val="1"/>
          </rPr>
          <t>debuff</t>
        </r>
      </text>
    </comment>
    <comment ref="E1" authorId="0" shapeId="0" xr:uid="{00000000-0006-0000-0000-000002000000}">
      <text>
        <r>
          <rPr>
            <b/>
            <sz val="10"/>
            <color rgb="FF000000"/>
            <rFont val="Microsoft YaHei UI"/>
            <family val="2"/>
            <charset val="1"/>
          </rPr>
          <t>wafer ng:</t>
        </r>
        <r>
          <rPr>
            <sz val="10"/>
            <color rgb="FF000000"/>
            <rFont val="Microsoft YaHei UI"/>
            <family val="2"/>
            <charset val="1"/>
          </rPr>
          <t xml:space="preserve">
</t>
        </r>
        <r>
          <rPr>
            <sz val="10"/>
            <color rgb="FF000000"/>
            <rFont val="Microsoft YaHei UI"/>
            <family val="2"/>
            <charset val="1"/>
          </rPr>
          <t>0</t>
        </r>
        <r>
          <rPr>
            <sz val="10"/>
            <color rgb="FF000000"/>
            <rFont val="DengXian"/>
            <family val="4"/>
            <charset val="134"/>
          </rPr>
          <t>、不能清除（怪物特性、宝物能力）</t>
        </r>
        <r>
          <rPr>
            <sz val="10"/>
            <color rgb="FF000000"/>
            <rFont val="Microsoft YaHei UI"/>
            <family val="2"/>
            <charset val="1"/>
          </rPr>
          <t xml:space="preserve">
</t>
        </r>
        <r>
          <rPr>
            <sz val="10"/>
            <color rgb="FF000000"/>
            <rFont val="Microsoft YaHei UI"/>
            <family val="2"/>
            <charset val="1"/>
          </rPr>
          <t>1</t>
        </r>
        <r>
          <rPr>
            <sz val="10"/>
            <color rgb="FF000000"/>
            <rFont val="DengXian"/>
            <family val="4"/>
            <charset val="134"/>
          </rPr>
          <t>、可以清除</t>
        </r>
      </text>
    </comment>
    <comment ref="G1" authorId="0" shapeId="0" xr:uid="{00000000-0006-0000-0000-000003000000}">
      <text>
        <r>
          <rPr>
            <b/>
            <sz val="10"/>
            <color rgb="FF000000"/>
            <rFont val="Microsoft YaHei UI"/>
            <family val="2"/>
            <charset val="1"/>
          </rPr>
          <t>wafer ng:</t>
        </r>
        <r>
          <rPr>
            <sz val="10"/>
            <color rgb="FF000000"/>
            <rFont val="Microsoft YaHei UI"/>
            <family val="2"/>
            <charset val="1"/>
          </rPr>
          <t xml:space="preserve">
后面有激活动效模板就必填
0、表示通用效果
1、表示放大效果（填1时，如果有buff light 特效则播放特效，没有则为通用放大效果）</t>
        </r>
      </text>
    </comment>
    <comment ref="H1" authorId="0" shapeId="0" xr:uid="{00000000-0006-0000-0000-000004000000}">
      <text>
        <r>
          <rPr>
            <b/>
            <sz val="10"/>
            <color rgb="FF000000"/>
            <rFont val="Microsoft YaHei UI"/>
            <family val="2"/>
            <charset val="1"/>
          </rPr>
          <t>wafer ng:</t>
        </r>
        <r>
          <rPr>
            <b/>
            <sz val="10"/>
            <color rgb="FF000000"/>
            <rFont val="DengXian"/>
            <family val="4"/>
            <charset val="134"/>
          </rPr>
          <t xml:space="preserve">
</t>
        </r>
        <r>
          <rPr>
            <b/>
            <sz val="10"/>
            <color rgb="FF000000"/>
            <rFont val="DengXian"/>
            <family val="4"/>
            <charset val="134"/>
          </rPr>
          <t>清除</t>
        </r>
        <r>
          <rPr>
            <b/>
            <sz val="10"/>
            <color rgb="FF000000"/>
            <rFont val="DengXian"/>
            <family val="4"/>
            <charset val="134"/>
          </rPr>
          <t>buff</t>
        </r>
        <r>
          <rPr>
            <b/>
            <sz val="10"/>
            <color rgb="FF000000"/>
            <rFont val="DengXian"/>
            <family val="4"/>
            <charset val="134"/>
          </rPr>
          <t>时用来判断</t>
        </r>
        <r>
          <rPr>
            <sz val="10"/>
            <color rgb="FF000000"/>
            <rFont val="Microsoft YaHei UI"/>
            <family val="2"/>
            <charset val="1"/>
          </rPr>
          <t xml:space="preserve">
</t>
        </r>
        <r>
          <rPr>
            <sz val="10"/>
            <color rgb="FF000000"/>
            <rFont val="Microsoft YaHei UI"/>
            <family val="2"/>
            <charset val="1"/>
          </rPr>
          <t>0</t>
        </r>
        <r>
          <rPr>
            <sz val="10"/>
            <color rgb="FF000000"/>
            <rFont val="DengXian"/>
            <family val="4"/>
            <charset val="134"/>
          </rPr>
          <t>：</t>
        </r>
        <r>
          <rPr>
            <sz val="10"/>
            <color rgb="FF000000"/>
            <rFont val="Microsoft YaHei UI"/>
            <family val="2"/>
            <charset val="1"/>
          </rPr>
          <t xml:space="preserve"> </t>
        </r>
        <r>
          <rPr>
            <sz val="10"/>
            <color rgb="FF000000"/>
            <rFont val="DengXian"/>
            <family val="4"/>
            <charset val="134"/>
          </rPr>
          <t>特殊处理的</t>
        </r>
        <r>
          <rPr>
            <sz val="10"/>
            <color rgb="FF000000"/>
            <rFont val="Microsoft YaHei UI"/>
            <family val="2"/>
            <charset val="1"/>
          </rPr>
          <t>buff</t>
        </r>
        <r>
          <rPr>
            <sz val="10"/>
            <color rgb="FF000000"/>
            <rFont val="DengXian"/>
            <family val="4"/>
            <charset val="134"/>
          </rPr>
          <t>，数值为正是</t>
        </r>
        <r>
          <rPr>
            <sz val="10"/>
            <color rgb="FF000000"/>
            <rFont val="Microsoft YaHei UI"/>
            <family val="2"/>
            <charset val="1"/>
          </rPr>
          <t>buff</t>
        </r>
        <r>
          <rPr>
            <sz val="10"/>
            <color rgb="FF000000"/>
            <rFont val="DengXian"/>
            <family val="4"/>
            <charset val="134"/>
          </rPr>
          <t>，数值为负是</t>
        </r>
        <r>
          <rPr>
            <sz val="10"/>
            <color rgb="FF000000"/>
            <rFont val="Microsoft YaHei UI"/>
            <family val="2"/>
            <charset val="1"/>
          </rPr>
          <t xml:space="preserve">debuff
</t>
        </r>
        <r>
          <rPr>
            <sz val="10"/>
            <color rgb="FF000000"/>
            <rFont val="Microsoft YaHei UI"/>
            <family val="2"/>
            <charset val="1"/>
          </rPr>
          <t>1</t>
        </r>
        <r>
          <rPr>
            <sz val="10"/>
            <color rgb="FF000000"/>
            <rFont val="DengXian"/>
            <family val="4"/>
            <charset val="134"/>
          </rPr>
          <t>：战斗属性</t>
        </r>
        <r>
          <rPr>
            <sz val="10"/>
            <color rgb="FF000000"/>
            <rFont val="Microsoft YaHei UI"/>
            <family val="2"/>
            <charset val="1"/>
          </rPr>
          <t xml:space="preserve">debuff
</t>
        </r>
        <r>
          <rPr>
            <sz val="10"/>
            <color rgb="FF000000"/>
            <rFont val="Microsoft YaHei UI"/>
            <family val="2"/>
            <charset val="1"/>
          </rPr>
          <t>2</t>
        </r>
        <r>
          <rPr>
            <sz val="10"/>
            <color rgb="FF000000"/>
            <rFont val="DengXian"/>
            <family val="4"/>
            <charset val="134"/>
          </rPr>
          <t>：中毒</t>
        </r>
        <r>
          <rPr>
            <sz val="10"/>
            <color rgb="FF000000"/>
            <rFont val="Microsoft YaHei UI"/>
            <family val="2"/>
            <charset val="1"/>
          </rPr>
          <t xml:space="preserve">
</t>
        </r>
        <r>
          <rPr>
            <sz val="10"/>
            <color rgb="FF000000"/>
            <rFont val="Microsoft YaHei UI"/>
            <family val="2"/>
            <charset val="1"/>
          </rPr>
          <t>3</t>
        </r>
        <r>
          <rPr>
            <sz val="10"/>
            <color rgb="FF000000"/>
            <rFont val="DengXian"/>
            <family val="4"/>
            <charset val="134"/>
          </rPr>
          <t>：临时</t>
        </r>
        <r>
          <rPr>
            <sz val="10"/>
            <color rgb="FF000000"/>
            <rFont val="Microsoft YaHei UI"/>
            <family val="2"/>
            <charset val="1"/>
          </rPr>
          <t xml:space="preserve">buff
</t>
        </r>
        <r>
          <rPr>
            <sz val="10"/>
            <color rgb="FF000000"/>
            <rFont val="Microsoft YaHei UI"/>
            <family val="2"/>
            <charset val="1"/>
          </rPr>
          <t>4</t>
        </r>
        <r>
          <rPr>
            <sz val="10"/>
            <color rgb="FF000000"/>
            <rFont val="DengXian"/>
            <family val="4"/>
            <charset val="134"/>
          </rPr>
          <t>：辅助</t>
        </r>
        <r>
          <rPr>
            <sz val="10"/>
            <color rgb="FF000000"/>
            <rFont val="Microsoft YaHei UI"/>
            <family val="2"/>
            <charset val="1"/>
          </rPr>
          <t xml:space="preserve">buff
</t>
        </r>
        <r>
          <rPr>
            <sz val="10"/>
            <color rgb="FF000000"/>
            <rFont val="Microsoft YaHei UI"/>
            <family val="2"/>
            <charset val="1"/>
          </rPr>
          <t>5</t>
        </r>
        <r>
          <rPr>
            <sz val="10"/>
            <color rgb="FF000000"/>
            <rFont val="DengXian"/>
            <family val="4"/>
            <charset val="134"/>
          </rPr>
          <t>：怪物</t>
        </r>
        <r>
          <rPr>
            <sz val="10"/>
            <color rgb="FF000000"/>
            <rFont val="Microsoft YaHei UI"/>
            <family val="2"/>
            <charset val="1"/>
          </rPr>
          <t xml:space="preserve">buff
</t>
        </r>
        <r>
          <rPr>
            <sz val="10"/>
            <color rgb="FF000000"/>
            <rFont val="Microsoft YaHei UI"/>
            <family val="2"/>
            <charset val="1"/>
          </rPr>
          <t>6</t>
        </r>
        <r>
          <rPr>
            <sz val="10"/>
            <color rgb="FF000000"/>
            <rFont val="DengXian"/>
            <family val="4"/>
            <charset val="134"/>
          </rPr>
          <t>：怪物</t>
        </r>
        <r>
          <rPr>
            <sz val="10"/>
            <color rgb="FF000000"/>
            <rFont val="Microsoft YaHei UI"/>
            <family val="2"/>
            <charset val="1"/>
          </rPr>
          <t>debuff</t>
        </r>
      </text>
    </comment>
    <comment ref="J1" authorId="1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Hugo:</t>
        </r>
        <r>
          <rPr>
            <sz val="9"/>
            <color indexed="81"/>
            <rFont val="宋体"/>
            <family val="3"/>
            <charset val="134"/>
          </rPr>
          <t xml:space="preserve">
暂时没用</t>
        </r>
      </text>
    </comment>
    <comment ref="K1" authorId="2" shapeId="0" xr:uid="{00000000-0006-0000-0000-000006000000}">
      <text>
        <r>
          <rPr>
            <b/>
            <sz val="9"/>
            <color rgb="FF000000"/>
            <rFont val="宋体"/>
            <family val="3"/>
            <charset val="134"/>
          </rPr>
          <t xml:space="preserve">YOKA:
</t>
        </r>
        <r>
          <rPr>
            <sz val="11"/>
            <color rgb="FF000000"/>
            <rFont val="黑体"/>
            <family val="3"/>
            <charset val="134"/>
          </rPr>
          <t>该字段填写</t>
        </r>
        <r>
          <rPr>
            <sz val="11"/>
            <color rgb="FF000000"/>
            <rFont val="黑体"/>
            <family val="3"/>
            <charset val="134"/>
          </rPr>
          <t>Buff</t>
        </r>
        <r>
          <rPr>
            <sz val="11"/>
            <color rgb="FF000000"/>
            <rFont val="黑体"/>
            <family val="3"/>
            <charset val="134"/>
          </rPr>
          <t>激活时的自身</t>
        </r>
        <r>
          <rPr>
            <sz val="11"/>
            <color rgb="FF000000"/>
            <rFont val="黑体"/>
            <family val="3"/>
            <charset val="134"/>
          </rPr>
          <t>(Buff</t>
        </r>
        <r>
          <rPr>
            <sz val="11"/>
            <color rgb="FF000000"/>
            <rFont val="黑体"/>
            <family val="3"/>
            <charset val="134"/>
          </rPr>
          <t>拥有者</t>
        </r>
        <r>
          <rPr>
            <sz val="11"/>
            <color rgb="FF000000"/>
            <rFont val="黑体"/>
            <family val="3"/>
            <charset val="134"/>
          </rPr>
          <t>)</t>
        </r>
        <r>
          <rPr>
            <sz val="11"/>
            <color rgb="FF000000"/>
            <rFont val="黑体"/>
            <family val="3"/>
            <charset val="134"/>
          </rPr>
          <t>表现效果，这个效果只负责传达</t>
        </r>
        <r>
          <rPr>
            <sz val="11"/>
            <color rgb="FF000000"/>
            <rFont val="黑体"/>
            <family val="3"/>
            <charset val="134"/>
          </rPr>
          <t>Buff</t>
        </r>
        <r>
          <rPr>
            <sz val="11"/>
            <color rgb="FF000000"/>
            <rFont val="黑体"/>
            <family val="3"/>
            <charset val="134"/>
          </rPr>
          <t>激活的表现，模板配置时：</t>
        </r>
        <r>
          <rPr>
            <sz val="11"/>
            <color rgb="FF000000"/>
            <rFont val="黑体"/>
            <family val="3"/>
            <charset val="134"/>
          </rPr>
          <t xml:space="preserve">
</t>
        </r>
        <r>
          <rPr>
            <sz val="11"/>
            <color rgb="FF000000"/>
            <rFont val="黑体"/>
            <family val="3"/>
            <charset val="134"/>
          </rPr>
          <t>注意效果配置的标记类型为</t>
        </r>
        <r>
          <rPr>
            <sz val="11"/>
            <color rgb="FF000000"/>
            <rFont val="黑体"/>
            <family val="3"/>
            <charset val="134"/>
          </rPr>
          <t>source_animation</t>
        </r>
        <r>
          <rPr>
            <sz val="11"/>
            <color rgb="FF000000"/>
            <rFont val="黑体"/>
            <family val="3"/>
            <charset val="134"/>
          </rPr>
          <t>和</t>
        </r>
        <r>
          <rPr>
            <sz val="11"/>
            <color rgb="FF000000"/>
            <rFont val="黑体"/>
            <family val="3"/>
            <charset val="134"/>
          </rPr>
          <t>source_gfx</t>
        </r>
        <r>
          <rPr>
            <sz val="11"/>
            <color rgb="FF000000"/>
            <rFont val="黑体"/>
            <family val="3"/>
            <charset val="134"/>
          </rPr>
          <t>。</t>
        </r>
      </text>
    </comment>
    <comment ref="N1" authorId="0" shapeId="0" xr:uid="{00000000-0006-0000-0000-000007000000}">
      <text>
        <r>
          <rPr>
            <b/>
            <sz val="10"/>
            <color rgb="FF000000"/>
            <rFont val="Microsoft YaHei UI"/>
            <family val="2"/>
            <charset val="1"/>
          </rPr>
          <t>wafer ng:</t>
        </r>
        <r>
          <rPr>
            <sz val="10"/>
            <color rgb="FF000000"/>
            <rFont val="Microsoft YaHei UI"/>
            <family val="2"/>
            <charset val="1"/>
          </rPr>
          <t xml:space="preserve">
</t>
        </r>
        <r>
          <rPr>
            <sz val="10"/>
            <color rgb="FF000000"/>
            <rFont val="Microsoft YaHei UI"/>
            <family val="2"/>
            <charset val="1"/>
          </rPr>
          <t>主要用于</t>
        </r>
        <r>
          <rPr>
            <sz val="10"/>
            <color rgb="FF000000"/>
            <rFont val="Microsoft YaHei UI"/>
            <family val="2"/>
            <charset val="1"/>
          </rPr>
          <t xml:space="preserve">
</t>
        </r>
        <r>
          <rPr>
            <sz val="10"/>
            <color rgb="FF000000"/>
            <rFont val="Microsoft YaHei UI"/>
            <family val="2"/>
            <charset val="1"/>
          </rPr>
          <t>1</t>
        </r>
        <r>
          <rPr>
            <sz val="10"/>
            <color rgb="FF000000"/>
            <rFont val="Microsoft YaHei UI"/>
            <family val="2"/>
            <charset val="1"/>
          </rPr>
          <t>、稀有卡</t>
        </r>
        <r>
          <rPr>
            <sz val="10"/>
            <color rgb="FF000000"/>
            <rFont val="Microsoft YaHei UI"/>
            <family val="2"/>
            <charset val="1"/>
          </rPr>
          <t xml:space="preserve">
</t>
        </r>
        <r>
          <rPr>
            <sz val="10"/>
            <color rgb="FF000000"/>
            <rFont val="Microsoft YaHei UI"/>
            <family val="2"/>
            <charset val="1"/>
          </rPr>
          <t>2</t>
        </r>
        <r>
          <rPr>
            <sz val="10"/>
            <color rgb="FF000000"/>
            <rFont val="Microsoft YaHei UI"/>
            <family val="2"/>
            <charset val="1"/>
          </rPr>
          <t>、副将召唤</t>
        </r>
        <r>
          <rPr>
            <sz val="10"/>
            <color rgb="FF000000"/>
            <rFont val="Microsoft YaHei UI"/>
            <family val="2"/>
            <charset val="1"/>
          </rPr>
          <t xml:space="preserve">
</t>
        </r>
        <r>
          <rPr>
            <sz val="10"/>
            <color rgb="FF000000"/>
            <rFont val="Microsoft YaHei UI"/>
            <family val="2"/>
            <charset val="1"/>
          </rPr>
          <t>3</t>
        </r>
        <r>
          <rPr>
            <sz val="10"/>
            <color rgb="FF000000"/>
            <rFont val="Microsoft YaHei UI"/>
            <family val="2"/>
            <charset val="1"/>
          </rPr>
          <t>、怪物创建时</t>
        </r>
      </text>
    </comment>
    <comment ref="P1" authorId="2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YOKA:</t>
        </r>
        <r>
          <rPr>
            <sz val="9"/>
            <color indexed="81"/>
            <rFont val="宋体"/>
            <family val="3"/>
            <charset val="134"/>
          </rPr>
          <t xml:space="preserve">
填写百分比数值；
不填写时，该气泡内容为必然触发；</t>
        </r>
      </text>
    </comment>
    <comment ref="Q1" authorId="0" shapeId="0" xr:uid="{00000000-0006-0000-0000-000009000000}">
      <text>
        <r>
          <rPr>
            <b/>
            <sz val="10"/>
            <color rgb="FF000000"/>
            <rFont val="Microsoft YaHei UI"/>
            <family val="2"/>
            <charset val="1"/>
          </rPr>
          <t>wafer ng:</t>
        </r>
        <r>
          <rPr>
            <sz val="10"/>
            <color rgb="FF000000"/>
            <rFont val="Microsoft YaHei UI"/>
            <family val="2"/>
            <charset val="1"/>
          </rPr>
          <t xml:space="preserve">
</t>
        </r>
        <r>
          <rPr>
            <sz val="10"/>
            <color rgb="FF000000"/>
            <rFont val="Microsoft YaHei UI"/>
            <family val="2"/>
            <charset val="1"/>
          </rPr>
          <t>0</t>
        </r>
        <r>
          <rPr>
            <sz val="10"/>
            <color rgb="FF000000"/>
            <rFont val="Microsoft YaHei UI"/>
            <family val="2"/>
            <charset val="1"/>
          </rPr>
          <t>、填</t>
        </r>
        <r>
          <rPr>
            <sz val="10"/>
            <color rgb="FF000000"/>
            <rFont val="Microsoft YaHei UI"/>
            <family val="2"/>
            <charset val="1"/>
          </rPr>
          <t>0</t>
        </r>
        <r>
          <rPr>
            <sz val="10"/>
            <color rgb="FF000000"/>
            <rFont val="Microsoft YaHei UI"/>
            <family val="2"/>
            <charset val="1"/>
          </rPr>
          <t>或不填时，不开启对白</t>
        </r>
        <r>
          <rPr>
            <sz val="10"/>
            <color rgb="FF000000"/>
            <rFont val="Microsoft YaHei UI"/>
            <family val="2"/>
            <charset val="1"/>
          </rPr>
          <t xml:space="preserve">
</t>
        </r>
        <r>
          <rPr>
            <sz val="10"/>
            <color rgb="FF000000"/>
            <rFont val="Microsoft YaHei UI"/>
            <family val="2"/>
            <charset val="1"/>
          </rPr>
          <t>1</t>
        </r>
        <r>
          <rPr>
            <sz val="10"/>
            <color rgb="FF000000"/>
            <rFont val="Microsoft YaHei UI"/>
            <family val="2"/>
            <charset val="1"/>
          </rPr>
          <t>、每次使用触发</t>
        </r>
        <r>
          <rPr>
            <sz val="10"/>
            <color rgb="FF000000"/>
            <rFont val="Microsoft YaHei UI"/>
            <family val="2"/>
            <charset val="1"/>
          </rPr>
          <t xml:space="preserve">
</t>
        </r>
        <r>
          <rPr>
            <sz val="10"/>
            <color rgb="FF000000"/>
            <rFont val="Microsoft YaHei UI"/>
            <family val="2"/>
            <charset val="1"/>
          </rPr>
          <t>2</t>
        </r>
        <r>
          <rPr>
            <sz val="10"/>
            <color rgb="FF000000"/>
            <rFont val="Microsoft YaHei UI"/>
            <family val="2"/>
            <charset val="1"/>
          </rPr>
          <t>、每场战斗最多只触发</t>
        </r>
        <r>
          <rPr>
            <sz val="10"/>
            <color rgb="FF000000"/>
            <rFont val="Microsoft YaHei UI"/>
            <family val="2"/>
            <charset val="1"/>
          </rPr>
          <t>1</t>
        </r>
        <r>
          <rPr>
            <sz val="10"/>
            <color rgb="FF000000"/>
            <rFont val="Microsoft YaHei UI"/>
            <family val="2"/>
            <charset val="1"/>
          </rPr>
          <t>次</t>
        </r>
        <r>
          <rPr>
            <sz val="10"/>
            <color rgb="FF000000"/>
            <rFont val="Microsoft YaHei UI"/>
            <family val="2"/>
            <charset val="1"/>
          </rPr>
          <t xml:space="preserve">
</t>
        </r>
        <r>
          <rPr>
            <sz val="10"/>
            <color rgb="FF000000"/>
            <rFont val="Microsoft YaHei UI"/>
            <family val="2"/>
            <charset val="1"/>
          </rPr>
          <t>3</t>
        </r>
        <r>
          <rPr>
            <sz val="10"/>
            <color rgb="FF000000"/>
            <rFont val="Microsoft YaHei UI"/>
            <family val="2"/>
            <charset val="1"/>
          </rPr>
          <t>、每天只触发</t>
        </r>
        <r>
          <rPr>
            <sz val="10"/>
            <color rgb="FF000000"/>
            <rFont val="Microsoft YaHei UI"/>
            <family val="2"/>
            <charset val="1"/>
          </rPr>
          <t>1</t>
        </r>
        <r>
          <rPr>
            <sz val="10"/>
            <color rgb="FF000000"/>
            <rFont val="Microsoft YaHei UI"/>
            <family val="2"/>
            <charset val="1"/>
          </rPr>
          <t>次</t>
        </r>
        <r>
          <rPr>
            <sz val="10"/>
            <color rgb="FF000000"/>
            <rFont val="Microsoft YaHei UI"/>
            <family val="2"/>
            <charset val="1"/>
          </rPr>
          <t xml:space="preserve">
</t>
        </r>
        <r>
          <rPr>
            <sz val="10"/>
            <color rgb="FF000000"/>
            <rFont val="Microsoft YaHei UI"/>
            <family val="2"/>
            <charset val="1"/>
          </rPr>
          <t>4</t>
        </r>
        <r>
          <rPr>
            <sz val="10"/>
            <color rgb="FF000000"/>
            <rFont val="Microsoft YaHei UI"/>
            <family val="2"/>
            <charset val="1"/>
          </rPr>
          <t>、本地缓存只触发</t>
        </r>
        <r>
          <rPr>
            <sz val="10"/>
            <color rgb="FF000000"/>
            <rFont val="Microsoft YaHei UI"/>
            <family val="2"/>
            <charset val="1"/>
          </rPr>
          <t>1</t>
        </r>
        <r>
          <rPr>
            <sz val="10"/>
            <color rgb="FF000000"/>
            <rFont val="Microsoft YaHei UI"/>
            <family val="2"/>
            <charset val="1"/>
          </rPr>
          <t>次</t>
        </r>
      </text>
    </comment>
    <comment ref="I44" authorId="3" shapeId="0" xr:uid="{00000000-0006-0000-0000-00000A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获得@dv3@层减伤封印，每层减少25%受到攻击伤害
抽牌堆塞入3张@dv解封符文@40030120，打出后封印减一</t>
        </r>
      </text>
    </comment>
    <comment ref="I45" authorId="4" shapeId="0" xr:uid="{00000000-0006-0000-0000-00000B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攻击+20%，最大生命-33%</t>
        </r>
      </text>
    </comment>
    <comment ref="I46" authorId="5" shapeId="0" xr:uid="{00000000-0006-0000-0000-00000C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攻击-20%，最大生命+50%</t>
        </r>
      </text>
    </comment>
    <comment ref="I50" authorId="6" shapeId="0" xr:uid="{00000000-0006-0000-0000-00000D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初始1层</t>
        </r>
      </text>
    </comment>
    <comment ref="I56" authorId="7" shapeId="0" xr:uid="{00000000-0006-0000-0000-00000F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层数点生命</t>
        </r>
      </text>
    </comment>
    <comment ref="I57" authorId="8" shapeId="0" xr:uid="{00000000-0006-0000-0000-000010000000}">
      <text>
        <r>
          <rPr>
            <sz val="12"/>
            <color theme="1"/>
            <rFont val="DengXian"/>
            <family val="2"/>
            <charset val="134"/>
            <scheme val="minor"/>
          </rPr>
          <t xml:space="preserve">[线程批注]
你的Excel版本可读取此线程批注; 但如果在更新版本的Excel中打开文件，则对批注所作的任何改动都将被删除。了解详细信息: https://go.microsoft.com/fwlink/?linkid=870924
注释:
    层数点能量
</t>
        </r>
      </text>
    </comment>
    <comment ref="C157" authorId="9" shapeId="0" xr:uid="{00000000-0006-0000-0000-000011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主将用</t>
        </r>
      </text>
    </comment>
    <comment ref="E162" authorId="2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DEX：</t>
        </r>
        <r>
          <rPr>
            <sz val="9"/>
            <color indexed="81"/>
            <rFont val="宋体"/>
            <family val="3"/>
            <charset val="134"/>
          </rPr>
          <t xml:space="preserve">
你先把光环设置为不可移除，还是和之前【中毒印记】一样的问题，现在buff移除没有效果的，因为移除的那一时刻，角色上已经没有这个buff，所以不会触发效果</t>
        </r>
      </text>
    </comment>
    <comment ref="I168" authorId="10" shapeId="0" xr:uid="{00000000-0006-0000-0000-000013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离间初始为3层，每出1张技能牌层数减1，达到0层时，给予玩家副将1回合无法抽牌。并且恢复离间为3层</t>
        </r>
      </text>
    </comment>
    <comment ref="I181" authorId="11" shapeId="0" xr:uid="{00000000-0006-0000-0000-000014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不可叠加</t>
        </r>
      </text>
    </comment>
    <comment ref="C186" authorId="12" shapeId="0" xr:uid="{00000000-0006-0000-0000-000015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副将用</t>
        </r>
      </text>
    </comment>
    <comment ref="I192" authorId="13" shapeId="0" xr:uid="{00000000-0006-0000-0000-000016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buff层数和获得格挡数相关联</t>
        </r>
      </text>
    </comment>
    <comment ref="I198" authorId="14" shapeId="0" xr:uid="{00000000-0006-0000-0000-000017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傀儡buff之间互斥，会自动替换掉上一个buff</t>
        </r>
      </text>
    </comment>
    <comment ref="I201" authorId="15" shapeId="0" xr:uid="{00000000-0006-0000-0000-000018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40030051</t>
        </r>
      </text>
    </comment>
    <comment ref="I236" authorId="16" shapeId="0" xr:uid="{00000000-0006-0000-0000-000019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（包括buff）</t>
        </r>
      </text>
    </comment>
    <comment ref="I237" authorId="17" shapeId="0" xr:uid="{00000000-0006-0000-0000-00001A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（不包buff）</t>
        </r>
      </text>
    </comment>
    <comment ref="I244" authorId="18" shapeId="0" xr:uid="{00000000-0006-0000-0000-00001C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（不包buff）</t>
        </r>
      </text>
    </comment>
    <comment ref="I246" authorId="19" shapeId="0" xr:uid="{00000000-0006-0000-0000-00001D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死亡时清除所有状态，重生</t>
        </r>
      </text>
    </comment>
    <comment ref="I247" authorId="20" shapeId="0" xr:uid="{00000000-0006-0000-0000-00001E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启用新的技能</t>
        </r>
      </text>
    </comment>
    <comment ref="I288" authorId="21" shapeId="0" xr:uid="{00000000-0006-0000-0000-00001F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无法逃脱 40030130</t>
        </r>
      </text>
    </comment>
    <comment ref="I293" authorId="22" shapeId="0" xr:uid="{00000000-0006-0000-0000-000020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获得玩家主将力量、敏捷属性</t>
        </r>
      </text>
    </comment>
    <comment ref="I295" authorId="23" shapeId="0" xr:uid="{00000000-0006-0000-0000-000021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初始5层封印，玩家获得格挡时减少1层，
层数为零时增加主怪20%最大生命值。生效清除</t>
        </r>
      </text>
    </comment>
    <comment ref="I323" authorId="24" shapeId="0" xr:uid="{00000000-0006-0000-0000-000022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掉落组33</t>
        </r>
      </text>
    </comment>
    <comment ref="I325" authorId="25" shapeId="0" xr:uid="{00000000-0006-0000-0000-000023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初始层数3层
每消耗1张卡牌层数减
为0时获得1精神，并恢复3层</t>
        </r>
      </text>
    </comment>
    <comment ref="I327" authorId="26" shapeId="0" xr:uid="{00000000-0006-0000-0000-000024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下回合不发牌，本回合手牌保留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wafer ng</author>
    <author>YOKA</author>
  </authors>
  <commentList>
    <comment ref="A3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>wafer ng: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1</t>
        </r>
        <r>
          <rPr>
            <sz val="10"/>
            <color rgb="FF000000"/>
            <rFont val="Microsoft YaHei UI"/>
            <family val="2"/>
            <charset val="134"/>
          </rPr>
          <t>、战斗</t>
        </r>
        <r>
          <rPr>
            <sz val="10"/>
            <color rgb="FF000000"/>
            <rFont val="Microsoft YaHei UI"/>
            <family val="2"/>
            <charset val="134"/>
          </rPr>
          <t xml:space="preserve">buff </t>
        </r>
        <r>
          <rPr>
            <sz val="10"/>
            <color rgb="FF000000"/>
            <rFont val="Microsoft YaHei UI"/>
            <family val="2"/>
            <charset val="134"/>
          </rPr>
          <t>按效果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2</t>
        </r>
        <r>
          <rPr>
            <sz val="10"/>
            <color rgb="FF000000"/>
            <rFont val="Microsoft YaHei UI"/>
            <family val="2"/>
            <charset val="134"/>
          </rPr>
          <t>、技能</t>
        </r>
        <r>
          <rPr>
            <sz val="10"/>
            <color rgb="FF000000"/>
            <rFont val="Microsoft YaHei UI"/>
            <family val="2"/>
            <charset val="134"/>
          </rPr>
          <t xml:space="preserve">buff </t>
        </r>
        <r>
          <rPr>
            <sz val="10"/>
            <color rgb="FF000000"/>
            <rFont val="Microsoft YaHei UI"/>
            <family val="2"/>
            <charset val="134"/>
          </rPr>
          <t>本回合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3</t>
        </r>
        <r>
          <rPr>
            <sz val="10"/>
            <color rgb="FF000000"/>
            <rFont val="Microsoft YaHei UI"/>
            <family val="2"/>
            <charset val="134"/>
          </rPr>
          <t>、能力</t>
        </r>
        <r>
          <rPr>
            <sz val="10"/>
            <color rgb="FF000000"/>
            <rFont val="Microsoft YaHei UI"/>
            <family val="2"/>
            <charset val="134"/>
          </rPr>
          <t xml:space="preserve">buff </t>
        </r>
        <r>
          <rPr>
            <sz val="10"/>
            <color rgb="FF000000"/>
            <rFont val="Microsoft YaHei UI"/>
            <family val="2"/>
            <charset val="134"/>
          </rPr>
          <t>本战斗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4</t>
        </r>
        <r>
          <rPr>
            <sz val="10"/>
            <color rgb="FF000000"/>
            <rFont val="Microsoft YaHei UI"/>
            <family val="2"/>
            <charset val="134"/>
          </rPr>
          <t>、宝物</t>
        </r>
        <r>
          <rPr>
            <sz val="10"/>
            <color rgb="FF000000"/>
            <rFont val="Microsoft YaHei UI"/>
            <family val="2"/>
            <charset val="134"/>
          </rPr>
          <t xml:space="preserve">buff </t>
        </r>
        <r>
          <rPr>
            <sz val="10"/>
            <color rgb="FF000000"/>
            <rFont val="Microsoft YaHei UI"/>
            <family val="2"/>
            <charset val="134"/>
          </rPr>
          <t>本场游戏</t>
        </r>
      </text>
    </comment>
    <comment ref="A8" authorId="1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 xml:space="preserve">YOKA:
</t>
        </r>
        <r>
          <rPr>
            <sz val="11"/>
            <color indexed="81"/>
            <rFont val="黑体"/>
            <family val="3"/>
            <charset val="134"/>
          </rPr>
          <t>该字段填写Buff激活时的自身(Buff拥有者)表现效果，这个效果只负责传达Buff激活的表现，模板配置时：
注意效果配置的标记类型为source_animation和source_gfx。</t>
        </r>
      </text>
    </comment>
    <comment ref="A11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YOKA:</t>
        </r>
        <r>
          <rPr>
            <sz val="9"/>
            <color indexed="81"/>
            <rFont val="宋体"/>
            <family val="3"/>
            <charset val="134"/>
          </rPr>
          <t xml:space="preserve">
填写百分比数值；
不填写时，该气泡内容为必然触发；</t>
        </r>
      </text>
    </comment>
    <comment ref="A12" authorId="0" shapeId="0" xr:uid="{00000000-0006-0000-0100-000004000000}">
      <text>
        <r>
          <rPr>
            <b/>
            <sz val="10"/>
            <color rgb="FF000000"/>
            <rFont val="Microsoft YaHei UI"/>
            <family val="2"/>
            <charset val="134"/>
          </rPr>
          <t>wafer ng: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0</t>
        </r>
        <r>
          <rPr>
            <sz val="10"/>
            <color rgb="FF000000"/>
            <rFont val="Microsoft YaHei UI"/>
            <family val="2"/>
            <charset val="134"/>
          </rPr>
          <t>、填</t>
        </r>
        <r>
          <rPr>
            <sz val="10"/>
            <color rgb="FF000000"/>
            <rFont val="Microsoft YaHei UI"/>
            <family val="2"/>
            <charset val="134"/>
          </rPr>
          <t>0</t>
        </r>
        <r>
          <rPr>
            <sz val="10"/>
            <color rgb="FF000000"/>
            <rFont val="Microsoft YaHei UI"/>
            <family val="2"/>
            <charset val="134"/>
          </rPr>
          <t>或不填时，不开启对白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1</t>
        </r>
        <r>
          <rPr>
            <sz val="10"/>
            <color rgb="FF000000"/>
            <rFont val="Microsoft YaHei UI"/>
            <family val="2"/>
            <charset val="134"/>
          </rPr>
          <t>、每次使用触发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2</t>
        </r>
        <r>
          <rPr>
            <sz val="10"/>
            <color rgb="FF000000"/>
            <rFont val="Microsoft YaHei UI"/>
            <family val="2"/>
            <charset val="134"/>
          </rPr>
          <t>、每场战斗最多只触发</t>
        </r>
        <r>
          <rPr>
            <sz val="10"/>
            <color rgb="FF000000"/>
            <rFont val="Microsoft YaHei UI"/>
            <family val="2"/>
            <charset val="134"/>
          </rPr>
          <t>1</t>
        </r>
        <r>
          <rPr>
            <sz val="10"/>
            <color rgb="FF000000"/>
            <rFont val="Microsoft YaHei UI"/>
            <family val="2"/>
            <charset val="134"/>
          </rPr>
          <t>次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3</t>
        </r>
        <r>
          <rPr>
            <sz val="10"/>
            <color rgb="FF000000"/>
            <rFont val="Microsoft YaHei UI"/>
            <family val="2"/>
            <charset val="134"/>
          </rPr>
          <t>、每天只触发</t>
        </r>
        <r>
          <rPr>
            <sz val="10"/>
            <color rgb="FF000000"/>
            <rFont val="Microsoft YaHei UI"/>
            <family val="2"/>
            <charset val="134"/>
          </rPr>
          <t>1</t>
        </r>
        <r>
          <rPr>
            <sz val="10"/>
            <color rgb="FF000000"/>
            <rFont val="Microsoft YaHei UI"/>
            <family val="2"/>
            <charset val="134"/>
          </rPr>
          <t>次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4</t>
        </r>
        <r>
          <rPr>
            <sz val="10"/>
            <color rgb="FF000000"/>
            <rFont val="Microsoft YaHei UI"/>
            <family val="2"/>
            <charset val="134"/>
          </rPr>
          <t>、本地缓存只触发</t>
        </r>
        <r>
          <rPr>
            <sz val="10"/>
            <color rgb="FF000000"/>
            <rFont val="Microsoft YaHei UI"/>
            <family val="2"/>
            <charset val="134"/>
          </rPr>
          <t>1</t>
        </r>
        <r>
          <rPr>
            <sz val="10"/>
            <color rgb="FF000000"/>
            <rFont val="Microsoft YaHei UI"/>
            <family val="2"/>
            <charset val="134"/>
          </rPr>
          <t>次</t>
        </r>
      </text>
    </comment>
    <comment ref="A13" authorId="0" shapeId="0" xr:uid="{00000000-0006-0000-0100-000005000000}">
      <text>
        <r>
          <rPr>
            <b/>
            <sz val="10"/>
            <color rgb="FF000000"/>
            <rFont val="Microsoft YaHei UI"/>
            <family val="2"/>
            <charset val="134"/>
          </rPr>
          <t>wafer ng: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0</t>
        </r>
        <r>
          <rPr>
            <sz val="10"/>
            <color rgb="FF000000"/>
            <rFont val="Microsoft YaHei UI"/>
            <family val="2"/>
            <charset val="134"/>
          </rPr>
          <t>、不能清除（怪物特性、宝物能力）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1</t>
        </r>
        <r>
          <rPr>
            <sz val="10"/>
            <color rgb="FF000000"/>
            <rFont val="Microsoft YaHei UI"/>
            <family val="2"/>
            <charset val="134"/>
          </rPr>
          <t>、可以清除</t>
        </r>
      </text>
    </comment>
    <comment ref="A14" authorId="1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YOKA:</t>
        </r>
        <r>
          <rPr>
            <sz val="9"/>
            <color indexed="81"/>
            <rFont val="宋体"/>
            <family val="3"/>
            <charset val="134"/>
          </rPr>
          <t xml:space="preserve">
0，不展示层数
1，展示层数</t>
        </r>
      </text>
    </comment>
    <comment ref="A15" authorId="0" shapeId="0" xr:uid="{00000000-0006-0000-0100-000007000000}">
      <text>
        <r>
          <rPr>
            <b/>
            <sz val="10"/>
            <color rgb="FF000000"/>
            <rFont val="Microsoft YaHei UI"/>
            <family val="2"/>
            <charset val="134"/>
          </rPr>
          <t>wafer ng: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buff</t>
        </r>
        <r>
          <rPr>
            <sz val="10"/>
            <color rgb="FF000000"/>
            <rFont val="Microsoft YaHei UI"/>
            <family val="2"/>
            <charset val="134"/>
          </rPr>
          <t>生效动画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0</t>
        </r>
        <r>
          <rPr>
            <sz val="10"/>
            <color rgb="FF000000"/>
            <rFont val="Microsoft YaHei UI"/>
            <family val="2"/>
            <charset val="134"/>
          </rPr>
          <t>、表示通用效果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>1</t>
        </r>
        <r>
          <rPr>
            <sz val="10"/>
            <color rgb="FF000000"/>
            <rFont val="Microsoft YaHei UI"/>
            <family val="2"/>
            <charset val="134"/>
          </rPr>
          <t>、表示放大效果（填</t>
        </r>
        <r>
          <rPr>
            <sz val="10"/>
            <color rgb="FF000000"/>
            <rFont val="Microsoft YaHei UI"/>
            <family val="2"/>
            <charset val="134"/>
          </rPr>
          <t>1</t>
        </r>
        <r>
          <rPr>
            <sz val="10"/>
            <color rgb="FF000000"/>
            <rFont val="Microsoft YaHei UI"/>
            <family val="2"/>
            <charset val="134"/>
          </rPr>
          <t>时，如果有</t>
        </r>
        <r>
          <rPr>
            <sz val="10"/>
            <color rgb="FF000000"/>
            <rFont val="Microsoft YaHei UI"/>
            <family val="2"/>
            <charset val="134"/>
          </rPr>
          <t>buff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Microsoft YaHei UI"/>
            <family val="2"/>
            <charset val="134"/>
          </rPr>
          <t>light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Microsoft YaHei UI"/>
            <family val="2"/>
            <charset val="134"/>
          </rPr>
          <t>特效则播放特效，没有则为通用放大效果）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tc={BE9F5B83-27F7-7942-99E8-CCAF1573F019}</author>
  </authors>
  <commentList>
    <comment ref="A131" authorId="0" shapeId="0" xr:uid="{00000000-0006-0000-0200-000001000000}">
      <text>
        <r>
          <rPr>
            <sz val="12"/>
            <color theme="1"/>
            <rFont val="DengXian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主将用</t>
        </r>
      </text>
    </comment>
  </commentList>
</comments>
</file>

<file path=xl/sharedStrings.xml><?xml version="1.0" encoding="utf-8"?>
<sst xmlns="http://schemas.openxmlformats.org/spreadsheetml/2006/main" count="1956" uniqueCount="1287">
  <si>
    <t>Buff名称</t>
    <phoneticPr fontId="2" type="noConversion"/>
  </si>
  <si>
    <t>图标</t>
    <phoneticPr fontId="2" type="noConversion"/>
  </si>
  <si>
    <t>效果描述</t>
    <phoneticPr fontId="2" type="noConversion"/>
  </si>
  <si>
    <t>易伤</t>
    <phoneticPr fontId="1" type="noConversion"/>
  </si>
  <si>
    <t>虚弱</t>
    <phoneticPr fontId="1" type="noConversion"/>
  </si>
  <si>
    <t>脆弱</t>
    <phoneticPr fontId="1" type="noConversion"/>
  </si>
  <si>
    <t>敏捷</t>
    <phoneticPr fontId="1" type="noConversion"/>
  </si>
  <si>
    <t>中毒</t>
    <phoneticPr fontId="1" type="noConversion"/>
  </si>
  <si>
    <t>荆棘</t>
    <phoneticPr fontId="1" type="noConversion"/>
  </si>
  <si>
    <t>备注</t>
    <phoneticPr fontId="1" type="noConversion"/>
  </si>
  <si>
    <t>磁力</t>
    <phoneticPr fontId="1" type="noConversion"/>
  </si>
  <si>
    <t>乱战</t>
    <phoneticPr fontId="1" type="noConversion"/>
  </si>
  <si>
    <t>火焰屏障</t>
    <phoneticPr fontId="1" type="noConversion"/>
  </si>
  <si>
    <t>狂怒</t>
    <phoneticPr fontId="1" type="noConversion"/>
  </si>
  <si>
    <t>双发</t>
    <phoneticPr fontId="1" type="noConversion"/>
  </si>
  <si>
    <t>集中</t>
    <phoneticPr fontId="1" type="noConversion"/>
  </si>
  <si>
    <t>失去敏捷</t>
    <phoneticPr fontId="1" type="noConversion"/>
  </si>
  <si>
    <t>失去力量</t>
    <phoneticPr fontId="1" type="noConversion"/>
  </si>
  <si>
    <t>多层护甲</t>
    <phoneticPr fontId="1" type="noConversion"/>
  </si>
  <si>
    <t>再生</t>
    <phoneticPr fontId="1" type="noConversion"/>
  </si>
  <si>
    <t>BuffID</t>
    <phoneticPr fontId="5" type="noConversion"/>
  </si>
  <si>
    <t>Name</t>
    <phoneticPr fontId="1" type="noConversion"/>
  </si>
  <si>
    <t>Icon</t>
    <phoneticPr fontId="1" type="noConversion"/>
  </si>
  <si>
    <t>Desc</t>
    <phoneticPr fontId="1" type="noConversion"/>
  </si>
  <si>
    <t>Type</t>
    <phoneticPr fontId="1" type="noConversion"/>
  </si>
  <si>
    <t>string</t>
  </si>
  <si>
    <t>uint32</t>
  </si>
  <si>
    <t>缠身</t>
    <phoneticPr fontId="1" type="noConversion"/>
  </si>
  <si>
    <t>生气</t>
    <phoneticPr fontId="1" type="noConversion"/>
  </si>
  <si>
    <t>柔韧</t>
    <phoneticPr fontId="1" type="noConversion"/>
  </si>
  <si>
    <t>玻璃装甲</t>
  </si>
  <si>
    <t>复苏</t>
    <phoneticPr fontId="1" type="noConversion"/>
  </si>
  <si>
    <t>爆炸</t>
    <phoneticPr fontId="1" type="noConversion"/>
  </si>
  <si>
    <t>荆棘生长</t>
    <phoneticPr fontId="1" type="noConversion"/>
  </si>
  <si>
    <t>愤怒</t>
    <phoneticPr fontId="1" type="noConversion"/>
  </si>
  <si>
    <t>减少摸牌</t>
    <phoneticPr fontId="1" type="noConversion"/>
  </si>
  <si>
    <t>BuffID</t>
    <phoneticPr fontId="2" type="noConversion"/>
  </si>
  <si>
    <t>Buff类型</t>
    <phoneticPr fontId="1" type="noConversion"/>
  </si>
  <si>
    <t>Buff类型</t>
    <phoneticPr fontId="1" type="noConversion"/>
  </si>
  <si>
    <t>Buff标签</t>
    <phoneticPr fontId="1" type="noConversion"/>
  </si>
  <si>
    <t>Tag</t>
    <phoneticPr fontId="1" type="noConversion"/>
  </si>
  <si>
    <t>动效模版ID</t>
    <phoneticPr fontId="1" type="noConversion"/>
  </si>
  <si>
    <t>TemplateID</t>
    <phoneticPr fontId="1" type="noConversion"/>
  </si>
  <si>
    <t>贪狼降世</t>
    <phoneticPr fontId="1" type="noConversion"/>
  </si>
  <si>
    <t>一骑当千</t>
  </si>
  <si>
    <t>青囊秘要</t>
    <phoneticPr fontId="1" type="noConversion"/>
  </si>
  <si>
    <t>貂蝉拜月</t>
    <phoneticPr fontId="1" type="noConversion"/>
  </si>
  <si>
    <t>太清咒</t>
    <phoneticPr fontId="1" type="noConversion"/>
  </si>
  <si>
    <t>裸衣</t>
    <phoneticPr fontId="1" type="noConversion"/>
  </si>
  <si>
    <t>秋风落叶</t>
    <phoneticPr fontId="1" type="noConversion"/>
  </si>
  <si>
    <t>坚防</t>
    <phoneticPr fontId="1" type="noConversion"/>
  </si>
  <si>
    <t>不动如山</t>
    <phoneticPr fontId="1" type="noConversion"/>
  </si>
  <si>
    <t>镜花水月</t>
    <phoneticPr fontId="1" type="noConversion"/>
  </si>
  <si>
    <t>遁甲天书</t>
    <phoneticPr fontId="1" type="noConversion"/>
  </si>
  <si>
    <t>禁锢</t>
    <phoneticPr fontId="1" type="noConversion"/>
  </si>
  <si>
    <t>分身法</t>
    <phoneticPr fontId="1" type="noConversion"/>
  </si>
  <si>
    <t>温酒斩将</t>
    <phoneticPr fontId="1" type="noConversion"/>
  </si>
  <si>
    <t>毒泉</t>
    <phoneticPr fontId="1" type="noConversion"/>
  </si>
  <si>
    <t>金刚镞</t>
    <phoneticPr fontId="1" type="noConversion"/>
  </si>
  <si>
    <t>后发制人</t>
    <phoneticPr fontId="1" type="noConversion"/>
  </si>
  <si>
    <t>追风</t>
    <phoneticPr fontId="1" type="noConversion"/>
  </si>
  <si>
    <t>步步为营</t>
    <phoneticPr fontId="1" type="noConversion"/>
  </si>
  <si>
    <t>溅射</t>
    <phoneticPr fontId="1" type="noConversion"/>
  </si>
  <si>
    <t>步虚</t>
    <phoneticPr fontId="1" type="noConversion"/>
  </si>
  <si>
    <t>天时</t>
    <phoneticPr fontId="1" type="noConversion"/>
  </si>
  <si>
    <t>绝命毒师</t>
    <phoneticPr fontId="1" type="noConversion"/>
  </si>
  <si>
    <t>无法格挡</t>
    <phoneticPr fontId="1" type="noConversion"/>
  </si>
  <si>
    <t>乱神</t>
    <phoneticPr fontId="1" type="noConversion"/>
  </si>
  <si>
    <t>仙人指路</t>
    <phoneticPr fontId="1" type="noConversion"/>
  </si>
  <si>
    <t>投石问路</t>
    <phoneticPr fontId="1" type="noConversion"/>
  </si>
  <si>
    <t>亡语</t>
    <phoneticPr fontId="1" type="noConversion"/>
  </si>
  <si>
    <t>死后2回合内还未结束战斗，则复活并恢复一半生命</t>
    <phoneticPr fontId="1" type="noConversion"/>
  </si>
  <si>
    <t>自爆</t>
    <phoneticPr fontId="1" type="noConversion"/>
  </si>
  <si>
    <t>窒息</t>
    <phoneticPr fontId="1" type="noConversion"/>
  </si>
  <si>
    <t>复仇</t>
    <phoneticPr fontId="1" type="noConversion"/>
  </si>
  <si>
    <t>着火</t>
    <phoneticPr fontId="1" type="noConversion"/>
  </si>
  <si>
    <t>流血</t>
    <phoneticPr fontId="1" type="noConversion"/>
  </si>
  <si>
    <t>嘲讽</t>
    <phoneticPr fontId="1" type="noConversion"/>
  </si>
  <si>
    <t>威震江东</t>
    <phoneticPr fontId="1" type="noConversion"/>
  </si>
  <si>
    <t>虎痴</t>
    <phoneticPr fontId="1" type="noConversion"/>
  </si>
  <si>
    <t>辽东遗计</t>
    <phoneticPr fontId="1" type="noConversion"/>
  </si>
  <si>
    <t>洛神</t>
    <phoneticPr fontId="1" type="noConversion"/>
  </si>
  <si>
    <t>九赐</t>
    <phoneticPr fontId="1" type="noConversion"/>
  </si>
  <si>
    <t>结姻</t>
    <phoneticPr fontId="1" type="noConversion"/>
  </si>
  <si>
    <t>枭姬</t>
    <phoneticPr fontId="1" type="noConversion"/>
  </si>
  <si>
    <t>反伤</t>
    <phoneticPr fontId="1" type="noConversion"/>
  </si>
  <si>
    <t>使用对白</t>
    <phoneticPr fontId="1" type="noConversion"/>
  </si>
  <si>
    <t>Bubbling</t>
    <phoneticPr fontId="1" type="noConversion"/>
  </si>
  <si>
    <t>对白语音</t>
    <phoneticPr fontId="1" type="noConversion"/>
  </si>
  <si>
    <t>BubbVoice</t>
    <phoneticPr fontId="1" type="noConversion"/>
  </si>
  <si>
    <t>对白触发限制</t>
    <phoneticPr fontId="1" type="noConversion"/>
  </si>
  <si>
    <t>BubbTrigger</t>
    <phoneticPr fontId="1" type="noConversion"/>
  </si>
  <si>
    <t>uint32</t>
    <phoneticPr fontId="1" type="noConversion"/>
  </si>
  <si>
    <t>对白触发概率</t>
    <phoneticPr fontId="1" type="noConversion"/>
  </si>
  <si>
    <t>BubbProbability</t>
    <phoneticPr fontId="1" type="noConversion"/>
  </si>
  <si>
    <t>持续双倍攻击</t>
    <phoneticPr fontId="1" type="noConversion"/>
  </si>
  <si>
    <t>双倍攻击</t>
    <phoneticPr fontId="1" type="noConversion"/>
  </si>
  <si>
    <t>发条鞋</t>
    <phoneticPr fontId="1" type="noConversion"/>
  </si>
  <si>
    <t>无法获得格挡</t>
    <phoneticPr fontId="1" type="noConversion"/>
  </si>
  <si>
    <t>鸟居</t>
    <phoneticPr fontId="1" type="noConversion"/>
  </si>
  <si>
    <t>灵体</t>
    <phoneticPr fontId="1" type="noConversion"/>
  </si>
  <si>
    <t>缓冲</t>
    <phoneticPr fontId="1" type="noConversion"/>
  </si>
  <si>
    <t>外卡钳</t>
    <phoneticPr fontId="1" type="noConversion"/>
  </si>
  <si>
    <t>壁垒</t>
    <phoneticPr fontId="1" type="noConversion"/>
  </si>
  <si>
    <t>残影</t>
    <phoneticPr fontId="1" type="noConversion"/>
  </si>
  <si>
    <t>虚弱抵抗</t>
    <phoneticPr fontId="1" type="noConversion"/>
  </si>
  <si>
    <t>无法抽牌</t>
    <phoneticPr fontId="1" type="noConversion"/>
  </si>
  <si>
    <t>脆弱抵抗</t>
    <phoneticPr fontId="1" type="noConversion"/>
  </si>
  <si>
    <t>飞行</t>
    <phoneticPr fontId="1" type="noConversion"/>
  </si>
  <si>
    <t>萎靡</t>
    <phoneticPr fontId="1" type="noConversion"/>
  </si>
  <si>
    <t>合纵连横</t>
    <phoneticPr fontId="1" type="noConversion"/>
  </si>
  <si>
    <t>免疫</t>
    <phoneticPr fontId="1" type="noConversion"/>
  </si>
  <si>
    <t>毒雾</t>
    <phoneticPr fontId="1" type="noConversion"/>
  </si>
  <si>
    <t>残暴</t>
    <phoneticPr fontId="1" type="noConversion"/>
  </si>
  <si>
    <t>恶魔形态</t>
    <phoneticPr fontId="1" type="noConversion"/>
  </si>
  <si>
    <t>无限刀刃</t>
    <phoneticPr fontId="1" type="noConversion"/>
  </si>
  <si>
    <t>必备工具</t>
    <phoneticPr fontId="1" type="noConversion"/>
  </si>
  <si>
    <t>火焰吐息</t>
    <phoneticPr fontId="1" type="noConversion"/>
  </si>
  <si>
    <t>幽魂形态</t>
    <phoneticPr fontId="1" type="noConversion"/>
  </si>
  <si>
    <t>计划妥当</t>
    <phoneticPr fontId="1" type="noConversion"/>
  </si>
  <si>
    <t>自燃</t>
    <phoneticPr fontId="1" type="noConversion"/>
  </si>
  <si>
    <t>金属化</t>
    <phoneticPr fontId="1" type="noConversion"/>
  </si>
  <si>
    <t>余像</t>
    <phoneticPr fontId="1" type="noConversion"/>
  </si>
  <si>
    <t>凌迟</t>
    <phoneticPr fontId="1" type="noConversion"/>
  </si>
  <si>
    <t>神气制胜</t>
    <phoneticPr fontId="1" type="noConversion"/>
  </si>
  <si>
    <t>腐化</t>
    <phoneticPr fontId="1" type="noConversion"/>
  </si>
  <si>
    <t>进化</t>
    <phoneticPr fontId="1" type="noConversion"/>
  </si>
  <si>
    <t>无惧疼痛</t>
    <phoneticPr fontId="1" type="noConversion"/>
  </si>
  <si>
    <t>黑暗之拥</t>
    <phoneticPr fontId="1" type="noConversion"/>
  </si>
  <si>
    <t>黏土</t>
    <phoneticPr fontId="1" type="noConversion"/>
  </si>
  <si>
    <t>涂毒</t>
    <phoneticPr fontId="1" type="noConversion"/>
  </si>
  <si>
    <t>撕裂</t>
    <phoneticPr fontId="1" type="noConversion"/>
  </si>
  <si>
    <t>残暴天性</t>
    <phoneticPr fontId="1" type="noConversion"/>
  </si>
  <si>
    <t>势不可挡</t>
    <phoneticPr fontId="1" type="noConversion"/>
  </si>
  <si>
    <t>死灵之书</t>
    <phoneticPr fontId="1" type="noConversion"/>
  </si>
  <si>
    <t>邪咒</t>
    <phoneticPr fontId="1" type="noConversion"/>
  </si>
  <si>
    <t>Mega</t>
    <phoneticPr fontId="1" type="noConversion"/>
  </si>
  <si>
    <t>强化</t>
    <phoneticPr fontId="1" type="noConversion"/>
  </si>
  <si>
    <t>疼痛戳刺</t>
    <phoneticPr fontId="1" type="noConversion"/>
  </si>
  <si>
    <t>胜勇</t>
    <phoneticPr fontId="1" type="noConversion"/>
  </si>
  <si>
    <t>守护者</t>
    <phoneticPr fontId="1" type="noConversion"/>
  </si>
  <si>
    <t>爱民如子</t>
    <phoneticPr fontId="1" type="noConversion"/>
  </si>
  <si>
    <t>长安十二时辰</t>
    <phoneticPr fontId="1" type="noConversion"/>
  </si>
  <si>
    <t>延迟格挡</t>
    <phoneticPr fontId="1" type="noConversion"/>
  </si>
  <si>
    <t>幻影杀手</t>
    <phoneticPr fontId="1" type="noConversion"/>
  </si>
  <si>
    <t>恢复力量</t>
    <phoneticPr fontId="1" type="noConversion"/>
  </si>
  <si>
    <t>炸弹</t>
    <phoneticPr fontId="1" type="noConversion"/>
  </si>
  <si>
    <t>猎杀者</t>
    <phoneticPr fontId="1" type="noConversion"/>
  </si>
  <si>
    <t>勒脖</t>
    <phoneticPr fontId="1" type="noConversion"/>
  </si>
  <si>
    <t>尸爆术</t>
    <phoneticPr fontId="1" type="noConversion"/>
  </si>
  <si>
    <t>警戒</t>
    <phoneticPr fontId="1" type="noConversion"/>
  </si>
  <si>
    <t>切换行动1</t>
    <phoneticPr fontId="1" type="noConversion"/>
  </si>
  <si>
    <t>复苏2</t>
    <phoneticPr fontId="1" type="noConversion"/>
  </si>
  <si>
    <t>自杀</t>
    <phoneticPr fontId="1" type="noConversion"/>
  </si>
  <si>
    <t>真复制</t>
    <phoneticPr fontId="1" type="noConversion"/>
  </si>
  <si>
    <t>假复制</t>
    <phoneticPr fontId="1" type="noConversion"/>
  </si>
  <si>
    <t>苏醒1</t>
    <phoneticPr fontId="1" type="noConversion"/>
  </si>
  <si>
    <t>落地</t>
    <phoneticPr fontId="1" type="noConversion"/>
  </si>
  <si>
    <t>归还</t>
    <phoneticPr fontId="1" type="noConversion"/>
  </si>
  <si>
    <t>觉醒</t>
    <phoneticPr fontId="1" type="noConversion"/>
  </si>
  <si>
    <t>重生</t>
    <phoneticPr fontId="1" type="noConversion"/>
  </si>
  <si>
    <t>切换行动3</t>
    <phoneticPr fontId="1" type="noConversion"/>
  </si>
  <si>
    <t>恢复减牌</t>
    <phoneticPr fontId="1" type="noConversion"/>
  </si>
  <si>
    <t>切换行动4</t>
    <phoneticPr fontId="1" type="noConversion"/>
  </si>
  <si>
    <t>爆发</t>
    <phoneticPr fontId="1" type="noConversion"/>
  </si>
  <si>
    <t>回合开始时，打出抽牌堆的前@vs@张牌</t>
  </si>
  <si>
    <t>回合结束后，失去@vs@点敏捷</t>
  </si>
  <si>
    <t>回合结束时，选择@vs@张手牌保留</t>
  </si>
  <si>
    <t>回合结束后，获得@vs@格挡</t>
  </si>
  <si>
    <t>受到攻击伤害时，对攻击方造成@vs@点伤害</t>
  </si>
  <si>
    <t>获得格挡时，随机对一个敌人造成@vs@点伤害</t>
  </si>
  <si>
    <t>下回合发动的攻击牌，额外获得@vs@倍伤害</t>
  </si>
  <si>
    <t>下回合开始时，额外抽取@vs@张牌</t>
  </si>
  <si>
    <t>下回合开始时，获得@vs@张选定的牌</t>
  </si>
  <si>
    <t>玩家打出攻击牌时，获得@vs@点格挡</t>
  </si>
  <si>
    <t>死亡后，对所有队友造成（最大生命*@vs@）点伤害</t>
  </si>
  <si>
    <t>本回合受到攻击时，给攻击方造成@vs@点伤害</t>
  </si>
  <si>
    <t>打出的下@vs@张技能牌会被执行两次</t>
  </si>
  <si>
    <t>打出的下@vs@张攻击牌会被执行两次</t>
  </si>
  <si>
    <t>玩家摸牌时会随机改变牌的费用</t>
  </si>
  <si>
    <t>第一次受到伤害时获得格挡</t>
  </si>
  <si>
    <t>拥有此状态的角色，共同分担伤害</t>
    <phoneticPr fontId="1" type="noConversion"/>
  </si>
  <si>
    <t>受到攻击时，切换行动技能</t>
    <phoneticPr fontId="1" type="noConversion"/>
  </si>
  <si>
    <t>死亡后给玩家加@vs2@层易伤</t>
    <phoneticPr fontId="1" type="noConversion"/>
  </si>
  <si>
    <t xml:space="preserve"> @vs1@回合后复活并拥有最大生命值一半的生命</t>
    <phoneticPr fontId="1" type="noConversion"/>
  </si>
  <si>
    <t>炸弹2</t>
    <phoneticPr fontId="1" type="noConversion"/>
  </si>
  <si>
    <t>回合开始多抽@vs1@张牌</t>
  </si>
  <si>
    <t>诸葛亮</t>
    <phoneticPr fontId="1" type="noConversion"/>
  </si>
  <si>
    <t>力量</t>
    <phoneticPr fontId="1" type="noConversion"/>
  </si>
  <si>
    <t>从卡牌中获得的格挡值增加@vs@点</t>
    <phoneticPr fontId="1" type="noConversion"/>
  </si>
  <si>
    <t>攻击时，造成的伤害增加@vs@点</t>
    <phoneticPr fontId="1" type="noConversion"/>
  </si>
  <si>
    <t>法术攻击时，造成的伤害增加@vs@点</t>
    <phoneticPr fontId="1" type="noConversion"/>
  </si>
  <si>
    <t>精准</t>
    <phoneticPr fontId="1" type="noConversion"/>
  </si>
  <si>
    <t>免疫2</t>
    <phoneticPr fontId="1" type="noConversion"/>
  </si>
  <si>
    <t>护援</t>
    <phoneticPr fontId="1" type="noConversion"/>
  </si>
  <si>
    <t>火烧连营</t>
    <phoneticPr fontId="1" type="noConversion"/>
  </si>
  <si>
    <t>缠身</t>
  </si>
  <si>
    <t>将所有攻击牌的目标效果改为全体</t>
    <phoneticPr fontId="1" type="noConversion"/>
  </si>
  <si>
    <t>鹰视狼顾</t>
    <phoneticPr fontId="1" type="noConversion"/>
  </si>
  <si>
    <t>火神</t>
    <phoneticPr fontId="1" type="noConversion"/>
  </si>
  <si>
    <t>反噬</t>
    <phoneticPr fontId="1" type="noConversion"/>
  </si>
  <si>
    <t>轻侠妄为</t>
    <phoneticPr fontId="1" type="noConversion"/>
  </si>
  <si>
    <t>义薄云天</t>
    <phoneticPr fontId="1" type="noConversion"/>
  </si>
  <si>
    <t>匠心不竭</t>
    <phoneticPr fontId="1" type="noConversion"/>
  </si>
  <si>
    <t>以观沧海</t>
    <phoneticPr fontId="1" type="noConversion"/>
  </si>
  <si>
    <t>使用火攻时，额外给予@vs@层着火</t>
    <phoneticPr fontId="1" type="noConversion"/>
  </si>
  <si>
    <t>回合受到的首次攻击，对攻击者造成一半的反伤</t>
    <phoneticPr fontId="1" type="noConversion"/>
  </si>
  <si>
    <t>每次攻击时，回复自身@vs@点生命</t>
    <phoneticPr fontId="1" type="noConversion"/>
  </si>
  <si>
    <t>回合开始时，失去@vs@点生命</t>
    <phoneticPr fontId="1" type="noConversion"/>
  </si>
  <si>
    <t>恢复敏捷</t>
    <phoneticPr fontId="1" type="noConversion"/>
  </si>
  <si>
    <t>猛击</t>
    <phoneticPr fontId="1" type="noConversion"/>
  </si>
  <si>
    <t>枭雄</t>
    <phoneticPr fontId="1" type="noConversion"/>
  </si>
  <si>
    <t>猛击2</t>
    <phoneticPr fontId="1" type="noConversion"/>
  </si>
  <si>
    <t>鬼谋</t>
    <phoneticPr fontId="1" type="noConversion"/>
  </si>
  <si>
    <t>机关兽</t>
    <phoneticPr fontId="1" type="noConversion"/>
  </si>
  <si>
    <t>猛击3</t>
    <phoneticPr fontId="1" type="noConversion"/>
  </si>
  <si>
    <t>黄龙</t>
    <phoneticPr fontId="1" type="noConversion"/>
  </si>
  <si>
    <t>盔甲</t>
    <phoneticPr fontId="1" type="noConversion"/>
  </si>
  <si>
    <t>天妒英才</t>
    <phoneticPr fontId="1" type="noConversion"/>
  </si>
  <si>
    <t>复生</t>
    <phoneticPr fontId="1" type="noConversion"/>
  </si>
  <si>
    <t>猛击4</t>
    <phoneticPr fontId="1" type="noConversion"/>
  </si>
  <si>
    <t>羽扇锦纶</t>
    <phoneticPr fontId="1" type="noConversion"/>
  </si>
  <si>
    <t>角色复苏</t>
    <phoneticPr fontId="1" type="noConversion"/>
  </si>
  <si>
    <t>角色复苏2</t>
    <phoneticPr fontId="1" type="noConversion"/>
  </si>
  <si>
    <t>蒲生叶离</t>
    <phoneticPr fontId="1" type="noConversion"/>
  </si>
  <si>
    <t>超级双发</t>
    <phoneticPr fontId="1" type="noConversion"/>
  </si>
  <si>
    <t>打出的下@vs@张牌会被执行两次</t>
    <phoneticPr fontId="1" type="noConversion"/>
  </si>
  <si>
    <t>下回合复活，并恢复最大生命值25%的生命</t>
    <phoneticPr fontId="1" type="noConversion"/>
  </si>
  <si>
    <t>义气</t>
    <phoneticPr fontId="1" type="noConversion"/>
  </si>
  <si>
    <t>夜掩</t>
    <phoneticPr fontId="1" type="noConversion"/>
  </si>
  <si>
    <t>模版</t>
  </si>
  <si>
    <t>贯石斧</t>
    <phoneticPr fontId="1" type="noConversion"/>
  </si>
  <si>
    <t>藤甲</t>
    <phoneticPr fontId="1" type="noConversion"/>
  </si>
  <si>
    <t>抵抗</t>
    <phoneticPr fontId="1" type="noConversion"/>
  </si>
  <si>
    <t>太平经</t>
    <phoneticPr fontId="1" type="noConversion"/>
  </si>
  <si>
    <t>混沌</t>
    <phoneticPr fontId="1" type="noConversion"/>
  </si>
  <si>
    <t>变形</t>
    <phoneticPr fontId="1" type="noConversion"/>
  </si>
  <si>
    <t>爱民</t>
    <phoneticPr fontId="1" type="noConversion"/>
  </si>
  <si>
    <t>强烈抵抗</t>
    <phoneticPr fontId="1" type="noConversion"/>
  </si>
  <si>
    <t>神风雷</t>
    <phoneticPr fontId="1" type="noConversion"/>
  </si>
  <si>
    <t>运筹</t>
    <phoneticPr fontId="1" type="noConversion"/>
  </si>
  <si>
    <t>卸甲</t>
    <phoneticPr fontId="1" type="noConversion"/>
  </si>
  <si>
    <t>仇国论</t>
    <phoneticPr fontId="1" type="noConversion"/>
  </si>
  <si>
    <t>柔韧铠甲</t>
    <phoneticPr fontId="1" type="noConversion"/>
  </si>
  <si>
    <t>明光铠</t>
    <phoneticPr fontId="1" type="noConversion"/>
  </si>
  <si>
    <t>俘获</t>
    <phoneticPr fontId="1" type="noConversion"/>
  </si>
  <si>
    <t>真假迷离</t>
    <phoneticPr fontId="1" type="noConversion"/>
  </si>
  <si>
    <t>能否清除</t>
    <phoneticPr fontId="1" type="noConversion"/>
  </si>
  <si>
    <t>CleanUp</t>
    <phoneticPr fontId="1" type="noConversion"/>
  </si>
  <si>
    <t>辽东遗计+</t>
    <phoneticPr fontId="1" type="noConversion"/>
  </si>
  <si>
    <t>天妒英才+</t>
    <phoneticPr fontId="1" type="noConversion"/>
  </si>
  <si>
    <t>辽东遗计+主将</t>
    <phoneticPr fontId="1" type="noConversion"/>
  </si>
  <si>
    <t>天妒英才+主将</t>
    <phoneticPr fontId="1" type="noConversion"/>
  </si>
  <si>
    <t>每回合+3能量，@vs@回合后失去所有生命</t>
    <phoneticPr fontId="1" type="noConversion"/>
  </si>
  <si>
    <t>多重攻击</t>
    <phoneticPr fontId="1" type="noConversion"/>
  </si>
  <si>
    <t>冰冻</t>
    <phoneticPr fontId="1" type="noConversion"/>
  </si>
  <si>
    <t>克隆</t>
    <phoneticPr fontId="1" type="noConversion"/>
  </si>
  <si>
    <t>克隆本回合最大伤害</t>
    <phoneticPr fontId="1" type="noConversion"/>
  </si>
  <si>
    <t>亡语2</t>
    <phoneticPr fontId="1" type="noConversion"/>
  </si>
  <si>
    <t>茫然</t>
    <phoneticPr fontId="1" type="noConversion"/>
  </si>
  <si>
    <t>洗牌伤害</t>
    <phoneticPr fontId="1" type="noConversion"/>
  </si>
  <si>
    <t>穿甲</t>
    <phoneticPr fontId="1" type="noConversion"/>
  </si>
  <si>
    <t>重甲</t>
    <phoneticPr fontId="1" type="noConversion"/>
  </si>
  <si>
    <t>遗失</t>
    <phoneticPr fontId="1" type="noConversion"/>
  </si>
  <si>
    <t>哑弹</t>
    <phoneticPr fontId="1" type="noConversion"/>
  </si>
  <si>
    <t>限时</t>
    <phoneticPr fontId="1" type="noConversion"/>
  </si>
  <si>
    <t>反射</t>
    <phoneticPr fontId="1" type="noConversion"/>
  </si>
  <si>
    <t>能量转移</t>
    <phoneticPr fontId="1" type="noConversion"/>
  </si>
  <si>
    <t>亡语3</t>
    <phoneticPr fontId="1" type="noConversion"/>
  </si>
  <si>
    <t>死亡后给所有队友恢复所有生命</t>
    <phoneticPr fontId="1" type="noConversion"/>
  </si>
  <si>
    <t>能量转移</t>
    <phoneticPr fontId="1" type="noConversion"/>
  </si>
  <si>
    <t>选项1</t>
    <phoneticPr fontId="1" type="noConversion"/>
  </si>
  <si>
    <t>选项2</t>
    <phoneticPr fontId="1" type="noConversion"/>
  </si>
  <si>
    <t>本回合攻击牌造成的伤害额外加@vs@倍</t>
    <phoneticPr fontId="1" type="noConversion"/>
  </si>
  <si>
    <t>玩家下回合减少@vs3@点能量，下下回合增加@vs3@点能量</t>
    <phoneticPr fontId="1" type="noConversion"/>
  </si>
  <si>
    <t>回复光环</t>
    <phoneticPr fontId="1" type="noConversion"/>
  </si>
  <si>
    <t>格挡光环</t>
    <phoneticPr fontId="1" type="noConversion"/>
  </si>
  <si>
    <t>力量光环</t>
    <phoneticPr fontId="1" type="noConversion"/>
  </si>
  <si>
    <t>疼痛</t>
    <phoneticPr fontId="1" type="noConversion"/>
  </si>
  <si>
    <t>逃脱计划</t>
    <phoneticPr fontId="1" type="noConversion"/>
  </si>
  <si>
    <t>混乱</t>
    <phoneticPr fontId="1" type="noConversion"/>
  </si>
  <si>
    <t>下回合少摸@vs2@张牌</t>
    <phoneticPr fontId="1" type="noConversion"/>
  </si>
  <si>
    <t>弹出对白</t>
    <phoneticPr fontId="1" type="noConversion"/>
  </si>
  <si>
    <t>弹出对白</t>
    <phoneticPr fontId="1" type="noConversion"/>
  </si>
  <si>
    <t>战斗开始弹出对白选项【不显示icon】</t>
    <phoneticPr fontId="1" type="noConversion"/>
  </si>
  <si>
    <t>每打出一张牌扣除@vs@点生命【不显示icon】</t>
    <phoneticPr fontId="1" type="noConversion"/>
  </si>
  <si>
    <t>狂暴</t>
    <phoneticPr fontId="1" type="noConversion"/>
  </si>
  <si>
    <t>惊神</t>
    <phoneticPr fontId="1" type="noConversion"/>
  </si>
  <si>
    <t>惊神之矛</t>
    <phoneticPr fontId="1" type="noConversion"/>
  </si>
  <si>
    <t>惊神之盾</t>
    <phoneticPr fontId="1" type="noConversion"/>
  </si>
  <si>
    <t>顾后阵</t>
    <phoneticPr fontId="1" type="noConversion"/>
  </si>
  <si>
    <t>战歌</t>
    <phoneticPr fontId="1" type="noConversion"/>
  </si>
  <si>
    <t>素衣</t>
    <phoneticPr fontId="1" type="noConversion"/>
  </si>
  <si>
    <t>远见</t>
    <phoneticPr fontId="1" type="noConversion"/>
  </si>
  <si>
    <t>涅槃</t>
    <phoneticPr fontId="1" type="noConversion"/>
  </si>
  <si>
    <t>学习</t>
    <phoneticPr fontId="1" type="noConversion"/>
  </si>
  <si>
    <t>永续</t>
    <phoneticPr fontId="1" type="noConversion"/>
  </si>
  <si>
    <t>神迹</t>
    <phoneticPr fontId="1" type="noConversion"/>
  </si>
  <si>
    <t>全能强化</t>
    <phoneticPr fontId="1" type="noConversion"/>
  </si>
  <si>
    <t>惊神无双</t>
    <phoneticPr fontId="1" type="noConversion"/>
  </si>
  <si>
    <t>阳·五行</t>
    <phoneticPr fontId="1" type="noConversion"/>
  </si>
  <si>
    <t>锋利</t>
    <phoneticPr fontId="1" type="noConversion"/>
  </si>
  <si>
    <t>挥手</t>
    <phoneticPr fontId="1" type="noConversion"/>
  </si>
  <si>
    <t>收集</t>
    <phoneticPr fontId="1" type="noConversion"/>
  </si>
  <si>
    <t>伤痕</t>
    <phoneticPr fontId="1" type="noConversion"/>
  </si>
  <si>
    <t>敏捷强化</t>
    <phoneticPr fontId="1" type="noConversion"/>
  </si>
  <si>
    <t>奇门遁甲</t>
    <phoneticPr fontId="1" type="noConversion"/>
  </si>
  <si>
    <t>回合开始时不会再@dv清除@格挡</t>
    <phoneticPr fontId="1" type="noConversion"/>
  </si>
  <si>
    <t>每层@dv免疫@1次所有@dv负面状态@</t>
    <phoneticPr fontId="1" type="noConversion"/>
  </si>
  <si>
    <t>在@vs@回合内无法从卡牌获取格挡</t>
    <phoneticPr fontId="1" type="noConversion"/>
  </si>
  <si>
    <t>铁甲</t>
    <phoneticPr fontId="1" type="noConversion"/>
  </si>
  <si>
    <t>翻倍攻击</t>
    <phoneticPr fontId="1" type="noConversion"/>
  </si>
  <si>
    <t>翻倍伤害</t>
    <phoneticPr fontId="1" type="noConversion"/>
  </si>
  <si>
    <t>磐石阵</t>
    <phoneticPr fontId="1" type="noConversion"/>
  </si>
  <si>
    <t>不虚弱</t>
    <phoneticPr fontId="1" type="noConversion"/>
  </si>
  <si>
    <t>不脆弱</t>
    <phoneticPr fontId="1" type="noConversion"/>
  </si>
  <si>
    <t>敌人获得负面状态时，对其造成@vs@点伤害</t>
    <phoneticPr fontId="1" type="noConversion"/>
  </si>
  <si>
    <t>回合结束获得@vs@点格挡，每受到生命伤害就减少1层</t>
    <phoneticPr fontId="1" type="noConversion"/>
  </si>
  <si>
    <t>受到伤害时加1层，回合结束减1层；10层引爆1次50点伤害</t>
    <phoneticPr fontId="1" type="noConversion"/>
  </si>
  <si>
    <t>免疫</t>
  </si>
  <si>
    <t>每回合开始时，给自己增加@vs@层@dv免疫@</t>
    <phoneticPr fontId="1" type="noConversion"/>
  </si>
  <si>
    <t>回合开始将随机@vs1@张手牌@dv冰冻@</t>
    <phoneticPr fontId="1" type="noConversion"/>
  </si>
  <si>
    <t>回合结束 往敌方抽牌堆塞@vs@张@dv茫然@</t>
    <phoneticPr fontId="1" type="noConversion"/>
  </si>
  <si>
    <t>玩家每回合，只有@vs@秒出牌时间</t>
    <phoneticPr fontId="1" type="noConversion"/>
  </si>
  <si>
    <t>每回合打出的第@dv1@张牌，将打出@vs@次</t>
    <phoneticPr fontId="1" type="noConversion"/>
  </si>
  <si>
    <t>嗔怒</t>
    <phoneticPr fontId="1" type="noConversion"/>
  </si>
  <si>
    <t>亡魂咒</t>
    <phoneticPr fontId="1" type="noConversion"/>
  </si>
  <si>
    <t>启动失败时，增加额外@vs5@点格挡</t>
    <phoneticPr fontId="11" type="noConversion"/>
  </si>
  <si>
    <t>每回合开始时，查看抽牌堆前@vs2@张，并可选丢弃</t>
    <phoneticPr fontId="1" type="noConversion"/>
  </si>
  <si>
    <t>每当检索抽牌堆时，获得@vs4@点格挡</t>
    <phoneticPr fontId="1" type="noConversion"/>
  </si>
  <si>
    <t>回合结束时，全体回@vs10@点血</t>
    <phoneticPr fontId="1" type="noConversion"/>
  </si>
  <si>
    <t>回合结束时，全体获得@vs10@点格挡</t>
    <phoneticPr fontId="1" type="noConversion"/>
  </si>
  <si>
    <t>攻击牌造成的伤害额外加@vs@倍</t>
    <phoneticPr fontId="1" type="noConversion"/>
  </si>
  <si>
    <t>懦弱</t>
    <phoneticPr fontId="1" type="noConversion"/>
  </si>
  <si>
    <t>护主</t>
    <phoneticPr fontId="1" type="noConversion"/>
  </si>
  <si>
    <t>结姻目标收到攻击时，承受其扣除的血量</t>
    <phoneticPr fontId="1" type="noConversion"/>
  </si>
  <si>
    <t>展示层数</t>
    <phoneticPr fontId="1" type="noConversion"/>
  </si>
  <si>
    <t>DisplayValue</t>
    <phoneticPr fontId="1" type="noConversion"/>
  </si>
  <si>
    <t>不再会被@dv脆弱@</t>
    <phoneticPr fontId="1" type="noConversion"/>
  </si>
  <si>
    <t>回合开始时，丢弃@vs@张手牌</t>
    <phoneticPr fontId="1" type="noConversion"/>
  </si>
  <si>
    <t>贪婪</t>
    <phoneticPr fontId="1" type="noConversion"/>
  </si>
  <si>
    <t>克制</t>
    <phoneticPr fontId="1" type="noConversion"/>
  </si>
  <si>
    <t>限牌</t>
    <phoneticPr fontId="1" type="noConversion"/>
  </si>
  <si>
    <t>未知状态，看起来很强</t>
    <phoneticPr fontId="1" type="noConversion"/>
  </si>
  <si>
    <t xml:space="preserve"> @vs3@ 回合后复制自己的假身</t>
    <phoneticPr fontId="1" type="noConversion"/>
  </si>
  <si>
    <t xml:space="preserve"> @vs3@ 回合后复制自己的真身</t>
    <phoneticPr fontId="1" type="noConversion"/>
  </si>
  <si>
    <t>真身</t>
    <phoneticPr fontId="1" type="noConversion"/>
  </si>
  <si>
    <t>假体</t>
    <phoneticPr fontId="1" type="noConversion"/>
  </si>
  <si>
    <t>复活</t>
    <phoneticPr fontId="1" type="noConversion"/>
  </si>
  <si>
    <t>攻势</t>
    <phoneticPr fontId="1" type="noConversion"/>
  </si>
  <si>
    <t>抢占先机</t>
    <phoneticPr fontId="1" type="noConversion"/>
  </si>
  <si>
    <t>下回合开始，获得@vs@点能量</t>
    <phoneticPr fontId="1" type="noConversion"/>
  </si>
  <si>
    <t>血祭</t>
    <phoneticPr fontId="1" type="noConversion"/>
  </si>
  <si>
    <t>狂化</t>
    <phoneticPr fontId="1" type="noConversion"/>
  </si>
  <si>
    <t>如果受到攻击类伤害大于@vs10@点，变为@vs10@</t>
    <phoneticPr fontId="1" type="noConversion"/>
  </si>
  <si>
    <t>鹰视狼顾+</t>
    <phoneticPr fontId="1" type="noConversion"/>
  </si>
  <si>
    <t>敌方回合开始时，往敌方抽牌堆塞@vs@张恐惧+牌</t>
    <phoneticPr fontId="1" type="noConversion"/>
  </si>
  <si>
    <t>腐蚀陷阱</t>
    <phoneticPr fontId="1" type="noConversion"/>
  </si>
  <si>
    <t>消耗掉对自己造成伤害的牌</t>
    <phoneticPr fontId="1" type="noConversion"/>
  </si>
  <si>
    <t>负面效果，此@vs@回合内不能打出@dv攻击牌@</t>
    <phoneticPr fontId="1" type="noConversion"/>
  </si>
  <si>
    <t>回合结束时，失去@vs1@点敏捷</t>
    <phoneticPr fontId="1" type="noConversion"/>
  </si>
  <si>
    <t>回合结束时，增加@vs4@点护甲</t>
    <phoneticPr fontId="1" type="noConversion"/>
  </si>
  <si>
    <t>穿透</t>
    <phoneticPr fontId="1" type="noConversion"/>
  </si>
  <si>
    <t>白楼独舞</t>
  </si>
  <si>
    <t>白楼独舞</t>
    <phoneticPr fontId="1" type="noConversion"/>
  </si>
  <si>
    <t>火药</t>
    <phoneticPr fontId="1" type="noConversion"/>
  </si>
  <si>
    <t>先机</t>
    <phoneticPr fontId="1" type="noConversion"/>
  </si>
  <si>
    <t>在@dv本回合@内无法抽牌</t>
    <phoneticPr fontId="1" type="noConversion"/>
  </si>
  <si>
    <t>变，变强了，下回合满血重生</t>
    <phoneticPr fontId="1" type="noConversion"/>
  </si>
  <si>
    <t>uint32</t>
    <phoneticPr fontId="1" type="noConversion"/>
  </si>
  <si>
    <t>uint32</t>
    <phoneticPr fontId="1" type="noConversion"/>
  </si>
  <si>
    <t>int32</t>
    <phoneticPr fontId="1" type="noConversion"/>
  </si>
  <si>
    <t>本场战斗每攻击@dv1@次时，额外再攻击@vs1@次</t>
    <phoneticPr fontId="1" type="noConversion"/>
  </si>
  <si>
    <t>武圣</t>
    <phoneticPr fontId="1" type="noConversion"/>
  </si>
  <si>
    <t>无视目标格挡，直接造成伤害</t>
    <phoneticPr fontId="1" type="noConversion"/>
  </si>
  <si>
    <t>穿透强化</t>
    <phoneticPr fontId="1" type="noConversion"/>
  </si>
  <si>
    <t>回合结束时，获得@vs@点敏捷</t>
    <phoneticPr fontId="1" type="noConversion"/>
  </si>
  <si>
    <t>猛虎啸</t>
    <phoneticPr fontId="1" type="noConversion"/>
  </si>
  <si>
    <t xml:space="preserve"> @vs3@回合后，对所有敌人造成@dv60@点伤害并且自爆</t>
    <phoneticPr fontId="1" type="noConversion"/>
  </si>
  <si>
    <t>穹窿</t>
    <phoneticPr fontId="1" type="noConversion"/>
  </si>
  <si>
    <t>下一次攻击伤害额外加@vs@倍</t>
    <phoneticPr fontId="1" type="noConversion"/>
  </si>
  <si>
    <t>武圣</t>
  </si>
  <si>
    <t>如果抽到技能牌，获得血量【不显示icon】</t>
    <phoneticPr fontId="1" type="noConversion"/>
  </si>
  <si>
    <t>常胜将军</t>
    <phoneticPr fontId="1" type="noConversion"/>
  </si>
  <si>
    <t>王佐</t>
  </si>
  <si>
    <t>攻击时，造成的伤害降低@vf25%@</t>
    <phoneticPr fontId="1" type="noConversion"/>
  </si>
  <si>
    <t>受到攻击时，造成的伤害增加@vf50%@</t>
    <phoneticPr fontId="1" type="noConversion"/>
  </si>
  <si>
    <t>从卡牌中获取的格挡值减少@vf25%@</t>
    <phoneticPr fontId="1" type="noConversion"/>
  </si>
  <si>
    <t>须弥</t>
    <phoneticPr fontId="1" type="noConversion"/>
  </si>
  <si>
    <t>下一张攻击牌造每段伤害@dd+@@vs5@点</t>
    <phoneticPr fontId="1" type="noConversion"/>
  </si>
  <si>
    <t>惊神阵</t>
    <phoneticPr fontId="1" type="noConversion"/>
  </si>
  <si>
    <t>不能出牌</t>
    <phoneticPr fontId="1" type="noConversion"/>
  </si>
  <si>
    <t>本回合已无法出牌</t>
    <phoneticPr fontId="1" type="noConversion"/>
  </si>
  <si>
    <t>将会抵挡以下效果：虚弱/易伤/脆弱/中毒/流血/着火</t>
    <phoneticPr fontId="1" type="noConversion"/>
  </si>
  <si>
    <t>Buff生效动画</t>
    <phoneticPr fontId="1" type="noConversion"/>
  </si>
  <si>
    <t>UseEffect</t>
    <phoneticPr fontId="1" type="noConversion"/>
  </si>
  <si>
    <t>对手每打出@dv1@张牌，自己本回合受到攻击伤害增加@dv10%@</t>
    <phoneticPr fontId="1" type="noConversion"/>
  </si>
  <si>
    <t>打出攻击牌时，额外造成@vs@点伤害</t>
    <phoneticPr fontId="1" type="noConversion"/>
  </si>
  <si>
    <t>icon/buff/buff_default</t>
    <phoneticPr fontId="1" type="noConversion"/>
  </si>
  <si>
    <t>icon/buff/buff_003</t>
  </si>
  <si>
    <t>icon/buff/buff_004</t>
  </si>
  <si>
    <t>icon/buff/buff_005</t>
  </si>
  <si>
    <t>icon/buff/buff_007</t>
  </si>
  <si>
    <t>icon/buff/buff_007</t>
    <phoneticPr fontId="1" type="noConversion"/>
  </si>
  <si>
    <t>每当失去生命时，获得@dv1@层@dd再生@</t>
    <phoneticPr fontId="1" type="noConversion"/>
  </si>
  <si>
    <t>虎痴+</t>
    <phoneticPr fontId="1" type="noConversion"/>
  </si>
  <si>
    <t>疮痍</t>
    <phoneticPr fontId="1" type="noConversion"/>
  </si>
  <si>
    <t>镇魂刀</t>
    <phoneticPr fontId="1" type="noConversion"/>
  </si>
  <si>
    <t>受到每点攻击伤害后层数减1，0层切换形态及技能</t>
    <phoneticPr fontId="1" type="noConversion"/>
  </si>
  <si>
    <t>拥有@vs@层，将额外增加@vc0.25@易伤伤害</t>
    <phoneticPr fontId="1" type="noConversion"/>
  </si>
  <si>
    <t>夜袭</t>
    <phoneticPr fontId="1" type="noConversion"/>
  </si>
  <si>
    <t>回合开始时，对敌方生命最低的角色造成@vs@点伤害</t>
    <phoneticPr fontId="1" type="noConversion"/>
  </si>
  <si>
    <t>火甲</t>
    <phoneticPr fontId="1" type="noConversion"/>
  </si>
  <si>
    <t>每回合结束时失去@vs@@dd%@生命(@ve@点)，对所有敌方造成四倍伤害</t>
    <phoneticPr fontId="1" type="noConversion"/>
  </si>
  <si>
    <t>生命值低于25%时，会变得更强</t>
    <phoneticPr fontId="1" type="noConversion"/>
  </si>
  <si>
    <t>越战越勇</t>
    <phoneticPr fontId="1" type="noConversion"/>
  </si>
  <si>
    <t>分兵</t>
    <phoneticPr fontId="1" type="noConversion"/>
  </si>
  <si>
    <t>切换形态</t>
    <phoneticPr fontId="1" type="noConversion"/>
  </si>
  <si>
    <t>激发潜能</t>
    <phoneticPr fontId="1" type="noConversion"/>
  </si>
  <si>
    <t>恩泽</t>
    <phoneticPr fontId="1" type="noConversion"/>
  </si>
  <si>
    <t>举贤</t>
    <phoneticPr fontId="11" type="noConversion"/>
  </si>
  <si>
    <t>睿识</t>
  </si>
  <si>
    <t>怒不可遏</t>
  </si>
  <si>
    <t>仁义之师</t>
  </si>
  <si>
    <t>稳固</t>
    <phoneticPr fontId="1" type="noConversion"/>
  </si>
  <si>
    <t>在@vs@回合内，受到攻击伤害大于@dv10@点时变为@dv10@</t>
    <phoneticPr fontId="1" type="noConversion"/>
  </si>
  <si>
    <t>当生命值低于50%时，将强化战斗技能</t>
    <phoneticPr fontId="1" type="noConversion"/>
  </si>
  <si>
    <t>爪牙</t>
    <phoneticPr fontId="1" type="noConversion"/>
  </si>
  <si>
    <t>破坏阵型</t>
    <phoneticPr fontId="1" type="noConversion"/>
  </si>
  <si>
    <t>石像</t>
    <phoneticPr fontId="1" type="noConversion"/>
  </si>
  <si>
    <t>遗忘</t>
    <phoneticPr fontId="1" type="noConversion"/>
  </si>
  <si>
    <t>负面效果，此@vs@回合内不能打出@dv技能牌@</t>
    <phoneticPr fontId="1" type="noConversion"/>
  </si>
  <si>
    <t>减伤封印</t>
    <phoneticPr fontId="1" type="noConversion"/>
  </si>
  <si>
    <t>暴怒</t>
    <phoneticPr fontId="1" type="noConversion"/>
  </si>
  <si>
    <t>伤害增加100%，受伤增加100%</t>
    <phoneticPr fontId="1" type="noConversion"/>
  </si>
  <si>
    <t>模糊</t>
    <phoneticPr fontId="1" type="noConversion"/>
  </si>
  <si>
    <t>使用攻击牌时提示"敌方处于模糊效果中，无法选中目标"</t>
    <phoneticPr fontId="1" type="noConversion"/>
  </si>
  <si>
    <t>暴怒光环</t>
    <phoneticPr fontId="1" type="noConversion"/>
  </si>
  <si>
    <t>中庸</t>
    <phoneticPr fontId="1" type="noConversion"/>
  </si>
  <si>
    <t>决死</t>
    <phoneticPr fontId="1" type="noConversion"/>
  </si>
  <si>
    <t>神秘封印</t>
    <phoneticPr fontId="1" type="noConversion"/>
  </si>
  <si>
    <t>分歧</t>
    <phoneticPr fontId="1" type="noConversion"/>
  </si>
  <si>
    <t>离间</t>
    <phoneticPr fontId="1" type="noConversion"/>
  </si>
  <si>
    <t>寒冰</t>
    <phoneticPr fontId="1" type="noConversion"/>
  </si>
  <si>
    <t>烈火</t>
    <phoneticPr fontId="1" type="noConversion"/>
  </si>
  <si>
    <t>出牌反噬</t>
    <phoneticPr fontId="1" type="noConversion"/>
  </si>
  <si>
    <t>摸牌反噬</t>
    <phoneticPr fontId="1" type="noConversion"/>
  </si>
  <si>
    <t>好奇</t>
    <phoneticPr fontId="1" type="noConversion"/>
  </si>
  <si>
    <t>祭坛</t>
    <phoneticPr fontId="1" type="noConversion"/>
  </si>
  <si>
    <t>虚空封印</t>
    <phoneticPr fontId="1" type="noConversion"/>
  </si>
  <si>
    <t>愚忠</t>
    <phoneticPr fontId="1" type="noConversion"/>
  </si>
  <si>
    <t>披荆</t>
    <phoneticPr fontId="1" type="noConversion"/>
  </si>
  <si>
    <t>战斗开始弹出对白选项【不显示icon】</t>
    <phoneticPr fontId="1" type="noConversion"/>
  </si>
  <si>
    <t>狂徒</t>
    <phoneticPr fontId="1" type="noConversion"/>
  </si>
  <si>
    <t>深情</t>
    <phoneticPr fontId="1" type="noConversion"/>
  </si>
  <si>
    <t>觉醒</t>
    <phoneticPr fontId="1" type="noConversion"/>
  </si>
  <si>
    <t>隐秘意图</t>
    <phoneticPr fontId="1" type="noConversion"/>
  </si>
  <si>
    <t>金币</t>
    <phoneticPr fontId="1" type="noConversion"/>
  </si>
  <si>
    <t>玩家每消耗一张牌减1层。为0时造成全体30点伤害</t>
    <phoneticPr fontId="1" type="noConversion"/>
  </si>
  <si>
    <t>击败此目标将奖励特殊卡牌哦</t>
    <phoneticPr fontId="1" type="noConversion"/>
  </si>
  <si>
    <t>破碎</t>
    <phoneticPr fontId="1" type="noConversion"/>
  </si>
  <si>
    <t>洗牌</t>
    <phoneticPr fontId="1" type="noConversion"/>
  </si>
  <si>
    <t>吸血</t>
    <phoneticPr fontId="1" type="noConversion"/>
  </si>
  <si>
    <t>祭祀</t>
    <phoneticPr fontId="1" type="noConversion"/>
  </si>
  <si>
    <t>玩家每摸一张牌，首领回复@vs5@点生命</t>
    <phoneticPr fontId="1" type="noConversion"/>
  </si>
  <si>
    <t>本回合对方每出一张牌，获得@vs1@层反伤</t>
    <phoneticPr fontId="1" type="noConversion"/>
  </si>
  <si>
    <t>死亡后造成全体@vs30@点伤害</t>
    <phoneticPr fontId="1" type="noConversion"/>
  </si>
  <si>
    <t>玩家获得格挡时减少1层，为零时增加主怪20%最大生命值</t>
    <phoneticPr fontId="1" type="noConversion"/>
  </si>
  <si>
    <t>此状态清除前，无法查探其行动效果</t>
    <phoneticPr fontId="1" type="noConversion"/>
  </si>
  <si>
    <t>高攻低防</t>
    <phoneticPr fontId="1" type="noConversion"/>
  </si>
  <si>
    <t>低攻高防</t>
    <phoneticPr fontId="1" type="noConversion"/>
  </si>
  <si>
    <t>生命封印</t>
    <phoneticPr fontId="1" type="noConversion"/>
  </si>
  <si>
    <t>每打出一张技能牌，自身减少@dv1@点敏捷</t>
    <phoneticPr fontId="1" type="noConversion"/>
  </si>
  <si>
    <t>卑鄙!我的首张牌无效！</t>
    <phoneticPr fontId="1" type="noConversion"/>
  </si>
  <si>
    <t>我现在无法抽牌!</t>
    <phoneticPr fontId="1" type="noConversion"/>
  </si>
  <si>
    <t>这小手段能奈我何!</t>
    <phoneticPr fontId="1" type="noConversion"/>
  </si>
  <si>
    <t>雕虫小技…</t>
    <phoneticPr fontId="1" type="noConversion"/>
  </si>
  <si>
    <t>你只会让我越来越强!</t>
    <phoneticPr fontId="1" type="noConversion"/>
  </si>
  <si>
    <t>十二时辰</t>
    <phoneticPr fontId="1" type="noConversion"/>
  </si>
  <si>
    <t>你也尝尝这滋味吧!</t>
    <phoneticPr fontId="1" type="noConversion"/>
  </si>
  <si>
    <t>我还能再战!</t>
    <phoneticPr fontId="1" type="noConversion"/>
  </si>
  <si>
    <t>你……赢了</t>
    <phoneticPr fontId="1" type="noConversion"/>
  </si>
  <si>
    <t>想战胜我?还差得远!</t>
    <phoneticPr fontId="1" type="noConversion"/>
  </si>
  <si>
    <t>不！！！</t>
    <phoneticPr fontId="1" type="noConversion"/>
  </si>
  <si>
    <t>这才是真的我!!</t>
    <phoneticPr fontId="1" type="noConversion"/>
  </si>
  <si>
    <t>看看我的新烟花…</t>
    <phoneticPr fontId="1" type="noConversion"/>
  </si>
  <si>
    <t>夫人!你怎能弃我而去!</t>
    <phoneticPr fontId="1" type="noConversion"/>
  </si>
  <si>
    <t>主上,请等等我…</t>
    <phoneticPr fontId="1" type="noConversion"/>
  </si>
  <si>
    <t>这个世界将会熊熊燃烧!</t>
    <phoneticPr fontId="1" type="noConversion"/>
  </si>
  <si>
    <t>利刃</t>
    <phoneticPr fontId="1" type="noConversion"/>
  </si>
  <si>
    <t>每回合打出前@vs@张牌无效</t>
    <phoneticPr fontId="1" type="noConversion"/>
  </si>
  <si>
    <t>激活动效ID</t>
    <phoneticPr fontId="1" type="noConversion"/>
  </si>
  <si>
    <t>EffectTemplateID</t>
    <phoneticPr fontId="1" type="noConversion"/>
  </si>
  <si>
    <t>玩家每获得的第@dv8@张牌被冰冻</t>
    <phoneticPr fontId="1" type="noConversion"/>
  </si>
  <si>
    <t>玩家每打出的第@dv8@张牌被消耗</t>
    <phoneticPr fontId="1" type="noConversion"/>
  </si>
  <si>
    <t>阻止下@vs@次受到的生命值损伤</t>
    <phoneticPr fontId="1" type="noConversion"/>
  </si>
  <si>
    <t>火墙防卫</t>
    <phoneticPr fontId="1" type="noConversion"/>
  </si>
  <si>
    <t>刮骨疗伤</t>
    <phoneticPr fontId="5" type="noConversion"/>
  </si>
  <si>
    <t>智勇双全</t>
    <phoneticPr fontId="5" type="noConversion"/>
  </si>
  <si>
    <t>愿打愿挨</t>
    <phoneticPr fontId="5" type="noConversion"/>
  </si>
  <si>
    <t>群雄列传</t>
    <phoneticPr fontId="5" type="noConversion"/>
  </si>
  <si>
    <t>魏武之势</t>
    <phoneticPr fontId="5" type="noConversion"/>
  </si>
  <si>
    <t>江东父老</t>
    <phoneticPr fontId="5" type="noConversion"/>
  </si>
  <si>
    <t>蜀将何在</t>
    <phoneticPr fontId="5" type="noConversion"/>
  </si>
  <si>
    <t>猛士出击</t>
    <phoneticPr fontId="5" type="noConversion"/>
  </si>
  <si>
    <t>快马当先</t>
    <phoneticPr fontId="5" type="noConversion"/>
  </si>
  <si>
    <t>智者见智</t>
    <phoneticPr fontId="5" type="noConversion"/>
  </si>
  <si>
    <t>隔水对峙</t>
    <phoneticPr fontId="5" type="noConversion"/>
  </si>
  <si>
    <t>美人心计</t>
    <phoneticPr fontId="1" type="noConversion"/>
  </si>
  <si>
    <t>icon/buff/buff_20030</t>
  </si>
  <si>
    <t>才堪相配</t>
    <phoneticPr fontId="5" type="noConversion"/>
  </si>
  <si>
    <t>肝脑涂地</t>
    <phoneticPr fontId="5" type="noConversion"/>
  </si>
  <si>
    <t>喜结连理</t>
    <phoneticPr fontId="5" type="noConversion"/>
  </si>
  <si>
    <t>次回合复活，并回复30%生命</t>
    <phoneticPr fontId="1" type="noConversion"/>
  </si>
  <si>
    <t>昏睡</t>
    <phoneticPr fontId="1" type="noConversion"/>
  </si>
  <si>
    <t>善忍</t>
    <phoneticPr fontId="1" type="noConversion"/>
  </si>
  <si>
    <t>韬光养晦</t>
    <phoneticPr fontId="1" type="noConversion"/>
  </si>
  <si>
    <t>追踪</t>
    <phoneticPr fontId="1" type="noConversion"/>
  </si>
  <si>
    <t>蒲生叶离+</t>
    <phoneticPr fontId="1" type="noConversion"/>
  </si>
  <si>
    <t>每10层解锁一次特殊状态</t>
    <phoneticPr fontId="1" type="noConversion"/>
  </si>
  <si>
    <t>哑火</t>
    <phoneticPr fontId="1" type="noConversion"/>
  </si>
  <si>
    <t>先扬后抑</t>
    <phoneticPr fontId="1" type="noConversion"/>
  </si>
  <si>
    <t>刺激</t>
    <phoneticPr fontId="1" type="noConversion"/>
  </si>
  <si>
    <t>火盾</t>
    <phoneticPr fontId="1" type="noConversion"/>
  </si>
  <si>
    <t>气势如虹</t>
    <phoneticPr fontId="1" type="noConversion"/>
  </si>
  <si>
    <t>死亡时，增加全体友军30%最大生命（友军最大生命+30%）</t>
    <phoneticPr fontId="1" type="noConversion"/>
  </si>
  <si>
    <t>花溅泪</t>
    <phoneticPr fontId="1" type="noConversion"/>
  </si>
  <si>
    <t>死亡时，全体队友获得2回合@dd穿透@效果</t>
    <phoneticPr fontId="1" type="noConversion"/>
  </si>
  <si>
    <t>伤害封印</t>
    <phoneticPr fontId="1" type="noConversion"/>
  </si>
  <si>
    <t>icon/buff/buff_21052</t>
  </si>
  <si>
    <t>每当有卡牌保留时，每张获得@vs3@点格挡</t>
    <phoneticPr fontId="1" type="noConversion"/>
  </si>
  <si>
    <t>回复印记</t>
    <phoneticPr fontId="1" type="noConversion"/>
  </si>
  <si>
    <t>克隆印记</t>
    <phoneticPr fontId="1" type="noConversion"/>
  </si>
  <si>
    <t>记录本战斗受到的最大伤害值</t>
    <phoneticPr fontId="1" type="noConversion"/>
  </si>
  <si>
    <t>中毒印记</t>
    <phoneticPr fontId="1" type="noConversion"/>
  </si>
  <si>
    <t>玩家每打出1张牌，增加1%攻击力</t>
    <phoneticPr fontId="1" type="noConversion"/>
  </si>
  <si>
    <t xml:space="preserve"> @vs@回合内无视目标格挡，直接造成伤害</t>
    <phoneticPr fontId="1" type="noConversion"/>
  </si>
  <si>
    <t>回合结束时，造成@vs@伤害并层数加1</t>
    <phoneticPr fontId="1" type="noConversion"/>
  </si>
  <si>
    <t>每当有卡牌保留时，每张为全体获得@vs3@点格挡</t>
    <phoneticPr fontId="1" type="noConversion"/>
  </si>
  <si>
    <t>水镜</t>
    <phoneticPr fontId="1" type="noConversion"/>
  </si>
  <si>
    <t>大赏</t>
    <phoneticPr fontId="1" type="noConversion"/>
  </si>
  <si>
    <t>恃才</t>
    <phoneticPr fontId="1" type="noConversion"/>
  </si>
  <si>
    <t>仁义</t>
    <phoneticPr fontId="1" type="noConversion"/>
  </si>
  <si>
    <t>此回合内每当获得@dd格挡@时，给予@va1@层@dd分歧@所有敌人</t>
    <phoneticPr fontId="1" type="noConversion"/>
  </si>
  <si>
    <t>群体</t>
    <phoneticPr fontId="1" type="noConversion"/>
  </si>
  <si>
    <t>回合开始时，手牌中加入一张稀有零费卡</t>
    <phoneticPr fontId="1" type="noConversion"/>
  </si>
  <si>
    <t>以逸待劳</t>
  </si>
  <si>
    <t>步虚</t>
  </si>
  <si>
    <t>士气</t>
  </si>
  <si>
    <t>士气强化</t>
  </si>
  <si>
    <t>失去士气</t>
  </si>
  <si>
    <t>恢复士气</t>
  </si>
  <si>
    <t>士气光环</t>
  </si>
  <si>
    <t>英雄美人</t>
    <phoneticPr fontId="5" type="noConversion"/>
  </si>
  <si>
    <t>本回合结束保留剩余手牌及能量</t>
    <phoneticPr fontId="11" type="noConversion"/>
  </si>
  <si>
    <t>以逸待劳2</t>
    <phoneticPr fontId="1" type="noConversion"/>
  </si>
  <si>
    <t>神兵</t>
    <phoneticPr fontId="1" type="noConversion"/>
  </si>
  <si>
    <t>玩家每打出@dv五@张牌，对所有敌人造成@dv20@点伤害</t>
    <phoneticPr fontId="1" type="noConversion"/>
  </si>
  <si>
    <t>符文双发</t>
    <phoneticPr fontId="1" type="noConversion"/>
  </si>
  <si>
    <t>每个回合打出的第一张符文卡打出两次</t>
    <phoneticPr fontId="1" type="noConversion"/>
  </si>
  <si>
    <t>打出能耗大于等于3的牌被打出两次</t>
    <phoneticPr fontId="1" type="noConversion"/>
  </si>
  <si>
    <t>双发-攻击</t>
    <phoneticPr fontId="1" type="noConversion"/>
  </si>
  <si>
    <t>每局游戏，你打出的前@vs1@张已镶嵌符文卡的攻击牌打出两次</t>
    <phoneticPr fontId="1" type="noConversion"/>
  </si>
  <si>
    <t>双发-技能</t>
    <phoneticPr fontId="1" type="noConversion"/>
  </si>
  <si>
    <t>双发-能力</t>
    <phoneticPr fontId="1" type="noConversion"/>
  </si>
  <si>
    <t>每局游戏，你打出的前@vs1@张能力牌打出两次</t>
    <phoneticPr fontId="1" type="noConversion"/>
  </si>
  <si>
    <t>反射</t>
    <phoneticPr fontId="1" type="noConversion"/>
  </si>
  <si>
    <t>反射敌方攻击值的伤害</t>
    <phoneticPr fontId="1" type="noConversion"/>
  </si>
  <si>
    <t>无人能挡</t>
    <phoneticPr fontId="1" type="noConversion"/>
  </si>
  <si>
    <t>再战</t>
    <phoneticPr fontId="1" type="noConversion"/>
  </si>
  <si>
    <t>本回合内，敌方只能攻击有嘲讽状态的角色</t>
    <phoneticPr fontId="1" type="noConversion"/>
  </si>
  <si>
    <t>打出非零费攻击牌，增加@dv1@张@dv刺杀@到手牌(不可叠加)</t>
    <phoneticPr fontId="1" type="noConversion"/>
  </si>
  <si>
    <t>勾镰</t>
    <phoneticPr fontId="1" type="noConversion"/>
  </si>
  <si>
    <t>攻击造成扣血时，回复相应生命值</t>
    <phoneticPr fontId="1" type="noConversion"/>
  </si>
  <si>
    <t>圣甲</t>
    <phoneticPr fontId="1" type="noConversion"/>
  </si>
  <si>
    <t>本回合最低只能降至@vs1@滴血</t>
    <phoneticPr fontId="1" type="noConversion"/>
  </si>
  <si>
    <t>己方受到攻击时获得@vs1@层利刃</t>
    <phoneticPr fontId="1" type="noConversion"/>
  </si>
  <si>
    <t>每当敌人有虚弱时，额外降低25%攻击</t>
    <phoneticPr fontId="1" type="noConversion"/>
  </si>
  <si>
    <t>割舍</t>
    <phoneticPr fontId="1" type="noConversion"/>
  </si>
  <si>
    <t>回合结束，往敌方手牌堆塞@vs@张@dv割舍@</t>
    <phoneticPr fontId="1" type="noConversion"/>
  </si>
  <si>
    <t>icon/buff/buff_22025</t>
    <phoneticPr fontId="1" type="noConversion"/>
  </si>
  <si>
    <t>icon/buff/buff_22034</t>
    <phoneticPr fontId="1" type="noConversion"/>
  </si>
  <si>
    <t>icon/buff/buff_21115</t>
    <phoneticPr fontId="1" type="noConversion"/>
  </si>
  <si>
    <t>icon/buff/buff_21108</t>
  </si>
  <si>
    <t>icon/buff/buff_22017</t>
    <phoneticPr fontId="1" type="noConversion"/>
  </si>
  <si>
    <t>icon/buff/buff_22093</t>
    <phoneticPr fontId="1" type="noConversion"/>
  </si>
  <si>
    <t>icon/buff/buff_22089</t>
  </si>
  <si>
    <t>icon/buff/buff_22090</t>
    <phoneticPr fontId="1" type="noConversion"/>
  </si>
  <si>
    <t>icon/buff/buff_21054</t>
  </si>
  <si>
    <t>icon/buff/buff_21054</t>
    <phoneticPr fontId="1" type="noConversion"/>
  </si>
  <si>
    <t>icon/buff/buff_21059</t>
    <phoneticPr fontId="1" type="noConversion"/>
  </si>
  <si>
    <t>icon/buff/buff_21009</t>
    <phoneticPr fontId="1" type="noConversion"/>
  </si>
  <si>
    <t>icon/buff/buff_21007</t>
    <phoneticPr fontId="1" type="noConversion"/>
  </si>
  <si>
    <t>icon/buff/buff_21092</t>
    <phoneticPr fontId="1" type="noConversion"/>
  </si>
  <si>
    <t>icon/buff/buff_23003</t>
  </si>
  <si>
    <t>icon/buff/buff_21084</t>
    <phoneticPr fontId="1" type="noConversion"/>
  </si>
  <si>
    <t>icon/buff/buff_21063</t>
  </si>
  <si>
    <t>icon/buff/buff_22001</t>
    <phoneticPr fontId="1" type="noConversion"/>
  </si>
  <si>
    <t>icon/buff/buff_22007</t>
    <phoneticPr fontId="1" type="noConversion"/>
  </si>
  <si>
    <t>icon/buff/buff_22020</t>
    <phoneticPr fontId="1" type="noConversion"/>
  </si>
  <si>
    <t>icon/buff/buff_21006</t>
    <phoneticPr fontId="1" type="noConversion"/>
  </si>
  <si>
    <t>icon/buff/buff_24006</t>
    <phoneticPr fontId="1" type="noConversion"/>
  </si>
  <si>
    <t>icon/buff/buff_20017</t>
    <phoneticPr fontId="1" type="noConversion"/>
  </si>
  <si>
    <t>icon/buff/buff_001</t>
  </si>
  <si>
    <t>icon/buff/buff_21039</t>
    <phoneticPr fontId="1" type="noConversion"/>
  </si>
  <si>
    <t>icon/buff/buff_21077</t>
    <phoneticPr fontId="1" type="noConversion"/>
  </si>
  <si>
    <t>icon/buff/buff_21098</t>
  </si>
  <si>
    <t>icon/buff/buff_20036</t>
    <phoneticPr fontId="1" type="noConversion"/>
  </si>
  <si>
    <t>icon/buff/buff_21029</t>
  </si>
  <si>
    <t>回合开始时，增加@vs5@点生命</t>
    <phoneticPr fontId="1" type="noConversion"/>
  </si>
  <si>
    <t>盲侯</t>
    <phoneticPr fontId="11" type="noConversion"/>
  </si>
  <si>
    <t>每回合我方打出的第@dv1@张攻击牌，伤害增加@vs@倍</t>
    <phoneticPr fontId="1" type="noConversion"/>
  </si>
  <si>
    <t>每回合结束时失去@vs@@dd%@生命(@ve@点)，对所有敌方造成3倍伤害</t>
    <phoneticPr fontId="1" type="noConversion"/>
  </si>
  <si>
    <t>刃甲</t>
    <phoneticPr fontId="1" type="noConversion"/>
  </si>
  <si>
    <t>越山甲</t>
    <phoneticPr fontId="1" type="noConversion"/>
  </si>
  <si>
    <t>本回合，我方每打出@dv1@张技能牌时，全体获得@vs1@层反伤</t>
    <phoneticPr fontId="1" type="noConversion"/>
  </si>
  <si>
    <t>回合开始多获得@vs1@点能量，并加入1张茫然到手牌</t>
    <phoneticPr fontId="1" type="noConversion"/>
  </si>
  <si>
    <t>学以致用</t>
    <phoneticPr fontId="1" type="noConversion"/>
  </si>
  <si>
    <t>打出的下@vs@张能力牌会被执行两次</t>
    <phoneticPr fontId="1" type="noConversion"/>
  </si>
  <si>
    <t>死亡时，将卡组内所有能力牌变为本场战斗0费</t>
    <phoneticPr fontId="1" type="noConversion"/>
  </si>
  <si>
    <t>icon/buff/buff_002</t>
  </si>
  <si>
    <t>icon/buff/buff_001</t>
    <phoneticPr fontId="1" type="noConversion"/>
  </si>
  <si>
    <t>icon/buff/buff_002</t>
    <phoneticPr fontId="1" type="noConversion"/>
  </si>
  <si>
    <t>过载</t>
    <phoneticPr fontId="1" type="noConversion"/>
  </si>
  <si>
    <t>精准标记</t>
    <phoneticPr fontId="1" type="noConversion"/>
  </si>
  <si>
    <t>复制标记</t>
    <phoneticPr fontId="1" type="noConversion"/>
  </si>
  <si>
    <t>死亡标记a</t>
    <phoneticPr fontId="1" type="noConversion"/>
  </si>
  <si>
    <t>死亡标记b</t>
    <phoneticPr fontId="1" type="noConversion"/>
  </si>
  <si>
    <t>斩杀光环</t>
    <phoneticPr fontId="11" type="noConversion"/>
  </si>
  <si>
    <t>自动化</t>
    <phoneticPr fontId="11" type="noConversion"/>
  </si>
  <si>
    <t>永久锁定</t>
    <phoneticPr fontId="11" type="noConversion"/>
  </si>
  <si>
    <t>星辉座</t>
    <phoneticPr fontId="11" type="noConversion"/>
  </si>
  <si>
    <t>康拜提降临</t>
    <phoneticPr fontId="11" type="noConversion"/>
  </si>
  <si>
    <t>戴斯蒂降临</t>
    <phoneticPr fontId="11" type="noConversion"/>
  </si>
  <si>
    <t>艾格丽降临</t>
    <phoneticPr fontId="11" type="noConversion"/>
  </si>
  <si>
    <t>瑟莱戈降临</t>
    <phoneticPr fontId="11" type="noConversion"/>
  </si>
  <si>
    <t>传动系统</t>
    <phoneticPr fontId="11" type="noConversion"/>
  </si>
  <si>
    <t>锅炉增压</t>
    <phoneticPr fontId="11" type="noConversion"/>
  </si>
  <si>
    <t>斯特拉降临</t>
    <phoneticPr fontId="11" type="noConversion"/>
  </si>
  <si>
    <t>因狄降临</t>
    <phoneticPr fontId="11" type="noConversion"/>
  </si>
  <si>
    <t>连环陷阱</t>
    <phoneticPr fontId="11" type="noConversion"/>
  </si>
  <si>
    <t>蒸汽阀门</t>
    <phoneticPr fontId="11" type="noConversion"/>
  </si>
  <si>
    <t>永动机</t>
    <phoneticPr fontId="11" type="noConversion"/>
  </si>
  <si>
    <t>精密陷阱1</t>
    <phoneticPr fontId="1" type="noConversion"/>
  </si>
  <si>
    <t>精密陷阱2</t>
    <phoneticPr fontId="1" type="noConversion"/>
  </si>
  <si>
    <t>星辉</t>
    <phoneticPr fontId="1" type="noConversion"/>
  </si>
  <si>
    <t>星辉盾</t>
    <phoneticPr fontId="1" type="noConversion"/>
  </si>
  <si>
    <t>精密陷阱3</t>
    <phoneticPr fontId="1" type="noConversion"/>
  </si>
  <si>
    <t xml:space="preserve">每当能量到零时，立即抽@dv2@张牌	</t>
    <phoneticPr fontId="17" type="noConversion"/>
  </si>
  <si>
    <t>动力活塞</t>
    <phoneticPr fontId="11" type="noConversion"/>
  </si>
  <si>
    <t>本回合目标死亡时，将回复我方全体@vs10@点生命</t>
    <phoneticPr fontId="1" type="noConversion"/>
  </si>
  <si>
    <t>本回合目标死亡时，将获得@vs3@点能量</t>
    <phoneticPr fontId="1" type="noConversion"/>
  </si>
  <si>
    <t>嗜血姿态</t>
    <phoneticPr fontId="11" type="noConversion"/>
  </si>
  <si>
    <t>破坏者</t>
    <phoneticPr fontId="11" type="noConversion"/>
  </si>
  <si>
    <t>荒流</t>
    <phoneticPr fontId="11" type="noConversion"/>
  </si>
  <si>
    <t>奉献铠甲</t>
    <phoneticPr fontId="11" type="noConversion"/>
  </si>
  <si>
    <t>黑暗狂暴</t>
    <phoneticPr fontId="11" type="noConversion"/>
  </si>
  <si>
    <t>奉献之光</t>
    <phoneticPr fontId="11" type="noConversion"/>
  </si>
  <si>
    <t>回合结束时，获得@vs@点力量</t>
  </si>
  <si>
    <t>受到伤害时增加@vs@点力量</t>
  </si>
  <si>
    <t>每次攻击造成伤害，增加@vs1@点力量</t>
  </si>
  <si>
    <t>每次对敌方造成伤害超过15点时，增加自己@vs@点力量</t>
  </si>
  <si>
    <t>我方获得力量时，额外获得@vs1@点力量</t>
  </si>
  <si>
    <t>玩家每次洗牌时，该角色获得@vs2@点力量</t>
  </si>
  <si>
    <t>场上每死亡一个角色(包含敌我)，获得@vs@点力量</t>
  </si>
  <si>
    <t>玩家每打出一张能力牌，获得@vs3@点力量</t>
  </si>
  <si>
    <t>回合结束时，全体获得@vs1@点力量</t>
  </si>
  <si>
    <t>死亡后给所有队友加@vs@力量</t>
  </si>
  <si>
    <t>每受到10点伤害，本回合获得1点力量</t>
  </si>
  <si>
    <t>骑士精神</t>
    <phoneticPr fontId="11" type="noConversion"/>
  </si>
  <si>
    <t>俘获</t>
  </si>
  <si>
    <t>锁喉</t>
    <phoneticPr fontId="11" type="noConversion"/>
  </si>
  <si>
    <t>淬炼</t>
  </si>
  <si>
    <t>百宝箱</t>
    <phoneticPr fontId="11" type="noConversion"/>
  </si>
  <si>
    <t>雪墙</t>
    <phoneticPr fontId="11" type="noConversion"/>
  </si>
  <si>
    <t>赌徒本能</t>
    <phoneticPr fontId="11" type="noConversion"/>
  </si>
  <si>
    <t>伤害反射</t>
    <phoneticPr fontId="1" type="noConversion"/>
  </si>
  <si>
    <t>延时能量</t>
    <phoneticPr fontId="11" type="noConversion"/>
  </si>
  <si>
    <t>延时格挡</t>
    <phoneticPr fontId="1" type="noConversion"/>
  </si>
  <si>
    <t>力量</t>
  </si>
  <si>
    <t>失去力量</t>
  </si>
  <si>
    <t>恢复力量</t>
  </si>
  <si>
    <t>力量光环</t>
  </si>
  <si>
    <t>巫毒师</t>
    <phoneticPr fontId="11" type="noConversion"/>
  </si>
  <si>
    <t>神迹</t>
    <phoneticPr fontId="11" type="noConversion"/>
  </si>
  <si>
    <t>狂暴战士</t>
    <phoneticPr fontId="11" type="noConversion"/>
  </si>
  <si>
    <t>鬼手女王</t>
    <phoneticPr fontId="11" type="noConversion"/>
  </si>
  <si>
    <t>丑面爵士</t>
    <phoneticPr fontId="11" type="noConversion"/>
  </si>
  <si>
    <t>圣岩会荣耀</t>
    <phoneticPr fontId="11" type="noConversion"/>
  </si>
  <si>
    <t>识破弱点</t>
    <phoneticPr fontId="11" type="noConversion"/>
  </si>
  <si>
    <t>微笑面具</t>
    <phoneticPr fontId="11" type="noConversion"/>
  </si>
  <si>
    <t>漫漫人生</t>
    <phoneticPr fontId="11" type="noConversion"/>
  </si>
  <si>
    <t>秘术封印</t>
    <phoneticPr fontId="11" type="noConversion"/>
  </si>
  <si>
    <t>不朽学识</t>
    <phoneticPr fontId="11" type="noConversion"/>
  </si>
  <si>
    <t>荆棘斗笠</t>
    <phoneticPr fontId="11" type="noConversion"/>
  </si>
  <si>
    <t>回合结束后，损失@dv2@点生命，对所有敌人造成@vs@点伤害</t>
    <phoneticPr fontId="1" type="noConversion"/>
  </si>
  <si>
    <t>icon/buff/buff_20006</t>
  </si>
  <si>
    <t>icon/buff/buff_20007</t>
  </si>
  <si>
    <t>icon/buff/buff_20008</t>
  </si>
  <si>
    <t>icon/buff/buff_20009</t>
  </si>
  <si>
    <t>icon/buff/buff_20010</t>
  </si>
  <si>
    <t>icon/buff/buff_20024</t>
  </si>
  <si>
    <t>icon/buff/buff_20035</t>
  </si>
  <si>
    <t>icon/buff/buff_20036</t>
  </si>
  <si>
    <t>icon/buff/buff_20037</t>
  </si>
  <si>
    <t>icon/buff/buff_21007</t>
  </si>
  <si>
    <t>icon/buff/buff_21030</t>
  </si>
  <si>
    <t>icon/buff/buff_21036</t>
  </si>
  <si>
    <t>icon/buff/buff_21039</t>
  </si>
  <si>
    <t>icon/buff/buff_21047</t>
  </si>
  <si>
    <t>icon/buff/buff_21055</t>
  </si>
  <si>
    <t>icon/buff/buff_21056</t>
  </si>
  <si>
    <t>icon/buff/buff_21058</t>
  </si>
  <si>
    <t>icon/buff/buff_21064</t>
  </si>
  <si>
    <t>icon/buff/buff_21065</t>
  </si>
  <si>
    <t>icon/buff/buff_default</t>
  </si>
  <si>
    <t>icon/buff/buff_21067</t>
  </si>
  <si>
    <t>icon/buff/buff_21068</t>
  </si>
  <si>
    <t>icon/buff/buff_21069</t>
  </si>
  <si>
    <t>icon/buff/buff_21088</t>
  </si>
  <si>
    <t>icon/buff/buff_21092</t>
  </si>
  <si>
    <t>icon/buff/buff_21094</t>
  </si>
  <si>
    <t>icon/buff/buff_22090</t>
  </si>
  <si>
    <t>icon/buff/buff_22017</t>
  </si>
  <si>
    <t>icon/buff/buff_22018</t>
  </si>
  <si>
    <t>icon/buff/buff_22021</t>
  </si>
  <si>
    <t>icon/buff/buff_22093</t>
  </si>
  <si>
    <t>洗牌力量</t>
    <phoneticPr fontId="1" type="noConversion"/>
  </si>
  <si>
    <t>回合开始时，给所有敌人加@vs@层着火</t>
    <phoneticPr fontId="1" type="noConversion"/>
  </si>
  <si>
    <t>死亡时，给予敌方全体40层着火</t>
    <phoneticPr fontId="1" type="noConversion"/>
  </si>
  <si>
    <t>副将翻倍</t>
    <phoneticPr fontId="1" type="noConversion"/>
  </si>
  <si>
    <t>力量加持</t>
    <phoneticPr fontId="1" type="noConversion"/>
  </si>
  <si>
    <t>伊芙琳</t>
    <phoneticPr fontId="1" type="noConversion"/>
  </si>
  <si>
    <t>杀心骤起</t>
  </si>
  <si>
    <t>杀意</t>
  </si>
  <si>
    <t>阔刃</t>
  </si>
  <si>
    <t>抑制</t>
  </si>
  <si>
    <t>岩灵</t>
  </si>
  <si>
    <t>虚灵</t>
  </si>
  <si>
    <t>致密</t>
  </si>
  <si>
    <t>石肤</t>
  </si>
  <si>
    <t>磐石</t>
  </si>
  <si>
    <t>圣岩</t>
  </si>
  <si>
    <t>强健体魄</t>
    <phoneticPr fontId="1" type="noConversion"/>
  </si>
  <si>
    <t>禁锢</t>
  </si>
  <si>
    <t>精密</t>
  </si>
  <si>
    <t>灌铅</t>
  </si>
  <si>
    <t>懦弱</t>
  </si>
  <si>
    <t>灵魂羁绊</t>
  </si>
  <si>
    <t>强效抵抗</t>
  </si>
  <si>
    <t>嘲讽</t>
  </si>
  <si>
    <t>抵抗</t>
  </si>
  <si>
    <t>践踏</t>
    <phoneticPr fontId="1" type="noConversion"/>
  </si>
  <si>
    <t>穿透</t>
  </si>
  <si>
    <t>鳞甲</t>
  </si>
  <si>
    <t>哑火</t>
  </si>
  <si>
    <t>援护</t>
  </si>
  <si>
    <t>杀戮之心</t>
  </si>
  <si>
    <t>穿透强化</t>
  </si>
  <si>
    <t>辎重</t>
  </si>
  <si>
    <t>水银术士</t>
  </si>
  <si>
    <t>遗忘</t>
  </si>
  <si>
    <t>灵力</t>
    <phoneticPr fontId="1" type="noConversion"/>
  </si>
  <si>
    <t>狂暴</t>
  </si>
  <si>
    <t>致盲</t>
  </si>
  <si>
    <t>追踪</t>
  </si>
  <si>
    <t>激励</t>
  </si>
  <si>
    <t>膨胀</t>
  </si>
  <si>
    <t>涌动</t>
  </si>
  <si>
    <t>牺牲祝福</t>
  </si>
  <si>
    <t>圣岩之力</t>
  </si>
  <si>
    <t>灵感喷涌</t>
  </si>
  <si>
    <t>智能齿轮</t>
  </si>
  <si>
    <t>失足</t>
  </si>
  <si>
    <t>气定神闲</t>
  </si>
  <si>
    <t>怯懦</t>
  </si>
  <si>
    <t>荆棘之躯</t>
    <phoneticPr fontId="1" type="noConversion"/>
  </si>
  <si>
    <t>无常</t>
    <phoneticPr fontId="1" type="noConversion"/>
  </si>
  <si>
    <t>蛊惑</t>
    <phoneticPr fontId="1" type="noConversion"/>
  </si>
  <si>
    <t>诡雷</t>
    <phoneticPr fontId="1" type="noConversion"/>
  </si>
  <si>
    <t>掌控</t>
    <phoneticPr fontId="1" type="noConversion"/>
  </si>
  <si>
    <t>黑火药</t>
    <phoneticPr fontId="1" type="noConversion"/>
  </si>
  <si>
    <t>玩家每打出8张牌，强制结束回合</t>
    <phoneticPr fontId="1" type="noConversion"/>
  </si>
  <si>
    <t>八方魔法</t>
    <phoneticPr fontId="1" type="noConversion"/>
  </si>
  <si>
    <t>长生意志</t>
    <phoneticPr fontId="1" type="noConversion"/>
  </si>
  <si>
    <t>玩家每使用一张技能牌，增加@vs@点力量</t>
    <phoneticPr fontId="1" type="noConversion"/>
  </si>
  <si>
    <t>狂暴战士</t>
    <phoneticPr fontId="1" type="noConversion"/>
  </si>
  <si>
    <t>五倍吸血</t>
    <phoneticPr fontId="1" type="noConversion"/>
  </si>
  <si>
    <t>变换形态</t>
    <phoneticPr fontId="1" type="noConversion"/>
  </si>
  <si>
    <t>亡语</t>
    <phoneticPr fontId="11" type="noConversion"/>
  </si>
  <si>
    <t>灵魂回收</t>
    <phoneticPr fontId="1" type="noConversion"/>
  </si>
  <si>
    <t>固能</t>
    <phoneticPr fontId="1" type="noConversion"/>
  </si>
  <si>
    <t>悲愤</t>
    <phoneticPr fontId="11" type="noConversion"/>
  </si>
  <si>
    <t>殉道者</t>
    <phoneticPr fontId="11" type="noConversion"/>
  </si>
  <si>
    <t>宗师</t>
    <phoneticPr fontId="1" type="noConversion"/>
  </si>
  <si>
    <t>尖锐甲胄</t>
    <phoneticPr fontId="11" type="noConversion"/>
  </si>
  <si>
    <t>掌旗官</t>
    <phoneticPr fontId="11" type="noConversion"/>
  </si>
  <si>
    <t>反射状态</t>
    <phoneticPr fontId="1" type="noConversion"/>
  </si>
  <si>
    <t>献祭</t>
    <phoneticPr fontId="1" type="noConversion"/>
  </si>
  <si>
    <t>余热回收</t>
    <phoneticPr fontId="1" type="noConversion"/>
  </si>
  <si>
    <t>双发符文</t>
    <phoneticPr fontId="1" type="noConversion"/>
  </si>
  <si>
    <t>双发攻击</t>
    <phoneticPr fontId="1" type="noConversion"/>
  </si>
  <si>
    <t>双发技能</t>
    <phoneticPr fontId="1" type="noConversion"/>
  </si>
  <si>
    <t>双发能力</t>
    <phoneticPr fontId="1" type="noConversion"/>
  </si>
  <si>
    <t>宿命裁决</t>
    <phoneticPr fontId="11" type="noConversion"/>
  </si>
  <si>
    <t>重影</t>
    <phoneticPr fontId="1" type="noConversion"/>
  </si>
  <si>
    <t>磐石血脉</t>
    <phoneticPr fontId="1" type="noConversion"/>
  </si>
  <si>
    <t>仗势</t>
    <phoneticPr fontId="1" type="noConversion"/>
  </si>
  <si>
    <t>溃乱</t>
    <phoneticPr fontId="1" type="noConversion"/>
  </si>
  <si>
    <t>热效应</t>
    <phoneticPr fontId="1" type="noConversion"/>
  </si>
  <si>
    <t>强袭心魄</t>
    <phoneticPr fontId="11" type="noConversion"/>
  </si>
  <si>
    <t>稳固心魄</t>
    <phoneticPr fontId="11" type="noConversion"/>
  </si>
  <si>
    <t>秘能平衡</t>
    <phoneticPr fontId="1" type="noConversion"/>
  </si>
  <si>
    <t>不屈</t>
    <phoneticPr fontId="11" type="noConversion"/>
  </si>
  <si>
    <t>不休寓言</t>
    <phoneticPr fontId="11" type="noConversion"/>
  </si>
  <si>
    <t>灵能视野</t>
    <phoneticPr fontId="11" type="noConversion"/>
  </si>
  <si>
    <t>戒律</t>
    <phoneticPr fontId="11" type="noConversion"/>
  </si>
  <si>
    <t>狂野成长</t>
    <phoneticPr fontId="11" type="noConversion"/>
  </si>
  <si>
    <t>女神怒火</t>
    <phoneticPr fontId="11" type="noConversion"/>
  </si>
  <si>
    <t>灵力阵</t>
  </si>
  <si>
    <t>荣耀骑士</t>
    <phoneticPr fontId="1" type="noConversion"/>
  </si>
  <si>
    <t>下回合开始，获得@vs@点格挡</t>
    <phoneticPr fontId="1" type="noConversion"/>
  </si>
  <si>
    <t>回合结束时，失去@vs@点力量</t>
    <phoneticPr fontId="1" type="noConversion"/>
  </si>
  <si>
    <t>无懈</t>
    <phoneticPr fontId="11" type="noConversion"/>
  </si>
  <si>
    <t>通灵咒</t>
    <phoneticPr fontId="11" type="noConversion"/>
  </si>
  <si>
    <t>破损</t>
    <phoneticPr fontId="1" type="noConversion"/>
  </si>
  <si>
    <t>复制</t>
    <phoneticPr fontId="1" type="noConversion"/>
  </si>
  <si>
    <t>若队友战败后，行动会发狂</t>
    <phoneticPr fontId="1" type="noConversion"/>
  </si>
  <si>
    <t>生命缠绕</t>
    <phoneticPr fontId="1" type="noConversion"/>
  </si>
  <si>
    <t>是否启用</t>
    <phoneticPr fontId="1" type="noConversion"/>
  </si>
  <si>
    <t>女神守护</t>
    <phoneticPr fontId="1" type="noConversion"/>
  </si>
  <si>
    <t>易怒</t>
    <phoneticPr fontId="1" type="noConversion"/>
  </si>
  <si>
    <t>场上有角色死亡时，获得@vs1@层@dv虚灵@</t>
  </si>
  <si>
    <t>分歧盾</t>
    <phoneticPr fontId="1" type="noConversion"/>
  </si>
  <si>
    <t>队友死亡，将会引发怒火</t>
    <phoneticPr fontId="1" type="noConversion"/>
  </si>
  <si>
    <t>队友死亡，将会引发回春</t>
    <phoneticPr fontId="1" type="noConversion"/>
  </si>
  <si>
    <t>元素使</t>
    <phoneticPr fontId="11" type="noConversion"/>
  </si>
  <si>
    <t>秘能播种</t>
    <phoneticPr fontId="11" type="noConversion"/>
  </si>
  <si>
    <t>以逸待劳</t>
    <phoneticPr fontId="1" type="noConversion"/>
  </si>
  <si>
    <t>icon/buff/buff_21073</t>
    <phoneticPr fontId="1" type="noConversion"/>
  </si>
  <si>
    <t>ID检索</t>
    <phoneticPr fontId="1" type="noConversion"/>
  </si>
  <si>
    <t>效果</t>
    <phoneticPr fontId="1" type="noConversion"/>
  </si>
  <si>
    <t>伙伴加持</t>
    <phoneticPr fontId="1" type="noConversion"/>
  </si>
  <si>
    <t>本场战斗，我方队友伤害加倍</t>
    <phoneticPr fontId="1" type="noConversion"/>
  </si>
  <si>
    <t>你无法阻挡八方魔法的力量</t>
    <phoneticPr fontId="1" type="noConversion"/>
  </si>
  <si>
    <t>无甲</t>
    <phoneticPr fontId="1" type="noConversion"/>
  </si>
  <si>
    <t>资源完成的统计工具</t>
    <phoneticPr fontId="1" type="noConversion"/>
  </si>
  <si>
    <t>icon/buff/buff_22082</t>
  </si>
  <si>
    <t>生命值低于50%时，撤退并召唤3个欲念碎片</t>
    <phoneticPr fontId="1" type="noConversion"/>
  </si>
  <si>
    <t>畏缩</t>
    <phoneticPr fontId="1" type="noConversion"/>
  </si>
  <si>
    <t>金库</t>
    <phoneticPr fontId="1" type="noConversion"/>
  </si>
  <si>
    <t>死亡时奖励玩家@vs@金币</t>
    <phoneticPr fontId="1" type="noConversion"/>
  </si>
  <si>
    <t>深思</t>
    <phoneticPr fontId="1" type="noConversion"/>
  </si>
  <si>
    <t>势众</t>
    <phoneticPr fontId="1" type="noConversion"/>
  </si>
  <si>
    <t>管道堵塞</t>
    <phoneticPr fontId="1" type="noConversion"/>
  </si>
  <si>
    <t>气缸刮伤</t>
    <phoneticPr fontId="1" type="noConversion"/>
  </si>
  <si>
    <t>机器过热</t>
    <phoneticPr fontId="1" type="noConversion"/>
  </si>
  <si>
    <t>幕后真凶</t>
    <phoneticPr fontId="1" type="noConversion"/>
  </si>
  <si>
    <t>灵魂映射</t>
    <phoneticPr fontId="1" type="noConversion"/>
  </si>
  <si>
    <t>巫师专属能力，每@dv10@层增加@dv50@@dd%@攻击伤害</t>
  </si>
  <si>
    <t>回合结束时，每有1个负面效果，受到@vs5@点伤害</t>
    <phoneticPr fontId="1" type="noConversion"/>
  </si>
  <si>
    <t>任意顺序打出2张攻击牌和1张技能牌，获得@dv4@点格挡；并获得@dv1@层灵力</t>
    <phoneticPr fontId="1" type="noConversion"/>
  </si>
  <si>
    <t>有我在！生生不息…</t>
    <phoneticPr fontId="1" type="noConversion"/>
  </si>
  <si>
    <t>无尽的力量！</t>
    <phoneticPr fontId="1" type="noConversion"/>
  </si>
  <si>
    <t>我的力量…在流失…</t>
    <phoneticPr fontId="1" type="noConversion"/>
  </si>
  <si>
    <t>你的管道…被…堵塞了</t>
    <phoneticPr fontId="1" type="noConversion"/>
  </si>
  <si>
    <t>没有密不透风的气缸…</t>
    <phoneticPr fontId="1" type="noConversion"/>
  </si>
  <si>
    <t>每次受到1点攻击伤害，本回合就减去@vs@点力量，回合结束后恢复</t>
    <phoneticPr fontId="1" type="noConversion"/>
  </si>
  <si>
    <t>死亡后造成全体90点伤害，次回合复活并恢复30点生命值(不可叠加)</t>
    <phoneticPr fontId="1" type="noConversion"/>
  </si>
  <si>
    <t>每当有牌加入手牌时，将其变为1费</t>
    <phoneticPr fontId="1" type="noConversion"/>
  </si>
  <si>
    <t>平凡</t>
    <phoneticPr fontId="1" type="noConversion"/>
  </si>
  <si>
    <t>本回合，每次收到伤害时恢复@vs@点生命</t>
    <phoneticPr fontId="1" type="noConversion"/>
  </si>
  <si>
    <t>在接下来的@vs@回合中，受到的伤害值为@dv1@</t>
    <phoneticPr fontId="1" type="noConversion"/>
  </si>
  <si>
    <t>不会受到@dv虚弱@</t>
    <phoneticPr fontId="1" type="noConversion"/>
  </si>
  <si>
    <t>敌方身上如有追踪状态，则随机效果只针对此目标。</t>
    <phoneticPr fontId="1" type="noConversion"/>
  </si>
  <si>
    <t>每抽到@dv状态@牌或@dv诅咒@牌时，对所有敌人造成@vs9@点伤害</t>
    <phoneticPr fontId="1" type="noConversion"/>
  </si>
  <si>
    <t>洗牌时，遗失@vs1@张技能牌</t>
    <phoneticPr fontId="1" type="noConversion"/>
  </si>
  <si>
    <t>本回合只能打出@vs@张牌</t>
    <phoneticPr fontId="1" type="noConversion"/>
  </si>
  <si>
    <t>获得决死状态，每减少30%生命增加1次攻击次数</t>
    <phoneticPr fontId="1" type="noConversion"/>
  </si>
  <si>
    <t>幸运猴爪</t>
    <phoneticPr fontId="1" type="noConversion"/>
  </si>
  <si>
    <t>命运天平</t>
    <phoneticPr fontId="11" type="noConversion"/>
  </si>
  <si>
    <t>进入睡眠状态，醒来会继续攻击</t>
    <phoneticPr fontId="1" type="noConversion"/>
  </si>
  <si>
    <t>连带</t>
    <phoneticPr fontId="1" type="noConversion"/>
  </si>
  <si>
    <t>本回合内，受到攻击时伙伴承受扣除的血量</t>
  </si>
  <si>
    <t>此目标本回合内获得的所有buff，都会复制一份给主角</t>
  </si>
  <si>
    <t>回合开始时，主角受到@vs1@点伤害，抽@vs1@张牌</t>
  </si>
  <si>
    <t>洗牌时，主角受到@vs@点伤害</t>
  </si>
  <si>
    <t>我方回合开始时，给予敌方主角@dv反伤层数@的@dd着火@</t>
  </si>
  <si>
    <t>主角每失去5点生命，回合开始获得1点格挡</t>
  </si>
  <si>
    <t>回合结束时，消耗剩余手牌，每张给予主角@vs3@力量</t>
  </si>
  <si>
    <t>游戏洗牌时，主角获得@vs3@点力量</t>
  </si>
  <si>
    <t>本回合，每次收到伤害时主角获得@vs1@层再生</t>
  </si>
  <si>
    <t>死亡时，敌方主角失去@dv10@点力量，失去@dv10@点敏捷</t>
  </si>
  <si>
    <t>主角死亡时，自爆并造成自己生命值上限的全体伤害</t>
  </si>
  <si>
    <t>死亡后降低玩家主角@vs5@点力量</t>
  </si>
  <si>
    <t>死亡时，恢复主角@vs30@点生命</t>
  </si>
  <si>
    <t>下1回合开始主角不摸牌</t>
  </si>
  <si>
    <t>主角战败后会自动退去</t>
  </si>
  <si>
    <t>玩家有牌被消耗时，主角回复@vs@点生命</t>
    <phoneticPr fontId="1" type="noConversion"/>
  </si>
  <si>
    <t>追击</t>
    <phoneticPr fontId="1" type="noConversion"/>
  </si>
  <si>
    <t>回合开始时最多清除@dv20@点格挡</t>
    <phoneticPr fontId="1" type="noConversion"/>
  </si>
  <si>
    <t>持续吸血</t>
    <phoneticPr fontId="1" type="noConversion"/>
  </si>
  <si>
    <t>造成扣血时，恢复自己@vs1@点生命</t>
    <phoneticPr fontId="1" type="noConversion"/>
  </si>
  <si>
    <t>气态因狄斯</t>
    <phoneticPr fontId="11" type="noConversion"/>
  </si>
  <si>
    <t>液态因狄斯</t>
    <phoneticPr fontId="11" type="noConversion"/>
  </si>
  <si>
    <t>因狄斯之息</t>
    <phoneticPr fontId="11" type="noConversion"/>
  </si>
  <si>
    <t>因狄斯裂变</t>
    <phoneticPr fontId="11" type="noConversion"/>
  </si>
  <si>
    <t>打出伤害+100%，其技能牌变为消耗</t>
    <phoneticPr fontId="17" type="noConversion"/>
  </si>
  <si>
    <t>获得格挡+100%，其攻击牌变为消耗</t>
    <phoneticPr fontId="17" type="noConversion"/>
  </si>
  <si>
    <t>每消耗能量时层数增加，并造成层数伤害</t>
    <phoneticPr fontId="17" type="noConversion"/>
  </si>
  <si>
    <t>因狄斯之赐</t>
    <phoneticPr fontId="11" type="noConversion"/>
  </si>
  <si>
    <t>因狄斯聚变</t>
    <phoneticPr fontId="11" type="noConversion"/>
  </si>
  <si>
    <t>获得buff时将获得2次</t>
    <phoneticPr fontId="17" type="noConversion"/>
  </si>
  <si>
    <t>在回合开始消耗1点能量，自动打出该伙伴的所有牌</t>
    <phoneticPr fontId="17" type="noConversion"/>
  </si>
  <si>
    <t>震荡</t>
    <phoneticPr fontId="1" type="noConversion"/>
  </si>
  <si>
    <t>治疗护盾</t>
    <phoneticPr fontId="1" type="noConversion"/>
  </si>
  <si>
    <t>被动装甲</t>
    <phoneticPr fontId="11" type="noConversion"/>
  </si>
  <si>
    <t>屠戮光环</t>
    <phoneticPr fontId="11" type="noConversion"/>
  </si>
  <si>
    <t>强介质</t>
    <phoneticPr fontId="11" type="noConversion"/>
  </si>
  <si>
    <t>回收系统</t>
    <phoneticPr fontId="1" type="noConversion"/>
  </si>
  <si>
    <t>反馈系统</t>
    <phoneticPr fontId="11" type="noConversion"/>
  </si>
  <si>
    <t>热能阀</t>
    <phoneticPr fontId="11" type="noConversion"/>
  </si>
  <si>
    <t>反应装甲</t>
    <phoneticPr fontId="1" type="noConversion"/>
  </si>
  <si>
    <t>受到攻击时，给予攻击方@vs@层震荡</t>
    <phoneticPr fontId="1" type="noConversion"/>
  </si>
  <si>
    <t>在回合开始时失去HP,每回合中毒层数减半</t>
    <phoneticPr fontId="1" type="noConversion"/>
  </si>
  <si>
    <t>每回合开始，减少@vs1@点能量</t>
    <phoneticPr fontId="1" type="noConversion"/>
  </si>
  <si>
    <t>能量减少</t>
    <phoneticPr fontId="1" type="noConversion"/>
  </si>
  <si>
    <t>剧毒</t>
    <phoneticPr fontId="11" type="noConversion"/>
  </si>
  <si>
    <t>造成攻击伤害时给予@vs@层中毒，目标虚弱时效果双倍</t>
    <phoneticPr fontId="1" type="noConversion"/>
  </si>
  <si>
    <t>每丢弃@dv1@张牌，给予敌方全体@vs5@层中毒</t>
    <phoneticPr fontId="11" type="noConversion"/>
  </si>
  <si>
    <t>玩家打出牌时，受到@vs@点中毒</t>
    <phoneticPr fontId="1" type="noConversion"/>
  </si>
  <si>
    <t>玩家打出的@dv刺杀@牌，将打出两次</t>
    <phoneticPr fontId="1" type="noConversion"/>
  </si>
  <si>
    <t>毒刺</t>
    <phoneticPr fontId="1" type="noConversion"/>
  </si>
  <si>
    <t>刺杀牌伤害提高@vs@点</t>
    <phoneticPr fontId="1" type="noConversion"/>
  </si>
  <si>
    <t>初始连击</t>
    <phoneticPr fontId="1" type="noConversion"/>
  </si>
  <si>
    <t>本回合，我方打出的@dd刺杀@牌，带有攻击值的中毒</t>
    <phoneticPr fontId="1" type="noConversion"/>
  </si>
  <si>
    <t xml:space="preserve">回合结束自动恢复失去血量的30%，但无法获得格挡	</t>
    <phoneticPr fontId="17" type="noConversion"/>
  </si>
  <si>
    <t>回合开始时，随机获得@vs@张通用牌</t>
  </si>
  <si>
    <t>根据场上伙伴数量不同，使用不同技能</t>
    <phoneticPr fontId="1" type="noConversion"/>
  </si>
  <si>
    <t>玩家每出1张技能牌层数减1，达到0层时，玩家伙伴1回合无法抽牌。并恢复离间为3层</t>
    <phoneticPr fontId="1" type="noConversion"/>
  </si>
  <si>
    <t>受到攻击伤害时，下个回合开始会增加@vs@点格挡</t>
    <phoneticPr fontId="1" type="noConversion"/>
  </si>
  <si>
    <t>本能</t>
    <phoneticPr fontId="1" type="noConversion"/>
  </si>
  <si>
    <t>受到伤害减半，将保持@vs3@回合</t>
    <phoneticPr fontId="1" type="noConversion"/>
  </si>
  <si>
    <t>记录印记</t>
    <phoneticPr fontId="1" type="noConversion"/>
  </si>
  <si>
    <t>每打出一张牌增加1层，后续由层数产生特殊效果</t>
    <phoneticPr fontId="1" type="noConversion"/>
  </si>
  <si>
    <t>能量增加</t>
    <phoneticPr fontId="1" type="noConversion"/>
  </si>
  <si>
    <t>攻击造成扣血时，回复@vs1@倍生命值</t>
    <phoneticPr fontId="1" type="noConversion"/>
  </si>
  <si>
    <t>高倍吸血</t>
    <phoneticPr fontId="1" type="noConversion"/>
  </si>
  <si>
    <t>每层减少25%攻击伤害，打出@dv震慑@可消除层数</t>
    <phoneticPr fontId="1" type="noConversion"/>
  </si>
  <si>
    <t>每层增加18%伤害，玩家每次摸到@dv震慑@增加1层封印</t>
    <phoneticPr fontId="1" type="noConversion"/>
  </si>
  <si>
    <t>每打出1张非攻击牌，往抽牌堆里放入1张@dv迷失@</t>
    <phoneticPr fontId="1" type="noConversion"/>
  </si>
  <si>
    <t>回合结束时，将@vs1@张@dv灼见@放入抽牌堆</t>
    <phoneticPr fontId="11" type="noConversion"/>
  </si>
  <si>
    <t>每消耗1张牌减少1层，层数为零时增加@dv克隆印记@层数的最大生命</t>
    <phoneticPr fontId="1" type="noConversion"/>
  </si>
  <si>
    <t>每消耗@dv4@张卡牌获得@dv1@层@dd灵力@(不可叠加)</t>
    <phoneticPr fontId="1" type="noConversion"/>
  </si>
  <si>
    <t>多摸@vs@牌：回合开始失去@dv2@点血</t>
    <phoneticPr fontId="1" type="noConversion"/>
  </si>
  <si>
    <t>少摸@vs@牌：每摸一张牌回@dv1@点血</t>
    <phoneticPr fontId="1" type="noConversion"/>
  </si>
  <si>
    <t>每抽到@dv1@张@dv状态@牌，将其变为@dv1@张@dd暴烈@</t>
    <phoneticPr fontId="1" type="noConversion"/>
  </si>
  <si>
    <t>回合开始，获得@vs1@点能量(不可叠加)</t>
    <phoneticPr fontId="1" type="noConversion"/>
  </si>
  <si>
    <t>当受到攻击时，未被格挡伤害值将转变为@dd利刃@(不可叠加)</t>
    <phoneticPr fontId="1" type="noConversion"/>
  </si>
  <si>
    <t>若敌方有目标死亡，主角提高@vs3@点最大生命(不可叠加)</t>
    <phoneticPr fontId="1" type="noConversion"/>
  </si>
  <si>
    <t>硬化活塞</t>
    <phoneticPr fontId="11" type="noConversion"/>
  </si>
  <si>
    <t>回合开始时，给予敌方全体@vs2@层震荡</t>
    <phoneticPr fontId="17" type="noConversion"/>
  </si>
  <si>
    <t>狡诈面孔</t>
    <phoneticPr fontId="11" type="noConversion"/>
  </si>
  <si>
    <t>icon/buff/buff_20022</t>
    <phoneticPr fontId="1" type="noConversion"/>
  </si>
  <si>
    <t>每当消耗牌时，给予敌方全体@vs3@层@dd震荡@</t>
    <phoneticPr fontId="1" type="noConversion"/>
  </si>
  <si>
    <t>每丢弃1张牌，对敌方全体造成@vs8@点伤害</t>
    <phoneticPr fontId="11" type="noConversion"/>
  </si>
  <si>
    <t>火焰纹章</t>
    <phoneticPr fontId="1" type="noConversion"/>
  </si>
  <si>
    <t>每次伤害将附带@vs5@层@dd着火@(不显示icon)</t>
    <phoneticPr fontId="1" type="noConversion"/>
  </si>
  <si>
    <t>死亡时，给予敌方全体@vs10@层震荡</t>
    <phoneticPr fontId="1" type="noConversion"/>
  </si>
  <si>
    <t>死亡时，使全体敌方敏捷下降@dv100@</t>
    <phoneticPr fontId="1" type="noConversion"/>
  </si>
  <si>
    <t>每出一张技能牌，凯普获得@vs3@层@dd利刃@</t>
    <phoneticPr fontId="1" type="noConversion"/>
  </si>
  <si>
    <t>反射敌方攻击值@vs@倍的伤害(受到攻击后消失)</t>
    <phoneticPr fontId="1" type="noConversion"/>
  </si>
  <si>
    <t>每当自动打出牌时，获得@vs1@层过载</t>
    <phoneticPr fontId="17" type="noConversion"/>
  </si>
  <si>
    <t>每抽到@dv1@张@dd诅咒@牌，获得@dv1@点能量并抽@dv1@张牌</t>
    <phoneticPr fontId="11" type="noConversion"/>
  </si>
  <si>
    <t>诡影层层</t>
    <phoneticPr fontId="1" type="noConversion"/>
  </si>
  <si>
    <t>噩梦缠身</t>
    <phoneticPr fontId="1" type="noConversion"/>
  </si>
  <si>
    <t xml:space="preserve"> @vs5@回合后，自我毁灭</t>
    <phoneticPr fontId="1" type="noConversion"/>
  </si>
  <si>
    <t>每次造成伤害，往对方弃牌堆塞1张“积炭”牌</t>
    <phoneticPr fontId="1" type="noConversion"/>
  </si>
  <si>
    <t>积炭</t>
  </si>
  <si>
    <t>死亡时，玩家弃牌堆放入@dv2@张无法逃脱的状态牌</t>
    <phoneticPr fontId="1" type="noConversion"/>
  </si>
  <si>
    <t>(负面效果)本场战斗，技能牌耗能变为0，打出后会消耗</t>
    <phoneticPr fontId="1" type="noConversion"/>
  </si>
  <si>
    <t>回合开始所有手牌能耗为0，每打出1张技能牌，所有手牌能耗+1</t>
    <phoneticPr fontId="1" type="noConversion"/>
  </si>
  <si>
    <t>死亡时归还偷过的牌给玩家(不显示icon)</t>
    <phoneticPr fontId="1" type="noConversion"/>
  </si>
  <si>
    <t>灵活身法</t>
    <phoneticPr fontId="1" type="noConversion"/>
  </si>
  <si>
    <t>魔音缭绕</t>
    <phoneticPr fontId="1" type="noConversion"/>
  </si>
  <si>
    <t>死亡后次回合复活，并回复30%生命</t>
    <phoneticPr fontId="1" type="noConversion"/>
  </si>
  <si>
    <t>神秘面纱</t>
    <phoneticPr fontId="1" type="noConversion"/>
  </si>
  <si>
    <t>这是一个你不容小觑的敌人</t>
    <phoneticPr fontId="1" type="noConversion"/>
  </si>
  <si>
    <t>害，居然被你发现了</t>
    <phoneticPr fontId="1" type="noConversion"/>
  </si>
  <si>
    <t>不朽寓言</t>
    <phoneticPr fontId="11" type="noConversion"/>
  </si>
  <si>
    <t>每回合被攻击@dv3@次将进入@dd铁甲@状态</t>
    <phoneticPr fontId="1" type="noConversion"/>
  </si>
  <si>
    <t>抵抗"@dd着火@/@dd中毒@/@dd分歧@/@dd圣痕@"的效果</t>
  </si>
  <si>
    <t>受到攻击伤害减半，[流血着火中毒圣痕震荡]伤害加倍</t>
  </si>
  <si>
    <t>获得@dv圣痕@时将失去对应层数@vs@生命，圣痕拥有者死亡后@dv层数@将转移至友军</t>
  </si>
  <si>
    <t>回合结束时，获得剩余手牌数的@dv圣痕@</t>
  </si>
  <si>
    <t>回合结束时，获得@vs@层@dd圣痕@</t>
  </si>
  <si>
    <t>冰霜封印1</t>
  </si>
  <si>
    <t>封印1级，受到攻击减少1点回合力量；再给予将升为2级封印</t>
  </si>
  <si>
    <t>冰霜封印2</t>
  </si>
  <si>
    <t>封印2级，目标受到2倍伤害；3级将眩晕目标</t>
  </si>
  <si>
    <t>冰霜封印3</t>
  </si>
  <si>
    <t>封印3级，将眩晕目标1回合。最终形态</t>
  </si>
  <si>
    <t>黑暗契约</t>
  </si>
  <si>
    <t>狂热</t>
  </si>
  <si>
    <t>每当你令自己失去生命时，随机给予敌方5层圣痕</t>
  </si>
  <si>
    <t>裂甲</t>
  </si>
  <si>
    <t>此@vs1@回合内，无法获得格挡</t>
  </si>
  <si>
    <t>禁疗</t>
  </si>
  <si>
    <t>此@vs1@回合内，无法恢复生命</t>
  </si>
  <si>
    <t>每抽到1张@dd诅咒@或@dd状态@牌，浩博最大生命值+@vs1@</t>
    <phoneticPr fontId="22" type="noConversion"/>
  </si>
  <si>
    <t>哀伤之歌</t>
  </si>
  <si>
    <t>(不显示icon)不能被打出。在手牌中时，每打出@dv1@张攻击牌，随机附带@dv2@层@dd持续伤害@</t>
  </si>
  <si>
    <t>伤之哀歌</t>
  </si>
  <si>
    <t>(不显示icon)不能被打出。在手牌中时，每打出@dv1@张技能牌，随机给予@dv1@层@dv易伤/虚弱/脆弱@</t>
    <phoneticPr fontId="22" type="noConversion"/>
  </si>
  <si>
    <t>摄政者</t>
  </si>
  <si>
    <t>(不显示icon)不能被打出。在手牌中时，每打出@dv1@张能力牌，主角获得@dv1@层@dd无甲@</t>
  </si>
  <si>
    <t>神圣攻击</t>
  </si>
  <si>
    <t>(不显示icon)不能被打出。在手牌中时，每打出@dv1@张攻击牌，减去目标@dv1@点@dd临时力量@</t>
    <phoneticPr fontId="22" type="noConversion"/>
  </si>
  <si>
    <t>骑士精神</t>
  </si>
  <si>
    <t>(不显示icon)不能被打出。在手牌中时，主角每次获得格挡，伙伴获得同等格挡</t>
  </si>
  <si>
    <t>以物换物</t>
  </si>
  <si>
    <t>(不显示icon)不能被打出。在手牌中时，主角每次失去生命，获得8金币</t>
  </si>
  <si>
    <t>icon/buff/buff_21066</t>
  </si>
  <si>
    <t>复活</t>
  </si>
  <si>
    <t>维克托下@vs1@回合复活，并恢复最大生命值的@ve50@%生命</t>
  </si>
  <si>
    <t>圣痕</t>
  </si>
  <si>
    <t>狂暴战士</t>
    <phoneticPr fontId="22" type="noConversion"/>
  </si>
  <si>
    <t>回合结束时失去@vs@@dd%@生命(@ve@点)，对所有敌方造成5倍伤害</t>
    <phoneticPr fontId="22" type="noConversion"/>
  </si>
  <si>
    <t>永生</t>
  </si>
  <si>
    <t>维克托不会真正死亡，被击败后第@dv3@回合将会复活至50%生命值</t>
  </si>
  <si>
    <t>永久锁定</t>
  </si>
  <si>
    <t>回合开始时，给予敌方前排1层@dd冰霜封印@(此buff无法叠加)</t>
  </si>
  <si>
    <t>每打出@dv1@张能力牌，给予敌方全体@dv1@层@dd冰霜封印@</t>
  </si>
  <si>
    <t>异教徒</t>
  </si>
  <si>
    <t>复苏</t>
  </si>
  <si>
    <t>下@vs1@回合复活，并恢复最大生命值的@ve30@%生命</t>
  </si>
  <si>
    <t>固若金汤</t>
  </si>
  <si>
    <t>有易伤时此牌费用为零（不显示icon）</t>
  </si>
  <si>
    <t>触底反攻</t>
  </si>
  <si>
    <t>主角低于20%生命时，将打出2倍伤害</t>
  </si>
  <si>
    <t>攻击牌伤害增加@vs@倍（不显示icon）（22045专用）</t>
  </si>
  <si>
    <t>渡鸦使节</t>
  </si>
  <si>
    <t>汲魂</t>
    <phoneticPr fontId="22" type="noConversion"/>
  </si>
  <si>
    <t>殉道者</t>
  </si>
  <si>
    <t>勇者赐福</t>
  </si>
  <si>
    <t>神圣记忆</t>
  </si>
  <si>
    <t>50009110天赋</t>
    <phoneticPr fontId="22" type="noConversion"/>
  </si>
  <si>
    <t>主角承受未被格挡的攻击时，最大生命+1（不显示icon）</t>
  </si>
  <si>
    <t>战前侦察</t>
  </si>
  <si>
    <t>贤者庇护</t>
  </si>
  <si>
    <t>灰烬再生</t>
  </si>
  <si>
    <t>苍月救赎</t>
  </si>
  <si>
    <t>回合开始时，若敌人意图攻击，获得@vs1@张随机@dd药牌@</t>
  </si>
  <si>
    <t>勇者之鳞</t>
  </si>
  <si>
    <t>授封</t>
  </si>
  <si>
    <t>每@dv3@回合，获得@dv1@层@dd虚灵@</t>
  </si>
  <si>
    <t>神圣冲锋</t>
  </si>
  <si>
    <t>回合开始时，随机打出@vs1@张@dd药牌@</t>
  </si>
  <si>
    <t>金库坚防</t>
  </si>
  <si>
    <t>受到攻击时，优先使用金币余额抵扣血量</t>
  </si>
  <si>
    <t>生而平等</t>
  </si>
  <si>
    <t>对有护甲的目标，造成双倍伤害</t>
  </si>
  <si>
    <t>野蛮骑士</t>
  </si>
  <si>
    <t>回合前@vs5@张牌免费打出（不展示icon）</t>
  </si>
  <si>
    <t>亡语</t>
  </si>
  <si>
    <t>死亡时，使全体获得@vs20@层圣痕</t>
  </si>
  <si>
    <t>大地守护</t>
    <phoneticPr fontId="1" type="noConversion"/>
  </si>
  <si>
    <t>记录本回合受到的伤害，下回合开始回复对应生命值</t>
    <phoneticPr fontId="1" type="noConversion"/>
  </si>
  <si>
    <t>default</t>
  </si>
  <si>
    <t>default_new_01</t>
  </si>
  <si>
    <t>default_new_02</t>
  </si>
  <si>
    <t>default_new_03</t>
  </si>
  <si>
    <t>default_new_04</t>
  </si>
  <si>
    <t>icon/buff/buff_24002</t>
    <phoneticPr fontId="1" type="noConversion"/>
  </si>
  <si>
    <t>icon/buff/buff_21053</t>
    <phoneticPr fontId="1" type="noConversion"/>
  </si>
  <si>
    <t>icon/buff/buff_23016</t>
    <phoneticPr fontId="1" type="noConversion"/>
  </si>
  <si>
    <t>暗影协议</t>
    <phoneticPr fontId="1" type="noConversion"/>
  </si>
  <si>
    <t>敌人获得@dd增益效果@时将复制1份，剩余@vs@次</t>
    <phoneticPr fontId="1" type="noConversion"/>
  </si>
  <si>
    <t>光环存在时，场上所有友军拥有@vs5@点力量</t>
    <phoneticPr fontId="1" type="noConversion"/>
  </si>
  <si>
    <t>庄园</t>
    <phoneticPr fontId="1" type="noConversion"/>
  </si>
  <si>
    <t>富可敌国</t>
    <phoneticPr fontId="1" type="noConversion"/>
  </si>
  <si>
    <t>抵消受到的攻击伤害并扣除双倍金币</t>
    <phoneticPr fontId="1" type="noConversion"/>
  </si>
  <si>
    <t>狂战之怒</t>
    <phoneticPr fontId="1" type="noConversion"/>
  </si>
  <si>
    <t>机械复制</t>
    <phoneticPr fontId="1" type="noConversion"/>
  </si>
  <si>
    <t>生命值小于30%会变得狂暴</t>
    <phoneticPr fontId="1" type="noConversion"/>
  </si>
  <si>
    <t>热血</t>
    <phoneticPr fontId="1" type="noConversion"/>
  </si>
  <si>
    <t>受到的伤害减少@dv3@点</t>
    <phoneticPr fontId="1" type="noConversion"/>
  </si>
  <si>
    <t>icon/buff/buff_23003</t>
    <phoneticPr fontId="1" type="noConversion"/>
  </si>
  <si>
    <t>授予力量</t>
    <phoneticPr fontId="1" type="noConversion"/>
  </si>
  <si>
    <t>巨力段数</t>
    <phoneticPr fontId="1" type="noConversion"/>
  </si>
  <si>
    <t>当你获得力量时，转换为@dd巨力段数@</t>
    <phoneticPr fontId="1" type="noConversion"/>
  </si>
  <si>
    <t>每层巨力段数增加@dv1@次巨力挥舞攻击次数</t>
    <phoneticPr fontId="1" type="noConversion"/>
  </si>
  <si>
    <t>护卫立场</t>
    <phoneticPr fontId="1" type="noConversion"/>
  </si>
  <si>
    <t>当你需要在抽牌堆抽牌时，卡牌会来自于任意牌堆</t>
    <phoneticPr fontId="1" type="noConversion"/>
  </si>
  <si>
    <t>雾鳞秘术</t>
    <phoneticPr fontId="1" type="noConversion"/>
  </si>
  <si>
    <t>雾鳞领域</t>
    <phoneticPr fontId="1" type="noConversion"/>
  </si>
  <si>
    <t>造成伤害后施加1层@dd雾鳞秘术@</t>
    <phoneticPr fontId="1" type="noConversion"/>
  </si>
  <si>
    <t>若此角色拥有4层buff，跳过其回合</t>
    <phoneticPr fontId="1" type="noConversion"/>
  </si>
  <si>
    <t>不朽</t>
    <phoneticPr fontId="1" type="noConversion"/>
  </si>
  <si>
    <t>根据玩家卡组@dd君主标记@数量，进行不同行动</t>
  </si>
  <si>
    <t>连击点</t>
    <phoneticPr fontId="1" type="noConversion"/>
  </si>
  <si>
    <t>带有连击效果的卡牌造成额外@vs@点伤害，回合结束时失去所有层数</t>
    <phoneticPr fontId="1" type="noConversion"/>
  </si>
  <si>
    <t>回合开始时，获得@vs1@层连击点</t>
    <phoneticPr fontId="1" type="noConversion"/>
  </si>
  <si>
    <t>阴谋</t>
    <phoneticPr fontId="1" type="noConversion"/>
  </si>
  <si>
    <t>这个怪物的攻击序列可能变化（不显示icon）</t>
    <phoneticPr fontId="1" type="noConversion"/>
  </si>
  <si>
    <t>阿基姆召唤</t>
    <phoneticPr fontId="1" type="noConversion"/>
  </si>
  <si>
    <t>这个怪物的攻击序列根据场上爪牙数量变化（不显示icon）</t>
    <phoneticPr fontId="1" type="noConversion"/>
  </si>
  <si>
    <t>恶意馈赠</t>
    <phoneticPr fontId="1" type="noConversion"/>
  </si>
  <si>
    <t>战神礼赠</t>
    <phoneticPr fontId="22" type="noConversion"/>
  </si>
  <si>
    <t>玩家下回合抽牌开始前，获得5张@dd不恰当的牌@</t>
    <phoneticPr fontId="1" type="noConversion"/>
  </si>
  <si>
    <t>每有1个单位死亡，增加主怪@vs@点力量</t>
    <phoneticPr fontId="1" type="noConversion"/>
  </si>
  <si>
    <t>初始拥有等同于生命值的金币，当金币数为@dv0@时死亡</t>
    <phoneticPr fontId="1" type="noConversion"/>
  </si>
  <si>
    <t>每当主角受到攻击扣血时，使敌人失去@dv1@点力量</t>
    <phoneticPr fontId="1" type="noConversion"/>
  </si>
  <si>
    <t>若维克托受到伤害，下回合将额外提供1点能量</t>
    <phoneticPr fontId="1" type="noConversion"/>
  </si>
  <si>
    <t>玩家每抽取一张@dd非基础牌@，往弃牌堆塞入一张同样的牌，同时此怪物增加@dv1@点@dd临时力量@</t>
    <phoneticPr fontId="1" type="noConversion"/>
  </si>
  <si>
    <t>攻击变得更高，初始生命减少</t>
    <phoneticPr fontId="1" type="noConversion"/>
  </si>
  <si>
    <t>初始生命变得更高，攻击减少</t>
    <phoneticPr fontId="1" type="noConversion"/>
  </si>
  <si>
    <t>死亡后，将会复活一次并回复@ve30@%生命</t>
    <phoneticPr fontId="1" type="noConversion"/>
  </si>
  <si>
    <t>格挡翻倍</t>
    <phoneticPr fontId="1" type="noConversion"/>
  </si>
  <si>
    <t>下次格挡时，格挡值翻倍</t>
    <phoneticPr fontId="1" type="noConversion"/>
  </si>
  <si>
    <t>伤害翻倍</t>
    <phoneticPr fontId="1" type="noConversion"/>
  </si>
  <si>
    <t>下次攻击时，伤害翻倍</t>
    <phoneticPr fontId="1" type="noConversion"/>
  </si>
  <si>
    <t>加固防御</t>
    <phoneticPr fontId="1" type="noConversion"/>
  </si>
  <si>
    <t>你的@dd初始防御@变为0费，且会被打出2次</t>
    <phoneticPr fontId="1" type="noConversion"/>
  </si>
  <si>
    <t>信仰与你截然不同的家伙</t>
    <phoneticPr fontId="1" type="noConversion"/>
  </si>
  <si>
    <t>每抽到@dv状态@牌或@dv诅咒@牌时，失去2点生命并将其移出</t>
    <phoneticPr fontId="1" type="noConversion"/>
  </si>
  <si>
    <t>回合开始时，从弃牌堆随机抽@vs1@张零费牌加入手中</t>
    <phoneticPr fontId="1" type="noConversion"/>
  </si>
  <si>
    <t>回合能量+@vs1@，每当回合结束时能量为零，将失去@ve5@点生命</t>
    <phoneticPr fontId="1" type="noConversion"/>
  </si>
  <si>
    <t>回合开始时，获得@vs1@张@dd恰当的牌@</t>
    <phoneticPr fontId="1" type="noConversion"/>
  </si>
  <si>
    <t>icon/buff/buff_21131</t>
  </si>
  <si>
    <t>戏法</t>
    <phoneticPr fontId="1" type="noConversion"/>
  </si>
  <si>
    <t>回合开始时，获得@dv1@张随机@dd元素牌@</t>
    <phoneticPr fontId="1" type="noConversion"/>
  </si>
  <si>
    <t>本回合内，下@vs@张元素牌@dv耗能为0@，效果翻倍</t>
    <phoneticPr fontId="1" type="noConversion"/>
  </si>
  <si>
    <t>直到下@vsx@回合开始前，回合开始时，增加2张@dv能量药@到手牌</t>
    <phoneticPr fontId="11" type="noConversion"/>
  </si>
  <si>
    <t>强化灵力阵，连续3张攻击牌增加2层灵力</t>
    <phoneticPr fontId="1" type="noConversion"/>
  </si>
  <si>
    <t>强化灵力阵，连续3张技能牌增加2层灵力</t>
    <phoneticPr fontId="1" type="noConversion"/>
  </si>
  <si>
    <t>回合开始时，获得@dv1@层@dd灵力@，@dd灵力偶数@时翻倍</t>
    <phoneticPr fontId="1" type="noConversion"/>
  </si>
  <si>
    <t>回合结束时，@dd灵力偶数@时造成敌方全体@ve@点伤害（灵力层数@vs3@倍）</t>
    <phoneticPr fontId="1" type="noConversion"/>
  </si>
  <si>
    <t>坚忍</t>
    <phoneticPr fontId="1" type="noConversion"/>
  </si>
  <si>
    <t>额外回合</t>
    <phoneticPr fontId="1" type="noConversion"/>
  </si>
  <si>
    <t>回合结束后，直接进入下一个回合</t>
    <phoneticPr fontId="1" type="noConversion"/>
  </si>
  <si>
    <t>消逝光芒</t>
    <phoneticPr fontId="1" type="noConversion"/>
  </si>
  <si>
    <t>禁行</t>
    <phoneticPr fontId="1" type="noConversion"/>
  </si>
  <si>
    <t>本回合不会重洗牌库</t>
    <phoneticPr fontId="1" type="noConversion"/>
  </si>
  <si>
    <t>水晶刃</t>
    <phoneticPr fontId="11" type="noConversion"/>
  </si>
  <si>
    <t>强化灵力阵，不会记录能力卡和异常卡的打出</t>
    <phoneticPr fontId="11" type="noConversion"/>
  </si>
  <si>
    <t>威慑</t>
    <phoneticPr fontId="1" type="noConversion"/>
  </si>
  <si>
    <t>荆棘之心</t>
    <phoneticPr fontId="1" type="noConversion"/>
  </si>
  <si>
    <t>防御架势</t>
    <phoneticPr fontId="1" type="noConversion"/>
  </si>
  <si>
    <t>无尽刺杀</t>
    <phoneticPr fontId="1" type="noConversion"/>
  </si>
  <si>
    <t>浓缩毒药</t>
    <phoneticPr fontId="1" type="noConversion"/>
  </si>
  <si>
    <t xml:space="preserve"> @dd中毒@将造成双倍伤害，但会在目标回合结束时清零</t>
    <phoneticPr fontId="1" type="noConversion"/>
  </si>
  <si>
    <t>回合开始时，@dd灵力偶数@时恢复等同于@dd灵力@层数的生命</t>
    <phoneticPr fontId="1" type="noConversion"/>
  </si>
  <si>
    <t>一夫当关</t>
    <phoneticPr fontId="1" type="noConversion"/>
  </si>
  <si>
    <t>本回合无法触发@dd反伤@</t>
    <phoneticPr fontId="1" type="noConversion"/>
  </si>
  <si>
    <t>回合开始时，获得@vs@层@dd反伤@</t>
    <phoneticPr fontId="1" type="noConversion"/>
  </si>
  <si>
    <t>回合开始时，获得@vs@张@dd刺杀@</t>
    <phoneticPr fontId="1" type="noConversion"/>
  </si>
  <si>
    <t>受到攻击时给予攻击者@vs@层@dd易伤@</t>
    <phoneticPr fontId="1" type="noConversion"/>
  </si>
  <si>
    <t>过热</t>
    <phoneticPr fontId="1" type="noConversion"/>
  </si>
  <si>
    <t>每获得@dv1@层过载，获得@vs@点格挡</t>
    <phoneticPr fontId="1" type="noConversion"/>
  </si>
  <si>
    <t>手牌中每加入@dv1@张牌，就获得@vs@点格挡</t>
    <phoneticPr fontId="1" type="noConversion"/>
  </si>
  <si>
    <t>强化所有攻击防御牌，给予@dd自动@属性</t>
    <phoneticPr fontId="17" type="noConversion"/>
  </si>
  <si>
    <t>本回合不会进入@dd过热@状态</t>
    <phoneticPr fontId="1" type="noConversion"/>
  </si>
  <si>
    <t>极限运转</t>
    <phoneticPr fontId="1" type="noConversion"/>
  </si>
  <si>
    <t>过冷形态</t>
    <phoneticPr fontId="1" type="noConversion"/>
  </si>
  <si>
    <t>恒温灼烧</t>
    <phoneticPr fontId="1" type="noConversion"/>
  </si>
  <si>
    <t>每次失去@dd过载@时，给予全体敌人@vs@层震荡</t>
    <phoneticPr fontId="1" type="noConversion"/>
  </si>
  <si>
    <t>每层@dd过载@提供@dv10%@的伤害增益，回合结束时失去所有@dd过载@</t>
    <phoneticPr fontId="1" type="noConversion"/>
  </si>
  <si>
    <t>回合结束时不再失去@dd过载@层数</t>
    <phoneticPr fontId="17" type="noConversion"/>
  </si>
  <si>
    <t>提前过热</t>
    <phoneticPr fontId="1" type="noConversion"/>
  </si>
  <si>
    <t>本回合无法获得@dd过载@，伤害增加@dv100%@</t>
    <phoneticPr fontId="1" type="noConversion"/>
  </si>
  <si>
    <t>过载量表</t>
    <phoneticPr fontId="1" type="noConversion"/>
  </si>
  <si>
    <t>所有的随机效果都会命中此目标</t>
    <phoneticPr fontId="1" type="noConversion"/>
  </si>
  <si>
    <t>毒药调配</t>
    <phoneticPr fontId="1" type="noConversion"/>
  </si>
  <si>
    <t>下@dv1@张牌造成伤害时，给予扣血层数的@dd中毒@</t>
    <phoneticPr fontId="1" type="noConversion"/>
  </si>
  <si>
    <t>剑冢</t>
    <phoneticPr fontId="1" type="noConversion"/>
  </si>
  <si>
    <t>召唤下一轮怪</t>
    <phoneticPr fontId="1" type="noConversion"/>
  </si>
  <si>
    <t>每3回合召唤1个怪</t>
    <phoneticPr fontId="1" type="noConversion"/>
  </si>
  <si>
    <t>透支中间Buff</t>
    <phoneticPr fontId="1" type="noConversion"/>
  </si>
  <si>
    <t>透支中间buff（不显示）</t>
    <phoneticPr fontId="1" type="noConversion"/>
  </si>
  <si>
    <t>毒药调配中间buff</t>
    <phoneticPr fontId="1" type="noConversion"/>
  </si>
  <si>
    <t>毒药调配中间Buff（不显示）</t>
    <phoneticPr fontId="1" type="noConversion"/>
  </si>
  <si>
    <t>替换零件</t>
    <phoneticPr fontId="1" type="noConversion"/>
  </si>
  <si>
    <t>此牌获得的格挡不消失（持续1回合）</t>
    <phoneticPr fontId="1" type="noConversion"/>
  </si>
  <si>
    <t>受到的所有正负面状态，都会复制@dv1层@到敌方主角身上</t>
    <phoneticPr fontId="1" type="noConversion"/>
  </si>
  <si>
    <t>特战三监听用buff（不显示）</t>
    <phoneticPr fontId="1" type="noConversion"/>
  </si>
  <si>
    <t>特战三1</t>
    <phoneticPr fontId="1" type="noConversion"/>
  </si>
  <si>
    <t>下回合开始时不会@dv清除@格挡</t>
    <phoneticPr fontId="1" type="noConversion"/>
  </si>
  <si>
    <t>若主角位于后排，主角只会受到敌人的多段伤害中第一段伤害</t>
    <phoneticPr fontId="1" type="noConversion"/>
  </si>
  <si>
    <t>回合结束时，拥有@vs@种负面效果，恢复@vs@点生命</t>
    <phoneticPr fontId="1" type="noConversion"/>
  </si>
  <si>
    <t>icon/buff/buff_22018</t>
    <phoneticPr fontId="1" type="noConversion"/>
  </si>
  <si>
    <t>野火</t>
    <phoneticPr fontId="1" type="noConversion"/>
  </si>
  <si>
    <t>回合开始时，给予所有敌人@dv灵力阵@层数的@dd着火@</t>
    <phoneticPr fontId="1" type="noConversion"/>
  </si>
  <si>
    <t>激励</t>
    <phoneticPr fontId="1" type="noConversion"/>
  </si>
  <si>
    <t>该角色种族为人类，有@dv10%@概率@dd意图眩晕@（不显示）</t>
    <phoneticPr fontId="1" type="noConversion"/>
  </si>
  <si>
    <t>高贵气质</t>
    <phoneticPr fontId="1" type="noConversion"/>
  </si>
  <si>
    <t>@dd灵力偶数@时，获得@dd状态卡@时消耗</t>
    <phoneticPr fontId="1" type="noConversion"/>
  </si>
  <si>
    <t>清醒</t>
    <phoneticPr fontId="1" type="noConversion"/>
  </si>
  <si>
    <t>每打出一张符文卡，移除主角身上一个@dd负面效果@</t>
    <phoneticPr fontId="1" type="noConversion"/>
  </si>
  <si>
    <t>血怒</t>
    <phoneticPr fontId="1" type="noConversion"/>
  </si>
  <si>
    <t>回合开始时，随机将手牌中一张攻击牌变为@dv0@费（打出后恢复）</t>
    <phoneticPr fontId="1" type="noConversion"/>
  </si>
  <si>
    <t>0费攻击</t>
    <phoneticPr fontId="1" type="noConversion"/>
  </si>
  <si>
    <t>0费技能</t>
    <phoneticPr fontId="1" type="noConversion"/>
  </si>
  <si>
    <t>回合开始时，随机将手牌中一张技能牌变为@dv0@费（打出后恢复）</t>
    <phoneticPr fontId="1" type="noConversion"/>
  </si>
  <si>
    <t>镜</t>
    <phoneticPr fontId="1" type="noConversion"/>
  </si>
  <si>
    <t>获得@dd负面效果@时，复制到敌方全体</t>
    <phoneticPr fontId="1" type="noConversion"/>
  </si>
  <si>
    <t>回合开始时，@dd灵力偶数@时，获得@dv1@点能量</t>
    <phoneticPr fontId="1" type="noConversion"/>
  </si>
  <si>
    <t>巫能</t>
    <phoneticPr fontId="1" type="noConversion"/>
  </si>
  <si>
    <t>该角色种族为人类，死亡时恢复玩家全体角色@dv3@点生命（不显示）</t>
    <phoneticPr fontId="1" type="noConversion"/>
  </si>
  <si>
    <t>图腾</t>
    <phoneticPr fontId="1" type="noConversion"/>
  </si>
  <si>
    <t>神之语</t>
    <phoneticPr fontId="1" type="noConversion"/>
  </si>
  <si>
    <t>抽取到@dd异常卡牌@时，再抽取@dv1@张卡牌</t>
    <phoneticPr fontId="1" type="noConversion"/>
  </si>
  <si>
    <t>通行</t>
    <phoneticPr fontId="1" type="noConversion"/>
  </si>
  <si>
    <t>每回合@dv1@次，如角色处于@dd禁行@状态，获得@dv1@点能量</t>
    <phoneticPr fontId="1" type="noConversion"/>
  </si>
  <si>
    <t>回合开始时，若主角生命值少于@dv40%@，额外抽@dv1@张牌</t>
    <phoneticPr fontId="1" type="noConversion"/>
  </si>
  <si>
    <t>回合开始时，若主角生命值少于@dv40%@，额外获得@dv1@点@dd能量@</t>
    <phoneticPr fontId="1" type="noConversion"/>
  </si>
  <si>
    <t>血咒</t>
    <phoneticPr fontId="1" type="noConversion"/>
  </si>
  <si>
    <t>咒缘</t>
    <phoneticPr fontId="1" type="noConversion"/>
  </si>
  <si>
    <t>强效抵抗</t>
    <phoneticPr fontId="1" type="noConversion"/>
  </si>
  <si>
    <t>废除</t>
    <phoneticPr fontId="1" type="noConversion"/>
  </si>
  <si>
    <t>回合开始时不会自动获得能量，而是获得手牌数的能量（不显示）</t>
    <phoneticPr fontId="1" type="noConversion"/>
  </si>
  <si>
    <t>在@vs@回合内击杀此怪物，可进行一次@dd光环@选择</t>
    <phoneticPr fontId="1" type="noConversion"/>
  </si>
  <si>
    <t>翱翔</t>
    <phoneticPr fontId="1" type="noConversion"/>
  </si>
  <si>
    <t>临时制动</t>
    <phoneticPr fontId="1" type="noConversion"/>
  </si>
  <si>
    <t>下@vs@张牌打出时消耗@dd过载@而非消耗能量</t>
    <phoneticPr fontId="1" type="noConversion"/>
  </si>
  <si>
    <t>预热</t>
    <phoneticPr fontId="1" type="noConversion"/>
  </si>
  <si>
    <t>下回合开始时，@dd过载@变为@dv5@并额外抽@dv2@张牌</t>
    <phoneticPr fontId="1" type="noConversion"/>
  </si>
  <si>
    <t>余温</t>
    <phoneticPr fontId="1" type="noConversion"/>
  </si>
  <si>
    <t>回合结束时若处于@dd过热@，@dd过载@@dv+3@</t>
    <phoneticPr fontId="1" type="noConversion"/>
  </si>
  <si>
    <t>透支</t>
    <phoneticPr fontId="1" type="noConversion"/>
  </si>
  <si>
    <t>下@vs@张牌不影响@dd过载@层数</t>
    <phoneticPr fontId="1" type="noConversion"/>
  </si>
  <si>
    <t>icon/buff/buff_20018</t>
    <phoneticPr fontId="1" type="noConversion"/>
  </si>
  <si>
    <t>icon/buff/buff_21022</t>
  </si>
  <si>
    <t>icon/buff/buff_21033</t>
  </si>
  <si>
    <t>icon/buff/buff_20016</t>
  </si>
  <si>
    <t>icon/buff/buff_21048</t>
  </si>
  <si>
    <t>在你的回合开始，随机将@dv1@张已消耗@dv0@费牌的未镶嵌的子卡放回手牌</t>
    <phoneticPr fontId="1" type="noConversion"/>
  </si>
  <si>
    <t>无敌状态，@vs@回合后死亡</t>
    <phoneticPr fontId="1" type="noConversion"/>
  </si>
  <si>
    <t>每次受到攻击时给予敌人@vs@层着火</t>
    <phoneticPr fontId="1" type="noConversion"/>
  </si>
  <si>
    <t>对手每打出@dv1@张牌，自己本回合受到攻击伤害增加@dv10%@。持续到下@vs@回合</t>
    <phoneticPr fontId="1" type="noConversion"/>
  </si>
  <si>
    <t>每当失去生命时，获得@dv1@层@dd再生@。持续到下@vs@回合</t>
    <phoneticPr fontId="1" type="noConversion"/>
  </si>
  <si>
    <t>将会抵挡以下效果：虚弱/易伤/脆弱/中毒/流血/着火。持续到下@vs@回合</t>
    <phoneticPr fontId="1" type="noConversion"/>
  </si>
  <si>
    <t>每次受到1点攻击伤害，本回合就减去@dv1@点力量，回合结束后恢复。持续到下@vs@回合</t>
    <phoneticPr fontId="1" type="noConversion"/>
  </si>
  <si>
    <t>受到伤害时增加@dv1@点力量。持续到下@vs@回合</t>
    <phoneticPr fontId="1" type="noConversion"/>
  </si>
  <si>
    <t>能量臂</t>
    <phoneticPr fontId="1" type="noConversion"/>
  </si>
  <si>
    <t>死亡时，玩家获得@dv5@点能量</t>
    <phoneticPr fontId="1" type="noConversion"/>
  </si>
  <si>
    <t>icon/buff/buff_22047</t>
    <phoneticPr fontId="1" type="noConversion"/>
  </si>
  <si>
    <t>icon/buff/buff_25207</t>
    <phoneticPr fontId="1" type="noConversion"/>
  </si>
  <si>
    <t>密林</t>
    <phoneticPr fontId="1" type="noConversion"/>
  </si>
  <si>
    <t>受到伤害时，失去@dv1@层并使受到的伤害减半</t>
    <phoneticPr fontId="1" type="noConversion"/>
  </si>
  <si>
    <t>埋伏</t>
    <phoneticPr fontId="1" type="noConversion"/>
  </si>
  <si>
    <t>icon/buff/buff_26002</t>
    <phoneticPr fontId="1" type="noConversion"/>
  </si>
  <si>
    <t xml:space="preserve"> @vs@回合后，对所有敌人造成其@dv15%@最大生命值伤害</t>
    <phoneticPr fontId="1" type="noConversion"/>
  </si>
  <si>
    <t>拥有@dd脆弱@时，伤害加倍。拥有@dd虚弱@时，格挡加倍</t>
    <phoneticPr fontId="1" type="noConversion"/>
  </si>
  <si>
    <t>回合开始时，每有一个敌人意图为攻击，获得@dv1@点能量</t>
    <phoneticPr fontId="1" type="noConversion"/>
  </si>
  <si>
    <t>旭日升</t>
    <phoneticPr fontId="1" type="noConversion"/>
  </si>
  <si>
    <t xml:space="preserve"> @dd过热@状态下格挡增加@dv100%@</t>
    <phoneticPr fontId="1" type="noConversion"/>
  </si>
  <si>
    <t>进入@dd过热@后，耗能最高的手牌本回合耗能变为@dv0@</t>
    <phoneticPr fontId="1" type="noConversion"/>
  </si>
  <si>
    <t>失去@dd连击点@时，每失去@dv1@层获得@dv1@点格挡</t>
    <phoneticPr fontId="1" type="noConversion"/>
  </si>
  <si>
    <t>玩家每出一张牌，主角受到@vs1@点伤害</t>
    <phoneticPr fontId="1" type="noConversion"/>
  </si>
  <si>
    <t>每打出@dv1@张攻击牌，获得@dv2@点@dd力量@，回合结束力量清零</t>
    <phoneticPr fontId="1" type="noConversion"/>
  </si>
  <si>
    <t>回合开始时，己方角色每有@dv1@种@dd负面效果@，恢复@dv1@点生命</t>
    <phoneticPr fontId="1" type="noConversion"/>
  </si>
  <si>
    <t>回合开始时，主角获得@dv10@点格挡，@dv1@点力量，@dv5@点生命</t>
    <phoneticPr fontId="1" type="noConversion"/>
  </si>
  <si>
    <t>本回合打出的下一张主角牌将返回抽牌堆底，其耗能变为@dv0@</t>
    <phoneticPr fontId="1" type="noConversion"/>
  </si>
  <si>
    <t>受到攻击伤害时增加@vs@格挡，触发后层数@dv+1@。回合结束恢复初始层数</t>
    <phoneticPr fontId="1" type="noConversion"/>
  </si>
  <si>
    <t>回合结束时，每有@dv2@层@dd连击点@，获得@dv1@层@dd反伤@</t>
    <phoneticPr fontId="1" type="noConversion"/>
  </si>
  <si>
    <t>恶意</t>
    <phoneticPr fontId="1" type="noConversion"/>
  </si>
  <si>
    <t>下@vs@个回合开始时，获得@ve1@点连击点</t>
    <phoneticPr fontId="1" type="noConversion"/>
  </si>
  <si>
    <t>下回合开始时直接@dd进入过热@</t>
    <phoneticPr fontId="1" type="noConversion"/>
  </si>
  <si>
    <t>趁虚而入</t>
    <phoneticPr fontId="1" type="noConversion"/>
  </si>
  <si>
    <t>在本回合内，受到攻击时会触发身上的所有@dd伤害性减益@</t>
    <phoneticPr fontId="1" type="noConversion"/>
  </si>
  <si>
    <t>替身斗篷</t>
    <phoneticPr fontId="1" type="noConversion"/>
  </si>
  <si>
    <t>每触发@dv5@次@dd中毒@，获得@dv1@层无甲（还需触发@vs@次）</t>
    <phoneticPr fontId="1" type="noConversion"/>
  </si>
  <si>
    <t>回合结束时，保留所有攻击牌，这些牌在打出前费用@dv-1@</t>
    <phoneticPr fontId="1" type="noConversion"/>
  </si>
  <si>
    <t>魅惑</t>
    <phoneticPr fontId="1" type="noConversion"/>
  </si>
  <si>
    <t>玩家每打出@dv1@张牌，失去@dv1@点@dd临时力量@</t>
    <phoneticPr fontId="1" type="noConversion"/>
  </si>
  <si>
    <t>共振</t>
    <phoneticPr fontId="1" type="noConversion"/>
  </si>
  <si>
    <t>受到@dd震荡@伤害时，对全体友方造成等量伤害</t>
    <phoneticPr fontId="1" type="noConversion"/>
  </si>
  <si>
    <t xml:space="preserve"> @dd过载量表@的上限翻倍，所有@dd超载[5]@效果条件变为@dd超载[10]@</t>
    <phoneticPr fontId="1" type="noConversion"/>
  </si>
  <si>
    <t>灼热屏障</t>
    <phoneticPr fontId="1" type="noConversion"/>
  </si>
  <si>
    <t>本回合无法获得格挡，所有获得格挡的效果改为对敌方全体造成双倍格挡数的伤害</t>
    <phoneticPr fontId="1" type="noConversion"/>
  </si>
  <si>
    <t>突进</t>
    <phoneticPr fontId="1" type="noConversion"/>
  </si>
  <si>
    <t xml:space="preserve"> @dd进入过热@时不再失去能量</t>
    <phoneticPr fontId="1" type="noConversion"/>
  </si>
  <si>
    <t>过载达到@ve@层时将进入@dd过热@状态</t>
    <phoneticPr fontId="1" type="noConversion"/>
  </si>
  <si>
    <t>每次出牌时，获得@dv1@层@dv过载@。@dv过载@大于@ve@层时，将@dd进入过热@状态。回合结束时失去一半@dv过载@层数。</t>
    <phoneticPr fontId="1" type="noConversion"/>
  </si>
  <si>
    <t>若打出的牌与上一张牌相同，获得等同此牌费用的@dd能量@并免费打出一次</t>
    <phoneticPr fontId="1" type="noConversion"/>
  </si>
  <si>
    <t>扩张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</si>
</sst>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  <font>
      <sz val="9"/>
      <name val="Microsoft YaHei"/>
      <family val="2"/>
      <charset val="134"/>
    </font>
    <font>
      <sz val="10"/>
      <color rgb="FF000000"/>
      <name val="DengXian"/>
      <family val="4"/>
      <charset val="134"/>
    </font>
    <font>
      <b/>
      <sz val="10"/>
      <color rgb="FF000000"/>
      <name val="DengXian"/>
      <family val="4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9"/>
      <name val="DengXian"/>
      <family val="4"/>
      <charset val="134"/>
      <scheme val="minor"/>
    </font>
    <font>
      <sz val="12"/>
      <name val="DengXian"/>
      <family val="4"/>
      <charset val="134"/>
      <scheme val="minor"/>
    </font>
    <font>
      <sz val="11"/>
      <color indexed="81"/>
      <name val="黑体"/>
      <family val="3"/>
      <charset val="134"/>
    </font>
    <font>
      <sz val="11"/>
      <name val="DengXian"/>
      <family val="4"/>
      <charset val="134"/>
      <scheme val="minor"/>
    </font>
    <font>
      <b/>
      <sz val="10"/>
      <color rgb="FF000000"/>
      <name val="Microsoft YaHei UI"/>
      <family val="2"/>
      <charset val="1"/>
    </font>
    <font>
      <sz val="10"/>
      <color rgb="FF000000"/>
      <name val="Microsoft YaHei UI"/>
      <family val="2"/>
      <charset val="1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11"/>
      <color rgb="FF000000"/>
      <name val="黑体"/>
      <family val="3"/>
      <charset val="134"/>
    </font>
    <font>
      <sz val="9"/>
      <name val="DengXian"/>
      <charset val="134"/>
      <scheme val="minor"/>
    </font>
    <font>
      <sz val="12"/>
      <name val="DengXian Light"/>
      <family val="1"/>
      <scheme val="major"/>
    </font>
    <font>
      <sz val="12"/>
      <color rgb="FFFF0000"/>
      <name val="微软雅黑"/>
      <family val="2"/>
      <charset val="134"/>
    </font>
    <font>
      <sz val="12"/>
      <name val="DengXian"/>
      <family val="2"/>
      <charset val="134"/>
      <scheme val="minor"/>
    </font>
    <font>
      <sz val="12"/>
      <name val="DengXian Light"/>
      <charset val="134"/>
      <scheme val="major"/>
    </font>
  </fonts>
  <fills count="2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B9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FCA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2" fillId="7" borderId="0" xfId="0" applyFont="1" applyFill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6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0" fillId="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/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left" vertical="center"/>
    </xf>
    <xf numFmtId="0" fontId="12" fillId="12" borderId="0" xfId="0" applyFont="1" applyFill="1" applyAlignment="1">
      <alignment horizontal="left" vertical="center"/>
    </xf>
    <xf numFmtId="0" fontId="0" fillId="12" borderId="0" xfId="0" applyFill="1"/>
    <xf numFmtId="0" fontId="0" fillId="12" borderId="0" xfId="0" applyFill="1" applyAlignment="1">
      <alignment vertical="center"/>
    </xf>
    <xf numFmtId="0" fontId="12" fillId="12" borderId="0" xfId="0" applyFont="1" applyFill="1" applyAlignment="1">
      <alignment vertical="center"/>
    </xf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left"/>
    </xf>
    <xf numFmtId="0" fontId="0" fillId="4" borderId="0" xfId="0" applyFill="1"/>
    <xf numFmtId="0" fontId="18" fillId="0" borderId="0" xfId="0" applyFont="1" applyAlignment="1">
      <alignment horizontal="center" vertical="center"/>
    </xf>
    <xf numFmtId="0" fontId="18" fillId="13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9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wrapText="1"/>
      <protection locked="0"/>
    </xf>
    <xf numFmtId="0" fontId="19" fillId="0" borderId="0" xfId="0" applyFont="1" applyAlignment="1" applyProtection="1">
      <alignment horizontal="right"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0" fillId="15" borderId="0" xfId="0" applyFill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/>
      <protection locked="0"/>
    </xf>
    <xf numFmtId="0" fontId="18" fillId="13" borderId="0" xfId="0" applyFont="1" applyFill="1" applyProtection="1">
      <protection locked="0"/>
    </xf>
    <xf numFmtId="0" fontId="18" fillId="13" borderId="0" xfId="0" applyFont="1" applyFill="1" applyAlignment="1" applyProtection="1">
      <alignment vertical="center"/>
      <protection locked="0"/>
    </xf>
    <xf numFmtId="0" fontId="19" fillId="16" borderId="0" xfId="0" applyFont="1" applyFill="1" applyProtection="1">
      <protection locked="0"/>
    </xf>
    <xf numFmtId="0" fontId="18" fillId="14" borderId="0" xfId="0" applyFont="1" applyFill="1" applyAlignment="1" applyProtection="1">
      <alignment vertical="center"/>
      <protection locked="0"/>
    </xf>
    <xf numFmtId="0" fontId="10" fillId="12" borderId="0" xfId="0" applyFont="1" applyFill="1" applyAlignment="1" applyProtection="1">
      <alignment horizontal="center" vertical="center"/>
      <protection locked="0"/>
    </xf>
    <xf numFmtId="0" fontId="18" fillId="12" borderId="0" xfId="0" applyFont="1" applyFill="1" applyAlignment="1" applyProtection="1">
      <alignment vertical="center"/>
      <protection locked="0"/>
    </xf>
    <xf numFmtId="0" fontId="19" fillId="12" borderId="0" xfId="0" applyFont="1" applyFill="1" applyProtection="1">
      <protection locked="0"/>
    </xf>
    <xf numFmtId="0" fontId="18" fillId="12" borderId="0" xfId="0" applyFont="1" applyFill="1" applyProtection="1">
      <protection locked="0"/>
    </xf>
    <xf numFmtId="0" fontId="19" fillId="12" borderId="0" xfId="0" applyFont="1" applyFill="1" applyAlignment="1" applyProtection="1">
      <alignment horizontal="left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14" borderId="0" xfId="0" applyFont="1" applyFill="1" applyAlignment="1" applyProtection="1">
      <alignment horizontal="left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left" vertical="center" wrapText="1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18" fillId="4" borderId="0" xfId="0" applyFont="1" applyFill="1" applyAlignment="1" applyProtection="1">
      <alignment horizontal="left" vertical="center"/>
      <protection locked="0"/>
    </xf>
    <xf numFmtId="0" fontId="19" fillId="4" borderId="0" xfId="0" applyFont="1" applyFill="1" applyAlignment="1" applyProtection="1">
      <alignment horizontal="right" vertical="center"/>
      <protection locked="0"/>
    </xf>
    <xf numFmtId="0" fontId="19" fillId="4" borderId="0" xfId="0" applyFont="1" applyFill="1" applyAlignment="1" applyProtection="1">
      <alignment horizontal="center" vertical="center"/>
      <protection locked="0"/>
    </xf>
    <xf numFmtId="0" fontId="18" fillId="4" borderId="0" xfId="0" applyFont="1" applyFill="1" applyAlignment="1" applyProtection="1">
      <alignment horizontal="left" vertical="center" wrapText="1"/>
      <protection locked="0"/>
    </xf>
    <xf numFmtId="0" fontId="19" fillId="4" borderId="0" xfId="0" applyFont="1" applyFill="1" applyProtection="1">
      <protection locked="0"/>
    </xf>
    <xf numFmtId="0" fontId="19" fillId="4" borderId="0" xfId="0" applyFont="1" applyFill="1" applyAlignment="1" applyProtection="1">
      <alignment horizontal="left"/>
      <protection locked="0"/>
    </xf>
    <xf numFmtId="0" fontId="18" fillId="13" borderId="0" xfId="0" applyFont="1" applyFill="1" applyAlignment="1" applyProtection="1">
      <alignment horizontal="left" vertical="center"/>
      <protection locked="0"/>
    </xf>
    <xf numFmtId="0" fontId="18" fillId="14" borderId="0" xfId="0" applyFont="1" applyFill="1" applyProtection="1">
      <protection locked="0"/>
    </xf>
    <xf numFmtId="0" fontId="0" fillId="12" borderId="0" xfId="0" applyFill="1" applyAlignment="1" applyProtection="1">
      <alignment horizontal="center" vertical="center"/>
      <protection locked="0"/>
    </xf>
    <xf numFmtId="0" fontId="18" fillId="4" borderId="0" xfId="0" applyFont="1" applyFill="1" applyAlignment="1" applyProtection="1">
      <alignment vertical="center"/>
      <protection locked="0"/>
    </xf>
    <xf numFmtId="0" fontId="18" fillId="4" borderId="0" xfId="0" applyFont="1" applyFill="1" applyProtection="1">
      <protection locked="0"/>
    </xf>
    <xf numFmtId="0" fontId="19" fillId="6" borderId="0" xfId="0" applyFont="1" applyFill="1" applyProtection="1">
      <protection locked="0"/>
    </xf>
    <xf numFmtId="0" fontId="18" fillId="6" borderId="0" xfId="0" applyFont="1" applyFill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9" fillId="14" borderId="0" xfId="0" applyFont="1" applyFill="1" applyProtection="1"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9" fillId="17" borderId="0" xfId="0" applyFont="1" applyFill="1" applyProtection="1"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12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9" fillId="15" borderId="0" xfId="0" applyFont="1" applyFill="1" applyProtection="1">
      <protection locked="0"/>
    </xf>
    <xf numFmtId="0" fontId="19" fillId="15" borderId="0" xfId="0" applyFont="1" applyFill="1"/>
    <xf numFmtId="0" fontId="18" fillId="8" borderId="0" xfId="0" applyFont="1" applyFill="1" applyAlignment="1" applyProtection="1">
      <alignment vertical="center"/>
      <protection locked="0"/>
    </xf>
    <xf numFmtId="0" fontId="18" fillId="0" borderId="0" xfId="0" applyFont="1" applyAlignment="1" applyProtection="1">
      <alignment wrapText="1"/>
      <protection locked="0"/>
    </xf>
    <xf numFmtId="0" fontId="18" fillId="8" borderId="0" xfId="0" applyFont="1" applyFill="1" applyProtection="1">
      <protection locked="0"/>
    </xf>
    <xf numFmtId="0" fontId="18" fillId="6" borderId="0" xfId="0" applyFont="1" applyFill="1" applyProtection="1">
      <protection locked="0"/>
    </xf>
    <xf numFmtId="0" fontId="18" fillId="8" borderId="0" xfId="0" applyFont="1" applyFill="1" applyAlignment="1" applyProtection="1">
      <alignment horizontal="left" vertical="center"/>
      <protection locked="0"/>
    </xf>
    <xf numFmtId="0" fontId="0" fillId="6" borderId="0" xfId="0" applyFill="1" applyAlignment="1" applyProtection="1">
      <alignment horizontal="center" vertical="center"/>
      <protection locked="0"/>
    </xf>
    <xf numFmtId="0" fontId="19" fillId="6" borderId="0" xfId="0" applyFont="1" applyFill="1" applyAlignment="1" applyProtection="1">
      <alignment horizontal="right" vertical="center"/>
      <protection locked="0"/>
    </xf>
    <xf numFmtId="0" fontId="19" fillId="6" borderId="0" xfId="0" applyFont="1" applyFill="1" applyAlignment="1" applyProtection="1">
      <alignment horizontal="left"/>
      <protection locked="0"/>
    </xf>
    <xf numFmtId="0" fontId="0" fillId="6" borderId="0" xfId="0" applyFill="1"/>
    <xf numFmtId="0" fontId="18" fillId="18" borderId="0" xfId="0" applyFont="1" applyFill="1" applyAlignment="1" applyProtection="1">
      <alignment vertical="center"/>
      <protection locked="0"/>
    </xf>
    <xf numFmtId="0" fontId="19" fillId="18" borderId="0" xfId="0" applyFont="1" applyFill="1" applyAlignment="1">
      <alignment horizontal="center" vertical="center"/>
    </xf>
    <xf numFmtId="0" fontId="0" fillId="18" borderId="0" xfId="0" applyFill="1" applyAlignment="1" applyProtection="1">
      <alignment horizontal="center" vertical="center"/>
      <protection locked="0"/>
    </xf>
    <xf numFmtId="0" fontId="18" fillId="18" borderId="0" xfId="0" applyFont="1" applyFill="1" applyAlignment="1" applyProtection="1">
      <alignment horizontal="left" vertical="center"/>
      <protection locked="0"/>
    </xf>
    <xf numFmtId="0" fontId="19" fillId="18" borderId="0" xfId="0" applyFont="1" applyFill="1" applyProtection="1">
      <protection locked="0"/>
    </xf>
    <xf numFmtId="0" fontId="19" fillId="18" borderId="0" xfId="0" applyFont="1" applyFill="1" applyAlignment="1" applyProtection="1">
      <alignment horizontal="left"/>
      <protection locked="0"/>
    </xf>
    <xf numFmtId="0" fontId="0" fillId="18" borderId="0" xfId="0" applyFill="1"/>
    <xf numFmtId="0" fontId="19" fillId="6" borderId="0" xfId="0" applyFont="1" applyFill="1" applyAlignment="1">
      <alignment horizontal="center" vertical="center" wrapText="1"/>
    </xf>
    <xf numFmtId="0" fontId="18" fillId="8" borderId="0" xfId="0" applyFont="1" applyFill="1" applyAlignment="1" applyProtection="1">
      <alignment horizontal="left" vertical="center" wrapText="1"/>
      <protection locked="0"/>
    </xf>
    <xf numFmtId="0" fontId="23" fillId="6" borderId="1" xfId="0" applyFont="1" applyFill="1" applyBorder="1" applyProtection="1">
      <protection locked="0"/>
    </xf>
    <xf numFmtId="0" fontId="23" fillId="6" borderId="2" xfId="0" applyFont="1" applyFill="1" applyBorder="1" applyAlignment="1" applyProtection="1">
      <alignment vertical="center"/>
      <protection locked="0"/>
    </xf>
    <xf numFmtId="0" fontId="18" fillId="6" borderId="0" xfId="0" applyFont="1" applyFill="1" applyAlignment="1" applyProtection="1">
      <alignment horizontal="left" vertical="center"/>
      <protection locked="0"/>
    </xf>
    <xf numFmtId="0" fontId="19" fillId="6" borderId="0" xfId="0" applyFont="1" applyFill="1" applyAlignment="1" applyProtection="1">
      <alignment horizontal="center" vertical="center"/>
      <protection locked="0"/>
    </xf>
    <xf numFmtId="0" fontId="18" fillId="6" borderId="0" xfId="0" applyFont="1" applyFill="1" applyAlignment="1" applyProtection="1">
      <alignment horizontal="left" vertical="center" wrapText="1"/>
      <protection locked="0"/>
    </xf>
    <xf numFmtId="0" fontId="24" fillId="3" borderId="0" xfId="0" applyFont="1" applyFill="1" applyAlignment="1">
      <alignment horizontal="center" vertical="center"/>
    </xf>
    <xf numFmtId="0" fontId="19" fillId="19" borderId="0" xfId="0" applyFont="1" applyFill="1" applyAlignment="1">
      <alignment horizontal="center" vertical="center"/>
    </xf>
    <xf numFmtId="0" fontId="19" fillId="20" borderId="0" xfId="0" applyFont="1" applyFill="1" applyProtection="1">
      <protection locked="0"/>
    </xf>
    <xf numFmtId="0" fontId="19" fillId="21" borderId="0" xfId="0" applyFont="1" applyFill="1" applyAlignment="1">
      <alignment horizontal="center" vertical="center"/>
    </xf>
    <xf numFmtId="0" fontId="0" fillId="21" borderId="0" xfId="0" applyFill="1" applyAlignment="1" applyProtection="1">
      <alignment horizontal="center" vertical="center"/>
      <protection locked="0"/>
    </xf>
    <xf numFmtId="0" fontId="18" fillId="21" borderId="0" xfId="0" applyFont="1" applyFill="1" applyAlignment="1" applyProtection="1">
      <alignment vertical="center"/>
      <protection locked="0"/>
    </xf>
    <xf numFmtId="0" fontId="19" fillId="21" borderId="0" xfId="0" applyFont="1" applyFill="1" applyProtection="1">
      <protection locked="0"/>
    </xf>
    <xf numFmtId="0" fontId="19" fillId="21" borderId="0" xfId="0" applyFont="1" applyFill="1" applyAlignment="1" applyProtection="1">
      <alignment horizontal="left"/>
      <protection locked="0"/>
    </xf>
    <xf numFmtId="0" fontId="0" fillId="21" borderId="0" xfId="0" applyFill="1"/>
    <xf numFmtId="0" fontId="19" fillId="22" borderId="0" xfId="0" applyFont="1" applyFill="1"/>
    <xf numFmtId="0" fontId="0" fillId="22" borderId="0" xfId="0" applyFill="1" applyAlignment="1">
      <alignment horizontal="center" vertical="center"/>
    </xf>
    <xf numFmtId="0" fontId="18" fillId="22" borderId="0" xfId="0" applyFont="1" applyFill="1"/>
    <xf numFmtId="0" fontId="0" fillId="22" borderId="0" xfId="0" applyFill="1"/>
    <xf numFmtId="0" fontId="19" fillId="9" borderId="0" xfId="0" applyFont="1" applyFill="1" applyAlignment="1">
      <alignment horizontal="center" vertical="center"/>
    </xf>
    <xf numFmtId="0" fontId="0" fillId="9" borderId="0" xfId="0" applyFill="1" applyAlignment="1" applyProtection="1">
      <alignment horizontal="center" vertical="center"/>
      <protection locked="0"/>
    </xf>
    <xf numFmtId="0" fontId="18" fillId="9" borderId="0" xfId="0" applyFont="1" applyFill="1" applyProtection="1">
      <protection locked="0"/>
    </xf>
    <xf numFmtId="0" fontId="19" fillId="9" borderId="0" xfId="0" applyFont="1" applyFill="1" applyProtection="1">
      <protection locked="0"/>
    </xf>
    <xf numFmtId="0" fontId="18" fillId="9" borderId="0" xfId="0" applyFont="1" applyFill="1" applyAlignment="1" applyProtection="1">
      <alignment vertical="center"/>
      <protection locked="0"/>
    </xf>
    <xf numFmtId="0" fontId="19" fillId="9" borderId="0" xfId="0" applyFont="1" applyFill="1" applyAlignment="1" applyProtection="1">
      <alignment horizontal="right" vertical="center"/>
      <protection locked="0"/>
    </xf>
    <xf numFmtId="0" fontId="19" fillId="9" borderId="0" xfId="0" applyFont="1" applyFill="1" applyAlignment="1" applyProtection="1">
      <alignment horizontal="left"/>
      <protection locked="0"/>
    </xf>
    <xf numFmtId="0" fontId="0" fillId="9" borderId="0" xfId="0" applyFill="1"/>
    <xf numFmtId="0" fontId="0" fillId="23" borderId="0" xfId="0" applyFill="1"/>
    <xf numFmtId="0" fontId="19" fillId="24" borderId="0" xfId="0" applyFont="1" applyFill="1"/>
    <xf numFmtId="0" fontId="0" fillId="24" borderId="0" xfId="0" applyFill="1" applyAlignment="1">
      <alignment horizontal="center" vertical="center"/>
    </xf>
    <xf numFmtId="0" fontId="18" fillId="24" borderId="0" xfId="0" applyFont="1" applyFill="1"/>
    <xf numFmtId="0" fontId="19" fillId="24" borderId="0" xfId="0" applyFont="1" applyFill="1" applyAlignment="1">
      <alignment horizontal="center" vertical="center"/>
    </xf>
    <xf numFmtId="0" fontId="0" fillId="24" borderId="0" xfId="0" applyFill="1" applyAlignment="1" applyProtection="1">
      <alignment horizontal="center" vertical="center"/>
      <protection locked="0"/>
    </xf>
    <xf numFmtId="0" fontId="18" fillId="24" borderId="0" xfId="0" applyFont="1" applyFill="1" applyAlignment="1" applyProtection="1">
      <alignment vertical="center"/>
      <protection locked="0"/>
    </xf>
    <xf numFmtId="0" fontId="19" fillId="24" borderId="0" xfId="0" applyFont="1" applyFill="1" applyProtection="1">
      <protection locked="0"/>
    </xf>
    <xf numFmtId="0" fontId="18" fillId="24" borderId="0" xfId="0" applyFont="1" applyFill="1" applyProtection="1">
      <protection locked="0"/>
    </xf>
    <xf numFmtId="0" fontId="19" fillId="25" borderId="0" xfId="0" applyFont="1" applyFill="1"/>
    <xf numFmtId="0" fontId="0" fillId="25" borderId="0" xfId="0" applyFill="1" applyAlignment="1">
      <alignment horizontal="center" vertical="center"/>
    </xf>
    <xf numFmtId="0" fontId="18" fillId="25" borderId="0" xfId="0" applyFont="1" applyFill="1"/>
    <xf numFmtId="0" fontId="19" fillId="25" borderId="0" xfId="0" applyFont="1" applyFill="1" applyProtection="1">
      <protection locked="0"/>
    </xf>
    <xf numFmtId="0" fontId="0" fillId="25" borderId="0" xfId="0" applyFill="1"/>
    <xf numFmtId="0" fontId="18" fillId="2" borderId="0" xfId="0" applyFont="1" applyFill="1" applyAlignment="1" applyProtection="1">
      <alignment horizontal="left" vertical="center" wrapText="1"/>
      <protection locked="0"/>
    </xf>
    <xf numFmtId="0" fontId="18" fillId="2" borderId="0" xfId="0" applyFont="1" applyFill="1" applyAlignment="1" applyProtection="1">
      <alignment vertical="center"/>
      <protection locked="0"/>
    </xf>
    <xf numFmtId="0" fontId="18" fillId="2" borderId="0" xfId="0" applyFont="1" applyFill="1" applyProtection="1">
      <protection locked="0"/>
    </xf>
    <xf numFmtId="0" fontId="19" fillId="2" borderId="0" xfId="0" applyFont="1" applyFill="1"/>
    <xf numFmtId="0" fontId="0" fillId="2" borderId="0" xfId="0" applyFill="1" applyAlignment="1">
      <alignment horizontal="center" vertical="center"/>
    </xf>
    <xf numFmtId="0" fontId="18" fillId="2" borderId="0" xfId="0" applyFont="1" applyFill="1"/>
    <xf numFmtId="0" fontId="19" fillId="2" borderId="0" xfId="0" applyFont="1" applyFill="1" applyProtection="1">
      <protection locked="0"/>
    </xf>
    <xf numFmtId="0" fontId="0" fillId="2" borderId="0" xfId="0" applyFill="1"/>
    <xf numFmtId="0" fontId="18" fillId="5" borderId="0" xfId="0" applyFont="1" applyFill="1" applyProtection="1">
      <protection locked="0"/>
    </xf>
    <xf numFmtId="0" fontId="18" fillId="26" borderId="0" xfId="0" applyFont="1" applyFill="1" applyProtection="1">
      <protection locked="0"/>
    </xf>
    <xf numFmtId="0" fontId="18" fillId="26" borderId="0" xfId="0" quotePrefix="1" applyFont="1" applyFill="1" applyProtection="1">
      <protection locked="0"/>
    </xf>
    <xf numFmtId="0" fontId="19" fillId="26" borderId="0" xfId="0" applyFont="1" applyFill="1"/>
    <xf numFmtId="0" fontId="0" fillId="26" borderId="0" xfId="0" applyFill="1" applyAlignment="1">
      <alignment horizontal="center" vertical="center"/>
    </xf>
    <xf numFmtId="0" fontId="18" fillId="26" borderId="0" xfId="0" applyFont="1" applyFill="1"/>
    <xf numFmtId="0" fontId="19" fillId="26" borderId="0" xfId="0" applyFont="1" applyFill="1" applyProtection="1">
      <protection locked="0"/>
    </xf>
    <xf numFmtId="0" fontId="0" fillId="26" borderId="0" xfId="0" applyFill="1"/>
    <xf numFmtId="0" fontId="0" fillId="26" borderId="0" xfId="0" applyFill="1" applyProtection="1">
      <protection locked="0"/>
    </xf>
    <xf numFmtId="0" fontId="18" fillId="26" borderId="0" xfId="0" quotePrefix="1" applyFont="1" applyFill="1"/>
    <xf numFmtId="0" fontId="19" fillId="26" borderId="0" xfId="0" applyFont="1" applyFill="1" applyAlignment="1">
      <alignment horizontal="center" vertical="center"/>
    </xf>
    <xf numFmtId="0" fontId="0" fillId="26" borderId="0" xfId="0" applyFill="1" applyAlignment="1" applyProtection="1">
      <alignment horizontal="center" vertical="center"/>
      <protection locked="0"/>
    </xf>
    <xf numFmtId="0" fontId="18" fillId="26" borderId="0" xfId="0" applyFont="1" applyFill="1" applyAlignment="1" applyProtection="1">
      <alignment vertical="center"/>
      <protection locked="0"/>
    </xf>
    <xf numFmtId="0" fontId="19" fillId="26" borderId="0" xfId="0" applyFont="1" applyFill="1" applyAlignment="1" applyProtection="1">
      <alignment horizontal="left"/>
      <protection locked="0"/>
    </xf>
    <xf numFmtId="0" fontId="24" fillId="25" borderId="0" xfId="0" applyFont="1" applyFill="1"/>
    <xf numFmtId="0" fontId="25" fillId="0" borderId="0" xfId="0" applyFont="1"/>
    <xf numFmtId="0" fontId="25" fillId="17" borderId="0" xfId="0" applyFont="1" applyFill="1"/>
    <xf numFmtId="0" fontId="26" fillId="6" borderId="0" xfId="0" applyFont="1" applyFill="1" applyAlignment="1" applyProtection="1">
      <alignment vertical="center"/>
      <protection locked="0"/>
    </xf>
    <xf numFmtId="0" fontId="18" fillId="21" borderId="0" xfId="0" applyFont="1" applyFill="1" applyProtection="1">
      <protection locked="0"/>
    </xf>
    <xf numFmtId="0" fontId="25" fillId="22" borderId="0" xfId="0" applyFont="1" applyFill="1"/>
    <xf numFmtId="0" fontId="24" fillId="2" borderId="0" xfId="0" applyFont="1" applyFill="1"/>
  </cellXfs>
  <cellStyles count="1">
    <cellStyle name="常规" xfId="0" builtinId="0"/>
  </cellStyles>
  <dxfs count="13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DFCAFF"/>
      <color rgb="FF00FFFF"/>
      <color rgb="FF00FB92"/>
      <color rgb="FFCE9DFD"/>
      <color rgb="FFB65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 wafer" id="{151DDA9D-8EE3-BD4F-9CEB-071BF5497DF5}" userId="db50712019d7fa9c" providerId="Windows Live"/>
  <person displayName="x4127" id="{7853FCF7-8EE3-440A-A609-FC85DE21976C}" userId="S::x4127@mso2019.cn::8a796b21-aa20-4604-a665-65ea38e60c70" providerId="AD"/>
</personList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4" dT="2020-05-28T08:36:13.09" personId="{151DDA9D-8EE3-BD4F-9CEB-071BF5497DF5}" id="{CE594AAB-EA6A-B144-AE18-2C4DAA04F417}">
    <text>获得@dv3@层减伤封印，每层减少25%受到攻击伤害
抽牌堆塞入3张@dv解封符文@40030120，打出后封印减一</text>
  </threadedComment>
  <threadedComment ref="I45" dT="2020-05-28T08:38:49.36" personId="{151DDA9D-8EE3-BD4F-9CEB-071BF5497DF5}" id="{FA1B0204-B1EB-7D41-81AA-615AB19490C4}">
    <text>攻击+20%，最大生命-33%</text>
  </threadedComment>
  <threadedComment ref="I46" dT="2020-05-28T08:38:24.76" personId="{151DDA9D-8EE3-BD4F-9CEB-071BF5497DF5}" id="{6A59D094-FB7F-454A-8834-8EB6C122D498}">
    <text>攻击-20%，最大生命+50%</text>
  </threadedComment>
  <threadedComment ref="I50" dT="2020-07-20T06:42:35.72" personId="{151DDA9D-8EE3-BD4F-9CEB-071BF5497DF5}" id="{DFE7CB72-D7FF-5943-9737-0C73E1F3F688}">
    <text>初始1层</text>
  </threadedComment>
  <threadedComment ref="I56" dT="2020-11-16T08:42:13.50" personId="{151DDA9D-8EE3-BD4F-9CEB-071BF5497DF5}" id="{F8142145-1D49-0C46-8D6F-3939B7FD97CE}">
    <text>层数点生命</text>
  </threadedComment>
  <threadedComment ref="I57" dT="2020-11-16T08:42:25.50" personId="{151DDA9D-8EE3-BD4F-9CEB-071BF5497DF5}" id="{CD130762-4D88-A84D-B590-EC13C09080F0}">
    <text xml:space="preserve">层数点能量
</text>
  </threadedComment>
  <threadedComment ref="C157" dT="2021-03-02T12:24:40.69" personId="{151DDA9D-8EE3-BD4F-9CEB-071BF5497DF5}" id="{E3F7DCD1-BC23-0649-8E85-62AC71F762CD}">
    <text>主将用</text>
  </threadedComment>
  <threadedComment ref="I168" dT="2020-05-28T07:54:55.02" personId="{151DDA9D-8EE3-BD4F-9CEB-071BF5497DF5}" id="{AD8AFFE5-2F36-1744-9317-7759ECD0989E}">
    <text>离间初始为3层，每出1张技能牌层数减1，达到0层时，给予玩家副将1回合无法抽牌。并且恢复离间为3层</text>
  </threadedComment>
  <threadedComment ref="I181" dT="2020-07-20T06:45:50.43" personId="{151DDA9D-8EE3-BD4F-9CEB-071BF5497DF5}" id="{F1A8F36D-CE85-E24D-B885-D7075CE30319}">
    <text>不可叠加</text>
  </threadedComment>
  <threadedComment ref="C186" dT="2021-03-02T12:24:28.74" personId="{151DDA9D-8EE3-BD4F-9CEB-071BF5497DF5}" id="{DC1FC4DF-C86E-6143-9C5A-48FEBE234CFA}">
    <text>副将用</text>
  </threadedComment>
  <threadedComment ref="I192" dT="2020-11-11T02:44:42.70" personId="{151DDA9D-8EE3-BD4F-9CEB-071BF5497DF5}" id="{E9A5ED48-E187-D446-B3C3-DF9FC9B2C421}">
    <text>buff层数和获得格挡数相关联</text>
  </threadedComment>
  <threadedComment ref="I198" dT="2020-11-11T02:49:31.88" personId="{151DDA9D-8EE3-BD4F-9CEB-071BF5497DF5}" id="{88387BBE-ECBD-E245-A4AC-F50E3B50E00D}">
    <text>傀儡buff之间互斥，会自动替换掉上一个buff</text>
  </threadedComment>
  <threadedComment ref="I201" dT="2020-11-10T14:28:38.11" personId="{151DDA9D-8EE3-BD4F-9CEB-071BF5497DF5}" id="{71653760-CE39-114D-83DF-F3434A6DF33E}">
    <text>40030051</text>
  </threadedComment>
  <threadedComment ref="I236" dT="2020-02-28T03:21:43.10" personId="{7853FCF7-8EE3-440A-A609-FC85DE21976C}" id="{C39EB8EC-C168-4DB3-A4E3-696C4C776407}">
    <text>（包括buff）</text>
  </threadedComment>
  <threadedComment ref="I237" dT="2020-02-28T03:21:20.34" personId="{7853FCF7-8EE3-440A-A609-FC85DE21976C}" id="{6139C6B2-C0A8-4F9B-AAA7-37FF2148579B}">
    <text>（不包buff）</text>
  </threadedComment>
  <threadedComment ref="I244" dT="2020-02-28T03:21:08.38" personId="{7853FCF7-8EE3-440A-A609-FC85DE21976C}" id="{CCA82F23-F87C-4575-99FA-F37AD94FECDA}">
    <text>（不包buff）</text>
  </threadedComment>
  <threadedComment ref="I246" dT="2020-02-28T03:18:38.74" personId="{7853FCF7-8EE3-440A-A609-FC85DE21976C}" id="{AEC2068F-378F-47A5-BC87-318D4FE71BEB}">
    <text>死亡时清除所有状态，重生</text>
  </threadedComment>
  <threadedComment ref="I247" dT="2020-02-28T03:19:03.31" personId="{7853FCF7-8EE3-440A-A609-FC85DE21976C}" id="{971BB17F-B2C9-423C-85EC-326CE17706A7}">
    <text>启用新的技能</text>
  </threadedComment>
  <threadedComment ref="I288" dT="2020-05-28T08:01:58.86" personId="{151DDA9D-8EE3-BD4F-9CEB-071BF5497DF5}" id="{32B3A046-E5C5-304E-925E-D502F2BB3694}">
    <text>无法逃脱 40030130</text>
  </threadedComment>
  <threadedComment ref="I293" dT="2020-05-28T08:03:59.36" personId="{151DDA9D-8EE3-BD4F-9CEB-071BF5497DF5}" id="{DB9DB121-B6B3-8946-9154-38FE7A8884B7}">
    <text>获得玩家主将力量、敏捷属性</text>
  </threadedComment>
  <threadedComment ref="I295" dT="2020-05-28T08:05:23.74" personId="{151DDA9D-8EE3-BD4F-9CEB-071BF5497DF5}" id="{784A678D-C8A1-F744-BE1D-95914A98BE0E}">
    <text>初始5层封印，玩家获得格挡时减少1层，
层数为零时增加主怪20%最大生命值。生效清除</text>
  </threadedComment>
  <threadedComment ref="I323" dT="2020-07-31T07:51:55.75" personId="{151DDA9D-8EE3-BD4F-9CEB-071BF5497DF5}" id="{6B99B443-476E-3149-B000-68A90214BB08}">
    <text>掉落组33</text>
  </threadedComment>
  <threadedComment ref="I325" dT="2020-07-31T07:57:23.03" personId="{151DDA9D-8EE3-BD4F-9CEB-071BF5497DF5}" id="{43926AB8-6AFC-2D41-9D1D-4D776E1CF8DF}">
    <text>初始层数3层
每消耗1张卡牌层数减
为0时获得1精神，并恢复3层</text>
  </threadedComment>
  <threadedComment ref="I327" dT="2020-08-19T07:43:22.62" personId="{151DDA9D-8EE3-BD4F-9CEB-071BF5497DF5}" id="{1B061159-770B-2C47-9466-A74008A4D464}">
    <text>下回合不发牌，本回合手牌保留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31" dT="2021-03-02T12:24:40.69" personId="{151DDA9D-8EE3-BD4F-9CEB-071BF5497DF5}" id="{BE9F5B83-27F7-7942-99E8-CCAF1573F019}">
    <text>主将用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3"/>
  <sheetViews>
    <sheetView tabSelected="1" zoomScaleNormal="100" workbookViewId="0">
      <pane ySplit="1" topLeftCell="A382" activePane="bottomLeft" state="frozen"/>
      <selection pane="bottomLeft" activeCell="C389" sqref="C389"/>
    </sheetView>
  </sheetViews>
  <sheetFormatPr defaultColWidth="11" defaultRowHeight="17.25"/>
  <cols>
    <col min="1" max="1" width="11.375" style="29" customWidth="1"/>
    <col min="2" max="2" width="8.875" style="12" customWidth="1"/>
    <col min="3" max="3" width="13.875" style="28" bestFit="1" customWidth="1"/>
    <col min="4" max="4" width="9" style="29" bestFit="1" customWidth="1"/>
    <col min="5" max="6" width="9.5" style="29" bestFit="1" customWidth="1"/>
    <col min="7" max="7" width="9.5" style="29" customWidth="1"/>
    <col min="8" max="8" width="9" style="29" bestFit="1" customWidth="1"/>
    <col min="9" max="9" width="63.625" style="28" customWidth="1"/>
    <col min="10" max="10" width="8.375" style="91" customWidth="1"/>
    <col min="11" max="11" width="8.875" style="29" customWidth="1"/>
    <col min="12" max="12" width="21.375" style="29" customWidth="1"/>
    <col min="13" max="13" width="5.5" bestFit="1" customWidth="1"/>
    <col min="14" max="14" width="9.5" bestFit="1" customWidth="1"/>
    <col min="15" max="15" width="10.625" customWidth="1"/>
    <col min="16" max="16" width="14.125" customWidth="1"/>
    <col min="17" max="17" width="14.875" customWidth="1"/>
  </cols>
  <sheetData>
    <row r="1" spans="1:23" ht="84" customHeight="1">
      <c r="A1" s="29" t="s">
        <v>36</v>
      </c>
      <c r="B1" s="41" t="s">
        <v>829</v>
      </c>
      <c r="C1" s="42" t="s">
        <v>0</v>
      </c>
      <c r="D1" s="39" t="s">
        <v>37</v>
      </c>
      <c r="E1" s="39" t="s">
        <v>247</v>
      </c>
      <c r="F1" s="39" t="s">
        <v>336</v>
      </c>
      <c r="G1" s="39" t="s">
        <v>394</v>
      </c>
      <c r="H1" s="39" t="s">
        <v>39</v>
      </c>
      <c r="I1" s="42" t="s">
        <v>2</v>
      </c>
      <c r="J1" s="90" t="s">
        <v>41</v>
      </c>
      <c r="K1" s="39" t="s">
        <v>491</v>
      </c>
      <c r="L1" s="43" t="s">
        <v>1</v>
      </c>
      <c r="M1" s="44" t="s">
        <v>9</v>
      </c>
      <c r="N1" s="45" t="s">
        <v>86</v>
      </c>
      <c r="O1" s="45" t="s">
        <v>88</v>
      </c>
      <c r="P1" s="45" t="s">
        <v>93</v>
      </c>
      <c r="Q1" s="45" t="s">
        <v>90</v>
      </c>
      <c r="R1" s="46" t="s">
        <v>846</v>
      </c>
      <c r="S1" s="1"/>
      <c r="T1" s="1"/>
      <c r="U1" s="1"/>
      <c r="V1" s="2"/>
      <c r="W1" s="1"/>
    </row>
    <row r="2" spans="1:23">
      <c r="A2" s="81">
        <v>1</v>
      </c>
      <c r="B2" s="47">
        <v>1</v>
      </c>
      <c r="C2" s="42" t="s">
        <v>4</v>
      </c>
      <c r="D2" s="39">
        <v>2</v>
      </c>
      <c r="E2" s="39">
        <v>1</v>
      </c>
      <c r="F2" s="39">
        <v>1</v>
      </c>
      <c r="G2" s="39">
        <f t="shared" ref="G2:G34" si="0">IF(K2&gt;0,1,0)</f>
        <v>0</v>
      </c>
      <c r="H2" s="39"/>
      <c r="I2" s="42" t="s">
        <v>385</v>
      </c>
      <c r="J2" s="90">
        <f t="shared" ref="J2:J34" si="1">K2</f>
        <v>0</v>
      </c>
      <c r="K2" s="39"/>
      <c r="L2" s="39" t="s">
        <v>621</v>
      </c>
      <c r="M2" s="44"/>
      <c r="N2" s="39"/>
      <c r="O2" s="39"/>
      <c r="P2" s="39"/>
      <c r="Q2" s="48"/>
      <c r="R2" s="40">
        <f>COUNTIF(填写!A:A,Buff!A2)</f>
        <v>1</v>
      </c>
    </row>
    <row r="3" spans="1:23">
      <c r="A3" s="81">
        <v>2</v>
      </c>
      <c r="B3" s="47">
        <v>1</v>
      </c>
      <c r="C3" s="42" t="s">
        <v>3</v>
      </c>
      <c r="D3" s="39">
        <v>2</v>
      </c>
      <c r="E3" s="39">
        <v>1</v>
      </c>
      <c r="F3" s="39">
        <v>1</v>
      </c>
      <c r="G3" s="39">
        <f t="shared" si="0"/>
        <v>0</v>
      </c>
      <c r="H3" s="39"/>
      <c r="I3" s="42" t="s">
        <v>386</v>
      </c>
      <c r="J3" s="90">
        <f t="shared" si="1"/>
        <v>0</v>
      </c>
      <c r="K3" s="39"/>
      <c r="L3" s="39" t="s">
        <v>622</v>
      </c>
      <c r="M3" s="44"/>
      <c r="N3" s="39"/>
      <c r="O3" s="39"/>
      <c r="P3" s="39"/>
      <c r="Q3" s="48"/>
      <c r="R3" s="40">
        <f>COUNTIF(填写!A:A,Buff!A3)</f>
        <v>1</v>
      </c>
    </row>
    <row r="4" spans="1:23">
      <c r="A4" s="81">
        <v>3</v>
      </c>
      <c r="B4" s="97">
        <v>1</v>
      </c>
      <c r="C4" s="42" t="s">
        <v>5</v>
      </c>
      <c r="D4" s="39">
        <v>2</v>
      </c>
      <c r="E4" s="39">
        <v>1</v>
      </c>
      <c r="F4" s="39">
        <v>1</v>
      </c>
      <c r="G4" s="39">
        <f t="shared" si="0"/>
        <v>0</v>
      </c>
      <c r="H4" s="39"/>
      <c r="I4" s="42" t="s">
        <v>387</v>
      </c>
      <c r="J4" s="90">
        <f t="shared" si="1"/>
        <v>0</v>
      </c>
      <c r="K4" s="39"/>
      <c r="L4" s="39" t="s">
        <v>399</v>
      </c>
      <c r="M4" s="44"/>
      <c r="N4" s="39"/>
      <c r="O4" s="39"/>
      <c r="P4" s="39"/>
      <c r="Q4" s="48"/>
      <c r="R4" s="40">
        <f>COUNTIF(填写!A:A,Buff!A4)</f>
        <v>1</v>
      </c>
    </row>
    <row r="5" spans="1:23">
      <c r="A5" s="81">
        <v>4</v>
      </c>
      <c r="B5" s="47">
        <v>1</v>
      </c>
      <c r="C5" s="42" t="s">
        <v>679</v>
      </c>
      <c r="D5" s="39">
        <v>0</v>
      </c>
      <c r="E5" s="39">
        <v>0</v>
      </c>
      <c r="F5" s="39">
        <v>1</v>
      </c>
      <c r="G5" s="39">
        <f t="shared" si="0"/>
        <v>0</v>
      </c>
      <c r="H5" s="39"/>
      <c r="I5" s="42" t="s">
        <v>190</v>
      </c>
      <c r="J5" s="90">
        <f t="shared" si="1"/>
        <v>0</v>
      </c>
      <c r="K5" s="39"/>
      <c r="L5" s="39" t="s">
        <v>400</v>
      </c>
      <c r="M5" s="44"/>
      <c r="N5" s="39"/>
      <c r="O5" s="39"/>
      <c r="P5" s="39"/>
      <c r="Q5" s="48"/>
      <c r="R5" s="40">
        <f>COUNTIF(填写!A:A,Buff!A5)</f>
        <v>1</v>
      </c>
    </row>
    <row r="6" spans="1:23">
      <c r="A6" s="81">
        <v>5</v>
      </c>
      <c r="B6" s="97">
        <v>1</v>
      </c>
      <c r="C6" s="42" t="s">
        <v>6</v>
      </c>
      <c r="D6" s="39">
        <v>0</v>
      </c>
      <c r="E6" s="39">
        <v>0</v>
      </c>
      <c r="F6" s="39">
        <v>1</v>
      </c>
      <c r="G6" s="39">
        <f t="shared" si="0"/>
        <v>0</v>
      </c>
      <c r="H6" s="39"/>
      <c r="I6" s="42" t="s">
        <v>189</v>
      </c>
      <c r="J6" s="90">
        <f t="shared" si="1"/>
        <v>0</v>
      </c>
      <c r="K6" s="39"/>
      <c r="L6" s="39" t="s">
        <v>401</v>
      </c>
      <c r="M6" s="44"/>
      <c r="N6" s="39"/>
      <c r="O6" s="39"/>
      <c r="P6" s="39"/>
      <c r="Q6" s="48"/>
      <c r="R6" s="40">
        <f>COUNTIF(填写!A:A,Buff!A6)</f>
        <v>1</v>
      </c>
    </row>
    <row r="7" spans="1:23">
      <c r="A7" s="81">
        <v>6</v>
      </c>
      <c r="B7" s="47">
        <v>1</v>
      </c>
      <c r="C7" s="42" t="s">
        <v>15</v>
      </c>
      <c r="D7" s="39">
        <v>0</v>
      </c>
      <c r="E7" s="39">
        <v>0</v>
      </c>
      <c r="F7" s="39">
        <v>1</v>
      </c>
      <c r="G7" s="39">
        <f t="shared" si="0"/>
        <v>0</v>
      </c>
      <c r="H7" s="39"/>
      <c r="I7" s="42" t="s">
        <v>191</v>
      </c>
      <c r="J7" s="90">
        <f t="shared" si="1"/>
        <v>0</v>
      </c>
      <c r="K7" s="39"/>
      <c r="L7" s="39" t="s">
        <v>403</v>
      </c>
      <c r="M7" s="44"/>
      <c r="N7" s="39"/>
      <c r="O7" s="39"/>
      <c r="P7" s="39"/>
      <c r="Q7" s="48"/>
      <c r="R7" s="40">
        <f>COUNTIF(填写!A:A,Buff!A7)</f>
        <v>0</v>
      </c>
    </row>
    <row r="8" spans="1:23">
      <c r="A8" s="81">
        <v>7</v>
      </c>
      <c r="B8" s="47">
        <v>1</v>
      </c>
      <c r="C8" s="49" t="s">
        <v>762</v>
      </c>
      <c r="D8" s="39">
        <v>0</v>
      </c>
      <c r="E8" s="39">
        <v>1</v>
      </c>
      <c r="F8" s="39">
        <v>1</v>
      </c>
      <c r="G8" s="39">
        <f t="shared" si="0"/>
        <v>0</v>
      </c>
      <c r="H8" s="39"/>
      <c r="I8" s="42" t="s">
        <v>859</v>
      </c>
      <c r="J8" s="90">
        <f t="shared" si="1"/>
        <v>0</v>
      </c>
      <c r="K8" s="39"/>
      <c r="L8" s="39" t="s">
        <v>403</v>
      </c>
      <c r="M8" s="44"/>
      <c r="N8" s="39"/>
      <c r="O8" s="39"/>
      <c r="P8" s="39"/>
      <c r="Q8" s="48"/>
      <c r="R8" s="40">
        <f>COUNTIF(填写!A:A,Buff!A8)</f>
        <v>1</v>
      </c>
    </row>
    <row r="9" spans="1:23">
      <c r="A9" s="81">
        <v>10</v>
      </c>
      <c r="B9" s="47">
        <v>1</v>
      </c>
      <c r="C9" s="49" t="s">
        <v>1176</v>
      </c>
      <c r="D9" s="39">
        <v>0</v>
      </c>
      <c r="E9" s="39">
        <v>0</v>
      </c>
      <c r="F9" s="39">
        <v>1</v>
      </c>
      <c r="G9" s="39">
        <v>0</v>
      </c>
      <c r="H9" s="39"/>
      <c r="I9" s="42" t="s">
        <v>1177</v>
      </c>
      <c r="J9" s="90">
        <v>0</v>
      </c>
      <c r="K9" s="39"/>
      <c r="L9" s="51" t="str">
        <f t="shared" ref="L9" si="2">"icon/buff/buff_"&amp;IF((R9=1),A9,"default")</f>
        <v>icon/buff/buff_default</v>
      </c>
      <c r="M9" s="44"/>
      <c r="N9" s="39"/>
      <c r="O9" s="39"/>
      <c r="P9" s="39"/>
      <c r="Q9" s="48"/>
      <c r="R9" s="40">
        <v>0</v>
      </c>
    </row>
    <row r="10" spans="1:23">
      <c r="A10" s="81">
        <v>20000</v>
      </c>
      <c r="B10" s="47">
        <v>1</v>
      </c>
      <c r="C10" s="50" t="s">
        <v>733</v>
      </c>
      <c r="D10" s="39">
        <v>1</v>
      </c>
      <c r="E10" s="39">
        <v>1</v>
      </c>
      <c r="F10" s="39">
        <v>1</v>
      </c>
      <c r="G10" s="39">
        <f t="shared" si="0"/>
        <v>0</v>
      </c>
      <c r="H10" s="39"/>
      <c r="I10" s="42" t="s">
        <v>273</v>
      </c>
      <c r="J10" s="90">
        <f t="shared" si="1"/>
        <v>0</v>
      </c>
      <c r="K10" s="39"/>
      <c r="L10" s="51" t="str">
        <f>"icon/buff/buff_"&amp;IF((R10=1),A10,"default")</f>
        <v>icon/buff/buff_20000</v>
      </c>
      <c r="M10" s="39"/>
      <c r="N10" s="39"/>
      <c r="O10" s="39"/>
      <c r="P10" s="48"/>
      <c r="Q10" s="39"/>
      <c r="R10" s="40">
        <f>COUNTIF(填写!A:A,Buff!A10)</f>
        <v>1</v>
      </c>
    </row>
    <row r="11" spans="1:23">
      <c r="A11" s="81">
        <v>20001</v>
      </c>
      <c r="B11" s="47">
        <v>1</v>
      </c>
      <c r="C11" s="50" t="s">
        <v>734</v>
      </c>
      <c r="D11" s="39">
        <v>1</v>
      </c>
      <c r="E11" s="39">
        <v>1</v>
      </c>
      <c r="F11" s="39">
        <v>1</v>
      </c>
      <c r="G11" s="39">
        <f t="shared" si="0"/>
        <v>0</v>
      </c>
      <c r="H11" s="39"/>
      <c r="I11" s="42" t="s">
        <v>380</v>
      </c>
      <c r="J11" s="90">
        <f t="shared" si="1"/>
        <v>0</v>
      </c>
      <c r="K11" s="39"/>
      <c r="L11" s="51" t="str">
        <f t="shared" ref="L11:L15" si="3">"icon/buff/buff_"&amp;IF((R11=1),A11,"default")</f>
        <v>icon/buff/buff_20001</v>
      </c>
      <c r="M11" s="39"/>
      <c r="N11" s="39"/>
      <c r="O11" s="39"/>
      <c r="P11" s="48"/>
      <c r="Q11" s="39"/>
      <c r="R11" s="40">
        <f>COUNTIF(填写!A:A,Buff!A11)</f>
        <v>1</v>
      </c>
    </row>
    <row r="12" spans="1:23">
      <c r="A12" s="81">
        <v>20002</v>
      </c>
      <c r="B12" s="47">
        <v>1</v>
      </c>
      <c r="C12" s="50" t="s">
        <v>735</v>
      </c>
      <c r="D12" s="39">
        <v>1</v>
      </c>
      <c r="E12" s="39">
        <v>0</v>
      </c>
      <c r="F12" s="39">
        <v>1</v>
      </c>
      <c r="G12" s="39">
        <f t="shared" si="0"/>
        <v>0</v>
      </c>
      <c r="H12" s="39"/>
      <c r="I12" s="159" t="s">
        <v>1219</v>
      </c>
      <c r="J12" s="90">
        <f t="shared" si="1"/>
        <v>0</v>
      </c>
      <c r="K12" s="39"/>
      <c r="L12" s="51" t="str">
        <f t="shared" si="3"/>
        <v>icon/buff/buff_20002</v>
      </c>
      <c r="M12" s="39"/>
      <c r="N12" s="39"/>
      <c r="O12" s="39"/>
      <c r="P12" s="48"/>
      <c r="Q12" s="39"/>
      <c r="R12" s="40">
        <f>COUNTIF(填写!A:A,Buff!A12)</f>
        <v>1</v>
      </c>
    </row>
    <row r="13" spans="1:23">
      <c r="A13" s="81">
        <v>20003</v>
      </c>
      <c r="B13" s="47">
        <v>1</v>
      </c>
      <c r="C13" s="50" t="s">
        <v>736</v>
      </c>
      <c r="D13" s="39">
        <v>2</v>
      </c>
      <c r="E13" s="39">
        <v>2</v>
      </c>
      <c r="F13" s="39">
        <v>1</v>
      </c>
      <c r="G13" s="39">
        <f t="shared" si="0"/>
        <v>0</v>
      </c>
      <c r="H13" s="39"/>
      <c r="I13" s="42" t="s">
        <v>309</v>
      </c>
      <c r="J13" s="90">
        <f t="shared" si="1"/>
        <v>0</v>
      </c>
      <c r="K13" s="39"/>
      <c r="L13" s="51" t="str">
        <f t="shared" si="3"/>
        <v>icon/buff/buff_20003</v>
      </c>
      <c r="M13" s="39"/>
      <c r="N13" s="39"/>
      <c r="O13" s="39"/>
      <c r="P13" s="48"/>
      <c r="Q13" s="39"/>
      <c r="R13" s="40">
        <f>COUNTIF(填写!A:A,Buff!A13)</f>
        <v>1</v>
      </c>
    </row>
    <row r="14" spans="1:23">
      <c r="A14" s="81">
        <v>20004</v>
      </c>
      <c r="B14" s="47">
        <v>1</v>
      </c>
      <c r="C14" s="50" t="s">
        <v>737</v>
      </c>
      <c r="D14" s="39">
        <v>1</v>
      </c>
      <c r="E14" s="39">
        <v>0</v>
      </c>
      <c r="F14" s="39">
        <v>1</v>
      </c>
      <c r="G14" s="39">
        <f t="shared" si="0"/>
        <v>0</v>
      </c>
      <c r="H14" s="39"/>
      <c r="I14" s="160" t="s">
        <v>1188</v>
      </c>
      <c r="J14" s="90">
        <f t="shared" si="1"/>
        <v>0</v>
      </c>
      <c r="K14" s="39"/>
      <c r="L14" s="51" t="str">
        <f t="shared" si="3"/>
        <v>icon/buff/buff_20004</v>
      </c>
      <c r="M14" s="39"/>
      <c r="N14" s="39"/>
      <c r="O14" s="39"/>
      <c r="P14" s="48"/>
      <c r="Q14" s="39"/>
      <c r="R14" s="40">
        <f>COUNTIF(填写!A:A,Buff!A14)</f>
        <v>1</v>
      </c>
    </row>
    <row r="15" spans="1:23">
      <c r="A15" s="81">
        <v>20005</v>
      </c>
      <c r="B15" s="47">
        <v>1</v>
      </c>
      <c r="C15" s="50" t="s">
        <v>738</v>
      </c>
      <c r="D15" s="39">
        <v>1</v>
      </c>
      <c r="E15" s="39">
        <v>1</v>
      </c>
      <c r="F15" s="39">
        <v>1</v>
      </c>
      <c r="G15" s="39">
        <f t="shared" si="0"/>
        <v>0</v>
      </c>
      <c r="H15" s="39"/>
      <c r="I15" s="173" t="s">
        <v>872</v>
      </c>
      <c r="J15" s="90">
        <f t="shared" si="1"/>
        <v>0</v>
      </c>
      <c r="K15" s="39"/>
      <c r="L15" s="51" t="str">
        <f t="shared" si="3"/>
        <v>icon/buff/buff_20005</v>
      </c>
      <c r="M15" s="39"/>
      <c r="N15" s="39"/>
      <c r="O15" s="39"/>
      <c r="P15" s="48"/>
      <c r="Q15" s="39"/>
      <c r="R15" s="40">
        <f>COUNTIF(填写!A:A,Buff!A15)</f>
        <v>1</v>
      </c>
    </row>
    <row r="16" spans="1:23">
      <c r="A16" s="81">
        <v>20006</v>
      </c>
      <c r="B16" s="97">
        <v>1</v>
      </c>
      <c r="C16" s="50" t="s">
        <v>845</v>
      </c>
      <c r="D16" s="39">
        <v>1</v>
      </c>
      <c r="E16" s="39">
        <v>0</v>
      </c>
      <c r="F16" s="39">
        <v>1</v>
      </c>
      <c r="G16" s="39">
        <f t="shared" si="0"/>
        <v>0</v>
      </c>
      <c r="H16" s="39"/>
      <c r="I16" s="42" t="s">
        <v>495</v>
      </c>
      <c r="J16" s="90">
        <f t="shared" si="1"/>
        <v>0</v>
      </c>
      <c r="K16" s="39"/>
      <c r="L16" s="39" t="s">
        <v>696</v>
      </c>
      <c r="M16" s="39"/>
      <c r="N16" s="39"/>
      <c r="O16" s="39"/>
      <c r="P16" s="48"/>
      <c r="Q16" s="39"/>
      <c r="R16" s="40">
        <f>COUNTIF(填写!A:A,Buff!A16)</f>
        <v>1</v>
      </c>
    </row>
    <row r="17" spans="1:18">
      <c r="A17" s="81">
        <v>20007</v>
      </c>
      <c r="B17" s="97">
        <v>1</v>
      </c>
      <c r="C17" s="50" t="s">
        <v>740</v>
      </c>
      <c r="D17" s="39">
        <v>1</v>
      </c>
      <c r="E17" s="39">
        <v>0</v>
      </c>
      <c r="F17" s="39">
        <v>0</v>
      </c>
      <c r="G17" s="39">
        <f t="shared" si="0"/>
        <v>0</v>
      </c>
      <c r="H17" s="39"/>
      <c r="I17" s="173" t="s">
        <v>900</v>
      </c>
      <c r="J17" s="90">
        <f t="shared" si="1"/>
        <v>0</v>
      </c>
      <c r="K17" s="39"/>
      <c r="L17" s="39" t="s">
        <v>697</v>
      </c>
      <c r="M17" s="39"/>
      <c r="N17" s="39"/>
      <c r="O17" s="39"/>
      <c r="P17" s="48"/>
      <c r="Q17" s="39"/>
      <c r="R17" s="40">
        <f>COUNTIF(填写!A:A,Buff!A17)</f>
        <v>1</v>
      </c>
    </row>
    <row r="18" spans="1:18">
      <c r="A18" s="81">
        <v>20008</v>
      </c>
      <c r="B18" s="97">
        <v>1</v>
      </c>
      <c r="C18" s="49" t="s">
        <v>741</v>
      </c>
      <c r="D18" s="39">
        <v>1</v>
      </c>
      <c r="E18" s="39">
        <v>0</v>
      </c>
      <c r="F18" s="39">
        <v>0</v>
      </c>
      <c r="G18" s="39">
        <f t="shared" si="0"/>
        <v>0</v>
      </c>
      <c r="H18" s="39"/>
      <c r="I18" s="42" t="s">
        <v>307</v>
      </c>
      <c r="J18" s="90">
        <f t="shared" si="1"/>
        <v>0</v>
      </c>
      <c r="K18" s="39"/>
      <c r="L18" s="39" t="s">
        <v>698</v>
      </c>
      <c r="M18" s="39"/>
      <c r="N18" s="39"/>
      <c r="O18" s="39"/>
      <c r="P18" s="48"/>
      <c r="Q18" s="39"/>
      <c r="R18" s="40">
        <f>COUNTIF(填写!A:A,Buff!A18)</f>
        <v>1</v>
      </c>
    </row>
    <row r="19" spans="1:18">
      <c r="A19" s="81">
        <v>20009</v>
      </c>
      <c r="B19" s="97">
        <v>1</v>
      </c>
      <c r="C19" s="50" t="s">
        <v>742</v>
      </c>
      <c r="D19" s="39">
        <v>1</v>
      </c>
      <c r="E19" s="39">
        <v>1</v>
      </c>
      <c r="F19" s="39">
        <v>0</v>
      </c>
      <c r="G19" s="39">
        <f t="shared" si="0"/>
        <v>0</v>
      </c>
      <c r="H19" s="39"/>
      <c r="I19" s="158" t="s">
        <v>1187</v>
      </c>
      <c r="J19" s="90">
        <f t="shared" si="1"/>
        <v>0</v>
      </c>
      <c r="K19" s="39"/>
      <c r="L19" s="39" t="s">
        <v>699</v>
      </c>
      <c r="M19" s="39"/>
      <c r="N19" s="39"/>
      <c r="O19" s="39"/>
      <c r="P19" s="48"/>
      <c r="Q19" s="39"/>
      <c r="R19" s="40">
        <f>COUNTIF(填写!A:A,Buff!A19)</f>
        <v>1</v>
      </c>
    </row>
    <row r="20" spans="1:18">
      <c r="A20" s="81">
        <v>20010</v>
      </c>
      <c r="B20" s="97">
        <v>1</v>
      </c>
      <c r="C20" s="50" t="s">
        <v>743</v>
      </c>
      <c r="D20" s="39">
        <v>1</v>
      </c>
      <c r="E20" s="39">
        <v>0</v>
      </c>
      <c r="F20" s="39">
        <v>0</v>
      </c>
      <c r="G20" s="39">
        <f t="shared" si="0"/>
        <v>0</v>
      </c>
      <c r="H20" s="39"/>
      <c r="I20" s="173" t="s">
        <v>873</v>
      </c>
      <c r="J20" s="90">
        <f t="shared" si="1"/>
        <v>0</v>
      </c>
      <c r="K20" s="39"/>
      <c r="L20" s="39" t="s">
        <v>700</v>
      </c>
      <c r="M20" s="39"/>
      <c r="N20" s="39"/>
      <c r="O20" s="39"/>
      <c r="P20" s="48"/>
      <c r="Q20" s="39"/>
      <c r="R20" s="40">
        <f>COUNTIF(填写!A:A,Buff!A20)</f>
        <v>1</v>
      </c>
    </row>
    <row r="21" spans="1:18">
      <c r="A21" s="81">
        <v>20011</v>
      </c>
      <c r="B21" s="47">
        <v>1</v>
      </c>
      <c r="C21" s="49" t="s">
        <v>319</v>
      </c>
      <c r="D21" s="39">
        <v>1</v>
      </c>
      <c r="E21" s="39">
        <v>0</v>
      </c>
      <c r="F21" s="39">
        <v>1</v>
      </c>
      <c r="G21" s="39">
        <f t="shared" si="0"/>
        <v>0</v>
      </c>
      <c r="H21" s="39"/>
      <c r="I21" s="42" t="s">
        <v>308</v>
      </c>
      <c r="J21" s="90">
        <f t="shared" si="1"/>
        <v>0</v>
      </c>
      <c r="K21" s="39"/>
      <c r="L21" s="51" t="str">
        <f t="shared" ref="L21:L30" si="4">"icon/buff/buff_"&amp;IF((R21=1),A21,"default")</f>
        <v>icon/buff/buff_20011</v>
      </c>
      <c r="M21" s="39"/>
      <c r="N21" s="39" t="s">
        <v>476</v>
      </c>
      <c r="O21" s="39"/>
      <c r="P21" s="48">
        <v>50</v>
      </c>
      <c r="Q21" s="39">
        <v>1</v>
      </c>
      <c r="R21" s="40">
        <f>COUNTIF(填写!A:A,Buff!A21)</f>
        <v>1</v>
      </c>
    </row>
    <row r="22" spans="1:18">
      <c r="A22" s="81">
        <v>20012</v>
      </c>
      <c r="B22" s="47">
        <v>1</v>
      </c>
      <c r="C22" s="50" t="s">
        <v>744</v>
      </c>
      <c r="D22" s="39">
        <v>2</v>
      </c>
      <c r="E22" s="39">
        <v>2</v>
      </c>
      <c r="F22" s="39">
        <v>0</v>
      </c>
      <c r="G22" s="39">
        <f t="shared" si="0"/>
        <v>0</v>
      </c>
      <c r="H22" s="39"/>
      <c r="I22" s="42" t="s">
        <v>367</v>
      </c>
      <c r="J22" s="90">
        <f t="shared" si="1"/>
        <v>0</v>
      </c>
      <c r="K22" s="39"/>
      <c r="L22" s="51" t="str">
        <f t="shared" si="4"/>
        <v>icon/buff/buff_20012</v>
      </c>
      <c r="M22" s="39"/>
      <c r="N22" s="39" t="s">
        <v>474</v>
      </c>
      <c r="O22" s="39"/>
      <c r="P22" s="48"/>
      <c r="Q22" s="39">
        <v>1</v>
      </c>
      <c r="R22" s="40">
        <f>COUNTIF(填写!A:A,Buff!A22)</f>
        <v>1</v>
      </c>
    </row>
    <row r="23" spans="1:18">
      <c r="A23" s="81">
        <v>20013</v>
      </c>
      <c r="B23" s="47">
        <v>1</v>
      </c>
      <c r="C23" s="50" t="s">
        <v>745</v>
      </c>
      <c r="D23" s="39">
        <v>1</v>
      </c>
      <c r="E23" s="39">
        <v>0</v>
      </c>
      <c r="F23" s="39">
        <v>0</v>
      </c>
      <c r="G23" s="39">
        <f t="shared" si="0"/>
        <v>0</v>
      </c>
      <c r="H23" s="39"/>
      <c r="I23" s="173" t="s">
        <v>338</v>
      </c>
      <c r="J23" s="90">
        <f t="shared" si="1"/>
        <v>0</v>
      </c>
      <c r="K23" s="39"/>
      <c r="L23" s="51" t="str">
        <f t="shared" si="4"/>
        <v>icon/buff/buff_20013</v>
      </c>
      <c r="M23" s="39"/>
      <c r="N23" s="39"/>
      <c r="O23" s="39"/>
      <c r="P23" s="48"/>
      <c r="Q23" s="39"/>
      <c r="R23" s="40">
        <f>COUNTIF(填写!A:A,Buff!A23)</f>
        <v>1</v>
      </c>
    </row>
    <row r="24" spans="1:18">
      <c r="A24" s="81">
        <v>20014</v>
      </c>
      <c r="B24" s="47">
        <v>1</v>
      </c>
      <c r="C24" s="50" t="s">
        <v>746</v>
      </c>
      <c r="D24" s="39">
        <v>1</v>
      </c>
      <c r="E24" s="39">
        <v>0</v>
      </c>
      <c r="F24" s="39">
        <v>1</v>
      </c>
      <c r="G24" s="39">
        <f t="shared" si="0"/>
        <v>0</v>
      </c>
      <c r="H24" s="39"/>
      <c r="I24" s="173" t="s">
        <v>990</v>
      </c>
      <c r="J24" s="90">
        <f t="shared" si="1"/>
        <v>0</v>
      </c>
      <c r="K24" s="39"/>
      <c r="L24" s="51" t="str">
        <f t="shared" si="4"/>
        <v>icon/buff/buff_20014</v>
      </c>
      <c r="M24" s="39"/>
      <c r="N24" s="39"/>
      <c r="O24" s="39"/>
      <c r="P24" s="48"/>
      <c r="Q24" s="39"/>
      <c r="R24" s="40">
        <f>COUNTIF(填写!A:A,Buff!A24)</f>
        <v>1</v>
      </c>
    </row>
    <row r="25" spans="1:18">
      <c r="A25" s="81">
        <v>20016</v>
      </c>
      <c r="B25" s="47">
        <v>1</v>
      </c>
      <c r="C25" s="50" t="s">
        <v>747</v>
      </c>
      <c r="D25" s="39">
        <v>2</v>
      </c>
      <c r="E25" s="39">
        <v>0</v>
      </c>
      <c r="F25" s="39">
        <v>1</v>
      </c>
      <c r="G25" s="39">
        <f t="shared" si="0"/>
        <v>0</v>
      </c>
      <c r="H25" s="39"/>
      <c r="I25" s="173" t="s">
        <v>396</v>
      </c>
      <c r="J25" s="90">
        <f t="shared" si="1"/>
        <v>0</v>
      </c>
      <c r="K25" s="39"/>
      <c r="L25" s="51" t="str">
        <f t="shared" si="4"/>
        <v>icon/buff/buff_20016</v>
      </c>
      <c r="M25" s="39"/>
      <c r="N25" s="39"/>
      <c r="O25" s="39"/>
      <c r="P25" s="48"/>
      <c r="Q25" s="39"/>
      <c r="R25" s="40">
        <f>COUNTIF(填写!A:A,Buff!A25)</f>
        <v>1</v>
      </c>
    </row>
    <row r="26" spans="1:18">
      <c r="A26" s="81">
        <v>20017</v>
      </c>
      <c r="B26" s="47">
        <v>1</v>
      </c>
      <c r="C26" s="50" t="s">
        <v>748</v>
      </c>
      <c r="D26" s="39">
        <v>1</v>
      </c>
      <c r="E26" s="39">
        <v>1</v>
      </c>
      <c r="F26" s="39">
        <v>0</v>
      </c>
      <c r="G26" s="39">
        <f t="shared" si="0"/>
        <v>0</v>
      </c>
      <c r="H26" s="39"/>
      <c r="I26" s="173" t="s">
        <v>181</v>
      </c>
      <c r="J26" s="90">
        <f t="shared" si="1"/>
        <v>0</v>
      </c>
      <c r="K26" s="39"/>
      <c r="L26" s="51" t="str">
        <f t="shared" si="4"/>
        <v>icon/buff/buff_20017</v>
      </c>
      <c r="M26" s="39"/>
      <c r="N26" s="39"/>
      <c r="O26" s="39"/>
      <c r="P26" s="48"/>
      <c r="Q26" s="39"/>
      <c r="R26" s="40">
        <f>COUNTIF(填写!A:A,Buff!A26)</f>
        <v>1</v>
      </c>
    </row>
    <row r="27" spans="1:18">
      <c r="A27" s="81">
        <v>20018</v>
      </c>
      <c r="B27" s="47">
        <v>1</v>
      </c>
      <c r="C27" s="50" t="s">
        <v>749</v>
      </c>
      <c r="D27" s="39">
        <v>1</v>
      </c>
      <c r="E27" s="39">
        <v>1</v>
      </c>
      <c r="F27" s="39">
        <v>0</v>
      </c>
      <c r="G27" s="39">
        <f t="shared" si="0"/>
        <v>0</v>
      </c>
      <c r="H27" s="39"/>
      <c r="I27" s="173" t="s">
        <v>393</v>
      </c>
      <c r="J27" s="90">
        <f t="shared" si="1"/>
        <v>0</v>
      </c>
      <c r="K27" s="39"/>
      <c r="L27" s="51" t="str">
        <f t="shared" si="4"/>
        <v>icon/buff/buff_20018</v>
      </c>
      <c r="M27" s="39"/>
      <c r="N27" s="39" t="s">
        <v>475</v>
      </c>
      <c r="O27" s="39"/>
      <c r="P27" s="48"/>
      <c r="Q27" s="39">
        <v>1</v>
      </c>
      <c r="R27" s="40">
        <f>COUNTIF(填写!A:A,Buff!A27)</f>
        <v>1</v>
      </c>
    </row>
    <row r="28" spans="1:18">
      <c r="A28" s="81">
        <v>20019</v>
      </c>
      <c r="B28" s="47">
        <v>1</v>
      </c>
      <c r="C28" s="50" t="s">
        <v>750</v>
      </c>
      <c r="D28" s="39">
        <v>1</v>
      </c>
      <c r="E28" s="39">
        <v>1</v>
      </c>
      <c r="F28" s="39">
        <v>0</v>
      </c>
      <c r="G28" s="39">
        <f t="shared" si="0"/>
        <v>0</v>
      </c>
      <c r="H28" s="39"/>
      <c r="I28" s="173" t="s">
        <v>570</v>
      </c>
      <c r="J28" s="90">
        <f t="shared" si="1"/>
        <v>0</v>
      </c>
      <c r="K28" s="39"/>
      <c r="L28" s="51" t="str">
        <f t="shared" si="4"/>
        <v>icon/buff/buff_20019</v>
      </c>
      <c r="M28" s="39"/>
      <c r="N28" s="39"/>
      <c r="O28" s="39"/>
      <c r="P28" s="48"/>
      <c r="Q28" s="39"/>
      <c r="R28" s="40">
        <f>COUNTIF(填写!A:A,Buff!A28)</f>
        <v>1</v>
      </c>
    </row>
    <row r="29" spans="1:18">
      <c r="A29" s="81">
        <v>20020</v>
      </c>
      <c r="B29" s="47">
        <v>1</v>
      </c>
      <c r="C29" s="50" t="s">
        <v>672</v>
      </c>
      <c r="D29" s="39">
        <v>1</v>
      </c>
      <c r="E29" s="39">
        <v>1</v>
      </c>
      <c r="F29" s="39">
        <v>1</v>
      </c>
      <c r="G29" s="39">
        <f t="shared" si="0"/>
        <v>0</v>
      </c>
      <c r="H29" s="39"/>
      <c r="I29" s="173" t="s">
        <v>933</v>
      </c>
      <c r="J29" s="90">
        <f t="shared" si="1"/>
        <v>0</v>
      </c>
      <c r="K29" s="39"/>
      <c r="L29" s="51" t="str">
        <f t="shared" si="4"/>
        <v>icon/buff/buff_20020</v>
      </c>
      <c r="M29" s="39"/>
      <c r="N29" s="39"/>
      <c r="O29" s="39"/>
      <c r="P29" s="48"/>
      <c r="Q29" s="39"/>
      <c r="R29" s="40">
        <f>COUNTIF(填写!A:A,Buff!A29)</f>
        <v>1</v>
      </c>
    </row>
    <row r="30" spans="1:18">
      <c r="A30" s="81">
        <v>20021</v>
      </c>
      <c r="B30" s="47">
        <v>1</v>
      </c>
      <c r="C30" s="50" t="s">
        <v>751</v>
      </c>
      <c r="D30" s="39">
        <v>1</v>
      </c>
      <c r="E30" s="39">
        <v>1</v>
      </c>
      <c r="F30" s="39">
        <v>0</v>
      </c>
      <c r="G30" s="39">
        <f t="shared" si="0"/>
        <v>0</v>
      </c>
      <c r="H30" s="39"/>
      <c r="I30" s="173" t="s">
        <v>991</v>
      </c>
      <c r="J30" s="90">
        <f t="shared" si="1"/>
        <v>0</v>
      </c>
      <c r="K30" s="39"/>
      <c r="L30" s="51" t="str">
        <f t="shared" si="4"/>
        <v>icon/buff/buff_20021</v>
      </c>
      <c r="M30" s="39"/>
      <c r="N30" s="39"/>
      <c r="O30" s="39"/>
      <c r="P30" s="48"/>
      <c r="Q30" s="39"/>
      <c r="R30" s="40">
        <f>COUNTIF(填写!A:A,Buff!A30)</f>
        <v>1</v>
      </c>
    </row>
    <row r="31" spans="1:18">
      <c r="A31" s="82">
        <v>20022</v>
      </c>
      <c r="B31" s="47">
        <v>1</v>
      </c>
      <c r="C31" s="52" t="s">
        <v>922</v>
      </c>
      <c r="D31" s="39">
        <v>1</v>
      </c>
      <c r="E31" s="39">
        <v>1</v>
      </c>
      <c r="F31" s="39">
        <v>1</v>
      </c>
      <c r="G31" s="39">
        <f t="shared" si="0"/>
        <v>0</v>
      </c>
      <c r="H31" s="39"/>
      <c r="I31" s="173" t="s">
        <v>923</v>
      </c>
      <c r="J31" s="90">
        <f t="shared" si="1"/>
        <v>0</v>
      </c>
      <c r="K31" s="39"/>
      <c r="L31" s="39" t="s">
        <v>963</v>
      </c>
      <c r="M31" s="39"/>
      <c r="N31" s="39"/>
      <c r="O31" s="39"/>
      <c r="P31" s="48"/>
      <c r="Q31" s="39">
        <v>1</v>
      </c>
      <c r="R31" s="40">
        <f>COUNTIF(填写!A:A,Buff!A31)</f>
        <v>1</v>
      </c>
    </row>
    <row r="32" spans="1:18">
      <c r="A32" s="81">
        <v>20023</v>
      </c>
      <c r="B32" s="47">
        <v>1</v>
      </c>
      <c r="C32" s="50" t="s">
        <v>752</v>
      </c>
      <c r="D32" s="39">
        <v>1</v>
      </c>
      <c r="E32" s="39">
        <v>0</v>
      </c>
      <c r="F32" s="39">
        <v>0</v>
      </c>
      <c r="G32" s="39">
        <f t="shared" si="0"/>
        <v>0</v>
      </c>
      <c r="H32" s="39"/>
      <c r="I32" s="42" t="s">
        <v>197</v>
      </c>
      <c r="J32" s="90">
        <f t="shared" si="1"/>
        <v>0</v>
      </c>
      <c r="K32" s="39"/>
      <c r="L32" s="51" t="str">
        <f>"icon/buff/buff_"&amp;IF((R32=1),A32,"default")</f>
        <v>icon/buff/buff_20023</v>
      </c>
      <c r="M32" s="39"/>
      <c r="N32" s="39"/>
      <c r="O32" s="39"/>
      <c r="P32" s="48"/>
      <c r="Q32" s="39"/>
      <c r="R32" s="40">
        <f>COUNTIF(填写!A:A,Buff!A32)</f>
        <v>1</v>
      </c>
    </row>
    <row r="33" spans="1:18" s="25" customFormat="1">
      <c r="A33" s="83">
        <v>20024</v>
      </c>
      <c r="B33" s="53">
        <v>0</v>
      </c>
      <c r="C33" s="54" t="s">
        <v>83</v>
      </c>
      <c r="D33" s="55">
        <v>1</v>
      </c>
      <c r="E33" s="55">
        <v>0</v>
      </c>
      <c r="F33" s="55">
        <v>1</v>
      </c>
      <c r="G33" s="39">
        <f t="shared" si="0"/>
        <v>0</v>
      </c>
      <c r="H33" s="55"/>
      <c r="I33" s="56" t="s">
        <v>335</v>
      </c>
      <c r="J33" s="90">
        <f t="shared" si="1"/>
        <v>0</v>
      </c>
      <c r="K33" s="55"/>
      <c r="L33" s="55" t="s">
        <v>701</v>
      </c>
      <c r="M33" s="55"/>
      <c r="N33" s="55"/>
      <c r="O33" s="55"/>
      <c r="P33" s="57"/>
      <c r="Q33" s="55"/>
      <c r="R33" s="40">
        <f>COUNTIF(填写!A:A,Buff!A33)</f>
        <v>1</v>
      </c>
    </row>
    <row r="34" spans="1:18">
      <c r="A34" s="81">
        <v>20025</v>
      </c>
      <c r="B34" s="47">
        <v>1</v>
      </c>
      <c r="C34" s="50" t="s">
        <v>196</v>
      </c>
      <c r="D34" s="39">
        <v>2</v>
      </c>
      <c r="E34" s="39">
        <v>1</v>
      </c>
      <c r="F34" s="39">
        <v>1</v>
      </c>
      <c r="G34" s="39">
        <f t="shared" si="0"/>
        <v>0</v>
      </c>
      <c r="H34" s="39"/>
      <c r="I34" s="42" t="s">
        <v>359</v>
      </c>
      <c r="J34" s="90">
        <f t="shared" si="1"/>
        <v>0</v>
      </c>
      <c r="K34" s="39"/>
      <c r="L34" s="51" t="str">
        <f t="shared" ref="L34:L42" si="5">"icon/buff/buff_"&amp;IF((R34=1),A34,"default")</f>
        <v>icon/buff/buff_20025</v>
      </c>
      <c r="M34" s="39"/>
      <c r="N34" s="39"/>
      <c r="O34" s="39"/>
      <c r="P34" s="48"/>
      <c r="Q34" s="39"/>
      <c r="R34" s="40">
        <f>COUNTIF(填写!A:A,Buff!A34)</f>
        <v>1</v>
      </c>
    </row>
    <row r="35" spans="1:18">
      <c r="A35" s="81">
        <v>20026</v>
      </c>
      <c r="B35" s="47">
        <v>1</v>
      </c>
      <c r="C35" s="50" t="s">
        <v>753</v>
      </c>
      <c r="D35" s="39">
        <v>1</v>
      </c>
      <c r="E35" s="39">
        <v>1</v>
      </c>
      <c r="F35" s="39">
        <v>1</v>
      </c>
      <c r="G35" s="39">
        <f t="shared" ref="G35:G59" si="6">IF(K35&gt;0,1,0)</f>
        <v>0</v>
      </c>
      <c r="H35" s="39"/>
      <c r="I35" s="42" t="s">
        <v>536</v>
      </c>
      <c r="J35" s="90">
        <f t="shared" ref="J35:J59" si="7">K35</f>
        <v>0</v>
      </c>
      <c r="K35" s="39"/>
      <c r="L35" s="51" t="str">
        <f t="shared" si="5"/>
        <v>icon/buff/buff_20026</v>
      </c>
      <c r="M35" s="39"/>
      <c r="N35" s="39"/>
      <c r="O35" s="39"/>
      <c r="P35" s="48"/>
      <c r="Q35" s="39"/>
      <c r="R35" s="40">
        <f>COUNTIF(填写!A:A,Buff!A35)</f>
        <v>1</v>
      </c>
    </row>
    <row r="36" spans="1:18">
      <c r="A36" s="81">
        <v>20027</v>
      </c>
      <c r="B36" s="47">
        <v>1</v>
      </c>
      <c r="C36" s="50" t="s">
        <v>754</v>
      </c>
      <c r="D36" s="39">
        <v>1</v>
      </c>
      <c r="E36" s="39">
        <v>1</v>
      </c>
      <c r="F36" s="39">
        <v>1</v>
      </c>
      <c r="G36" s="39">
        <f t="shared" si="6"/>
        <v>0</v>
      </c>
      <c r="H36" s="39"/>
      <c r="I36" s="42" t="s">
        <v>354</v>
      </c>
      <c r="J36" s="90">
        <f t="shared" si="7"/>
        <v>0</v>
      </c>
      <c r="K36" s="39"/>
      <c r="L36" s="51" t="str">
        <f t="shared" si="5"/>
        <v>icon/buff/buff_20027</v>
      </c>
      <c r="M36" s="39"/>
      <c r="N36" s="39"/>
      <c r="O36" s="39"/>
      <c r="P36" s="48"/>
      <c r="Q36" s="39"/>
      <c r="R36" s="40">
        <f>COUNTIF(填写!A:A,Buff!A36)</f>
        <v>1</v>
      </c>
    </row>
    <row r="37" spans="1:18">
      <c r="A37" s="81">
        <v>20028</v>
      </c>
      <c r="B37" s="47">
        <v>1</v>
      </c>
      <c r="C37" s="50" t="s">
        <v>755</v>
      </c>
      <c r="D37" s="39">
        <v>2</v>
      </c>
      <c r="E37" s="39">
        <v>1</v>
      </c>
      <c r="F37" s="39">
        <v>1</v>
      </c>
      <c r="G37" s="39">
        <f t="shared" si="6"/>
        <v>0</v>
      </c>
      <c r="H37" s="39"/>
      <c r="I37" s="42" t="s">
        <v>490</v>
      </c>
      <c r="J37" s="90">
        <f t="shared" si="7"/>
        <v>0</v>
      </c>
      <c r="K37" s="39"/>
      <c r="L37" s="51" t="str">
        <f t="shared" si="5"/>
        <v>icon/buff/buff_20028</v>
      </c>
      <c r="M37" s="39"/>
      <c r="N37" s="39" t="s">
        <v>473</v>
      </c>
      <c r="O37" s="39"/>
      <c r="P37" s="48"/>
      <c r="Q37" s="39">
        <v>1</v>
      </c>
      <c r="R37" s="40">
        <f>COUNTIF(填写!A:A,Buff!A37)</f>
        <v>1</v>
      </c>
    </row>
    <row r="38" spans="1:18">
      <c r="A38" s="81">
        <v>20029</v>
      </c>
      <c r="B38" s="47">
        <v>1</v>
      </c>
      <c r="C38" s="49" t="s">
        <v>756</v>
      </c>
      <c r="D38" s="39">
        <v>1</v>
      </c>
      <c r="E38" s="39">
        <v>1</v>
      </c>
      <c r="F38" s="39">
        <v>0</v>
      </c>
      <c r="G38" s="39">
        <f t="shared" si="6"/>
        <v>0</v>
      </c>
      <c r="H38" s="39"/>
      <c r="I38" s="58" t="s">
        <v>883</v>
      </c>
      <c r="J38" s="90">
        <f t="shared" si="7"/>
        <v>0</v>
      </c>
      <c r="K38" s="39"/>
      <c r="L38" s="51" t="str">
        <f t="shared" si="5"/>
        <v>icon/buff/buff_20029</v>
      </c>
      <c r="M38" s="39"/>
      <c r="N38" s="39"/>
      <c r="O38" s="39"/>
      <c r="P38" s="48"/>
      <c r="Q38" s="39">
        <v>1</v>
      </c>
      <c r="R38" s="40">
        <f>COUNTIF(填写!A:A,Buff!A38)</f>
        <v>1</v>
      </c>
    </row>
    <row r="39" spans="1:18">
      <c r="A39" s="81">
        <v>20030</v>
      </c>
      <c r="B39" s="47">
        <v>1</v>
      </c>
      <c r="C39" s="50" t="s">
        <v>757</v>
      </c>
      <c r="D39" s="39">
        <v>1</v>
      </c>
      <c r="E39" s="39">
        <v>0</v>
      </c>
      <c r="F39" s="39">
        <v>1</v>
      </c>
      <c r="G39" s="39">
        <f t="shared" si="6"/>
        <v>0</v>
      </c>
      <c r="H39" s="39"/>
      <c r="I39" s="42" t="s">
        <v>332</v>
      </c>
      <c r="J39" s="90">
        <f t="shared" si="7"/>
        <v>0</v>
      </c>
      <c r="K39" s="39"/>
      <c r="L39" s="51" t="str">
        <f t="shared" si="5"/>
        <v>icon/buff/buff_20030</v>
      </c>
      <c r="M39" s="39"/>
      <c r="N39" s="39"/>
      <c r="O39" s="39"/>
      <c r="P39" s="48"/>
      <c r="Q39" s="39"/>
      <c r="R39" s="40">
        <f>COUNTIF(填写!A:A,Buff!A39)</f>
        <v>1</v>
      </c>
    </row>
    <row r="40" spans="1:18">
      <c r="A40" s="81">
        <v>20031</v>
      </c>
      <c r="B40" s="47">
        <v>1</v>
      </c>
      <c r="C40" s="50" t="s">
        <v>758</v>
      </c>
      <c r="D40" s="39">
        <v>1</v>
      </c>
      <c r="E40" s="39">
        <v>1</v>
      </c>
      <c r="F40" s="39">
        <v>0</v>
      </c>
      <c r="G40" s="39">
        <f t="shared" si="6"/>
        <v>0</v>
      </c>
      <c r="H40" s="39"/>
      <c r="I40" s="42" t="s">
        <v>374</v>
      </c>
      <c r="J40" s="90">
        <f t="shared" si="7"/>
        <v>0</v>
      </c>
      <c r="K40" s="39"/>
      <c r="L40" s="51" t="str">
        <f t="shared" si="5"/>
        <v>icon/buff/buff_20031</v>
      </c>
      <c r="M40" s="39"/>
      <c r="N40" s="39"/>
      <c r="O40" s="39"/>
      <c r="P40" s="48"/>
      <c r="Q40" s="39"/>
      <c r="R40" s="40">
        <f>COUNTIF(填写!A:A,Buff!A40)</f>
        <v>1</v>
      </c>
    </row>
    <row r="41" spans="1:18" s="100" customFormat="1">
      <c r="A41" s="108">
        <v>20032</v>
      </c>
      <c r="B41" s="97">
        <v>1</v>
      </c>
      <c r="C41" s="75" t="s">
        <v>850</v>
      </c>
      <c r="D41" s="74">
        <v>1</v>
      </c>
      <c r="E41" s="74">
        <v>0</v>
      </c>
      <c r="F41" s="74">
        <v>1</v>
      </c>
      <c r="G41" s="74">
        <f t="shared" si="6"/>
        <v>0</v>
      </c>
      <c r="H41" s="74"/>
      <c r="I41" s="95" t="s">
        <v>851</v>
      </c>
      <c r="J41" s="74">
        <f t="shared" si="7"/>
        <v>0</v>
      </c>
      <c r="K41" s="74"/>
      <c r="L41" s="74" t="str">
        <f t="shared" si="5"/>
        <v>icon/buff/buff_20032</v>
      </c>
      <c r="M41" s="74"/>
      <c r="N41" s="74"/>
      <c r="O41" s="74"/>
      <c r="P41" s="99"/>
      <c r="Q41" s="74"/>
      <c r="R41" s="40">
        <f>COUNTIF(填写!A:A,Buff!A41)</f>
        <v>1</v>
      </c>
    </row>
    <row r="42" spans="1:18">
      <c r="A42" s="81">
        <v>20033</v>
      </c>
      <c r="B42" s="47">
        <v>1</v>
      </c>
      <c r="C42" s="50" t="s">
        <v>760</v>
      </c>
      <c r="D42" s="39">
        <v>1</v>
      </c>
      <c r="E42" s="39">
        <v>1</v>
      </c>
      <c r="F42" s="39">
        <v>0</v>
      </c>
      <c r="G42" s="39">
        <f t="shared" si="6"/>
        <v>0</v>
      </c>
      <c r="H42" s="39"/>
      <c r="I42" s="42" t="s">
        <v>992</v>
      </c>
      <c r="J42" s="90">
        <f t="shared" si="7"/>
        <v>0</v>
      </c>
      <c r="K42" s="39"/>
      <c r="L42" s="51" t="str">
        <f t="shared" si="5"/>
        <v>icon/buff/buff_20033</v>
      </c>
      <c r="M42" s="39"/>
      <c r="N42" s="39"/>
      <c r="O42" s="39"/>
      <c r="P42" s="48"/>
      <c r="Q42" s="39"/>
      <c r="R42" s="40">
        <f>COUNTIF(填写!A:A,Buff!A42)</f>
        <v>1</v>
      </c>
    </row>
    <row r="43" spans="1:18">
      <c r="A43" s="81">
        <v>20034</v>
      </c>
      <c r="B43" s="47">
        <v>1</v>
      </c>
      <c r="C43" s="50" t="s">
        <v>761</v>
      </c>
      <c r="D43" s="39">
        <v>2</v>
      </c>
      <c r="E43" s="39">
        <v>1</v>
      </c>
      <c r="F43" s="39">
        <v>0</v>
      </c>
      <c r="G43" s="39">
        <f t="shared" si="6"/>
        <v>0</v>
      </c>
      <c r="H43" s="39"/>
      <c r="I43" s="42" t="s">
        <v>431</v>
      </c>
      <c r="J43" s="90">
        <f t="shared" si="7"/>
        <v>0</v>
      </c>
      <c r="K43" s="39"/>
      <c r="L43" s="51" t="str">
        <f>"icon/buff/buff_"&amp;IF((R43=1),A43,"default")</f>
        <v>icon/buff/buff_20034</v>
      </c>
      <c r="M43" s="39"/>
      <c r="N43" s="39"/>
      <c r="O43" s="39"/>
      <c r="P43" s="48"/>
      <c r="Q43" s="39"/>
      <c r="R43" s="40">
        <f>COUNTIF(填写!A:A,Buff!A43)</f>
        <v>1</v>
      </c>
    </row>
    <row r="44" spans="1:18">
      <c r="A44" s="81">
        <v>20035</v>
      </c>
      <c r="B44" s="47">
        <v>1</v>
      </c>
      <c r="C44" s="59" t="s">
        <v>432</v>
      </c>
      <c r="D44" s="44">
        <v>1</v>
      </c>
      <c r="E44" s="44">
        <v>0</v>
      </c>
      <c r="F44" s="44">
        <v>1</v>
      </c>
      <c r="G44" s="39">
        <f t="shared" si="6"/>
        <v>0</v>
      </c>
      <c r="H44" s="60"/>
      <c r="I44" s="61" t="s">
        <v>948</v>
      </c>
      <c r="J44" s="90">
        <f t="shared" si="7"/>
        <v>0</v>
      </c>
      <c r="K44" s="60"/>
      <c r="L44" s="51" t="s">
        <v>702</v>
      </c>
      <c r="M44" s="39"/>
      <c r="N44" s="39"/>
      <c r="O44" s="39"/>
      <c r="P44" s="48"/>
      <c r="Q44" s="39"/>
      <c r="R44" s="40">
        <f>COUNTIF(填写!A:A,Buff!A44)</f>
        <v>1</v>
      </c>
    </row>
    <row r="45" spans="1:18" s="32" customFormat="1">
      <c r="A45" s="84">
        <v>20036</v>
      </c>
      <c r="B45" s="62">
        <v>1</v>
      </c>
      <c r="C45" s="63" t="s">
        <v>469</v>
      </c>
      <c r="D45" s="64">
        <v>1</v>
      </c>
      <c r="E45" s="64">
        <v>0</v>
      </c>
      <c r="F45" s="64">
        <v>0</v>
      </c>
      <c r="G45" s="39">
        <f t="shared" si="6"/>
        <v>0</v>
      </c>
      <c r="H45" s="65"/>
      <c r="I45" s="66" t="s">
        <v>1115</v>
      </c>
      <c r="J45" s="90">
        <f t="shared" si="7"/>
        <v>0</v>
      </c>
      <c r="K45" s="65"/>
      <c r="L45" s="67" t="s">
        <v>703</v>
      </c>
      <c r="M45" s="67"/>
      <c r="N45" s="67"/>
      <c r="O45" s="67"/>
      <c r="P45" s="68"/>
      <c r="Q45" s="67"/>
      <c r="R45" s="40">
        <f>COUNTIF(填写!A:A,Buff!A45)</f>
        <v>1</v>
      </c>
    </row>
    <row r="46" spans="1:18" s="32" customFormat="1">
      <c r="A46" s="84">
        <v>20037</v>
      </c>
      <c r="B46" s="62">
        <v>1</v>
      </c>
      <c r="C46" s="63" t="s">
        <v>470</v>
      </c>
      <c r="D46" s="64">
        <v>1</v>
      </c>
      <c r="E46" s="64">
        <v>0</v>
      </c>
      <c r="F46" s="64">
        <v>0</v>
      </c>
      <c r="G46" s="39">
        <f t="shared" si="6"/>
        <v>0</v>
      </c>
      <c r="H46" s="65"/>
      <c r="I46" s="66" t="s">
        <v>1116</v>
      </c>
      <c r="J46" s="90">
        <f t="shared" si="7"/>
        <v>0</v>
      </c>
      <c r="K46" s="65"/>
      <c r="L46" s="67" t="s">
        <v>704</v>
      </c>
      <c r="M46" s="67"/>
      <c r="N46" s="67"/>
      <c r="O46" s="67"/>
      <c r="P46" s="68"/>
      <c r="Q46" s="67"/>
      <c r="R46" s="40">
        <f>COUNTIF(填写!A:A,Buff!A46)</f>
        <v>1</v>
      </c>
    </row>
    <row r="47" spans="1:18">
      <c r="A47" s="81">
        <v>20038</v>
      </c>
      <c r="B47" s="47">
        <v>1</v>
      </c>
      <c r="C47" s="69" t="s">
        <v>763</v>
      </c>
      <c r="D47" s="44">
        <v>1</v>
      </c>
      <c r="E47" s="44">
        <v>0</v>
      </c>
      <c r="F47" s="44">
        <v>0</v>
      </c>
      <c r="G47" s="39">
        <f t="shared" si="6"/>
        <v>0</v>
      </c>
      <c r="H47" s="60"/>
      <c r="I47" s="61" t="s">
        <v>434</v>
      </c>
      <c r="J47" s="90">
        <f t="shared" si="7"/>
        <v>0</v>
      </c>
      <c r="K47" s="60"/>
      <c r="L47" s="51" t="str">
        <f t="shared" ref="L47:L56" si="8">"icon/buff/buff_"&amp;IF((R47=1),A47,"default")</f>
        <v>icon/buff/buff_20038</v>
      </c>
      <c r="M47" s="39"/>
      <c r="N47" s="39"/>
      <c r="O47" s="39"/>
      <c r="P47" s="48"/>
      <c r="Q47" s="39"/>
      <c r="R47" s="40">
        <f>COUNTIF(填写!A:A,Buff!A47)</f>
        <v>1</v>
      </c>
    </row>
    <row r="48" spans="1:18">
      <c r="A48" s="81">
        <v>20039</v>
      </c>
      <c r="B48" s="47">
        <v>1</v>
      </c>
      <c r="C48" s="69" t="s">
        <v>764</v>
      </c>
      <c r="D48" s="39">
        <v>1</v>
      </c>
      <c r="E48" s="39">
        <v>0</v>
      </c>
      <c r="F48" s="39">
        <v>0</v>
      </c>
      <c r="G48" s="39">
        <f t="shared" si="6"/>
        <v>0</v>
      </c>
      <c r="H48" s="60"/>
      <c r="I48" s="61" t="s">
        <v>436</v>
      </c>
      <c r="J48" s="90">
        <f t="shared" si="7"/>
        <v>0</v>
      </c>
      <c r="K48" s="60"/>
      <c r="L48" s="51" t="str">
        <f t="shared" si="8"/>
        <v>icon/buff/buff_20039</v>
      </c>
      <c r="M48" s="39"/>
      <c r="N48" s="39"/>
      <c r="O48" s="39"/>
      <c r="P48" s="48"/>
      <c r="Q48" s="39"/>
      <c r="R48" s="40">
        <f>COUNTIF(填写!A:A,Buff!A48)</f>
        <v>1</v>
      </c>
    </row>
    <row r="49" spans="1:18">
      <c r="A49" s="81">
        <v>20040</v>
      </c>
      <c r="B49" s="47">
        <v>1</v>
      </c>
      <c r="C49" s="69" t="s">
        <v>765</v>
      </c>
      <c r="D49" s="39">
        <v>1</v>
      </c>
      <c r="E49" s="39">
        <v>0</v>
      </c>
      <c r="F49" s="39">
        <v>1</v>
      </c>
      <c r="G49" s="39">
        <f t="shared" si="6"/>
        <v>0</v>
      </c>
      <c r="H49" s="39"/>
      <c r="I49" s="61" t="s">
        <v>874</v>
      </c>
      <c r="J49" s="90">
        <f t="shared" si="7"/>
        <v>0</v>
      </c>
      <c r="K49" s="60"/>
      <c r="L49" s="51" t="str">
        <f t="shared" si="8"/>
        <v>icon/buff/buff_20040</v>
      </c>
      <c r="M49" s="39"/>
      <c r="N49" s="39"/>
      <c r="O49" s="39"/>
      <c r="P49" s="48"/>
      <c r="Q49" s="39"/>
      <c r="R49" s="40">
        <f>COUNTIF(填写!A:A,Buff!A49)</f>
        <v>1</v>
      </c>
    </row>
    <row r="50" spans="1:18">
      <c r="A50" s="81">
        <v>20041</v>
      </c>
      <c r="B50" s="47">
        <v>1</v>
      </c>
      <c r="C50" s="69" t="s">
        <v>766</v>
      </c>
      <c r="D50" s="44">
        <v>1</v>
      </c>
      <c r="E50" s="44">
        <v>0</v>
      </c>
      <c r="F50" s="44">
        <v>1</v>
      </c>
      <c r="G50" s="39">
        <f t="shared" si="6"/>
        <v>0</v>
      </c>
      <c r="H50" s="39"/>
      <c r="I50" s="61" t="s">
        <v>535</v>
      </c>
      <c r="J50" s="90">
        <f t="shared" si="7"/>
        <v>0</v>
      </c>
      <c r="K50" s="60"/>
      <c r="L50" s="51" t="str">
        <f t="shared" si="8"/>
        <v>icon/buff/buff_20041</v>
      </c>
      <c r="M50" s="39"/>
      <c r="N50" s="39"/>
      <c r="O50" s="39"/>
      <c r="P50" s="48"/>
      <c r="Q50" s="39"/>
      <c r="R50" s="40">
        <f>COUNTIF(填写!A:A,Buff!A50)</f>
        <v>1</v>
      </c>
    </row>
    <row r="51" spans="1:18">
      <c r="A51" s="81">
        <v>20042</v>
      </c>
      <c r="B51" s="47">
        <v>1</v>
      </c>
      <c r="C51" s="69" t="s">
        <v>767</v>
      </c>
      <c r="D51" s="44">
        <v>1</v>
      </c>
      <c r="E51" s="44">
        <v>0</v>
      </c>
      <c r="F51" s="44">
        <v>1</v>
      </c>
      <c r="G51" s="39">
        <f t="shared" si="6"/>
        <v>0</v>
      </c>
      <c r="H51" s="39"/>
      <c r="I51" s="61" t="s">
        <v>949</v>
      </c>
      <c r="J51" s="90">
        <f t="shared" si="7"/>
        <v>0</v>
      </c>
      <c r="K51" s="60"/>
      <c r="L51" s="51" t="str">
        <f t="shared" si="8"/>
        <v>icon/buff/buff_20042</v>
      </c>
      <c r="M51" s="39"/>
      <c r="N51" s="39"/>
      <c r="O51" s="39"/>
      <c r="P51" s="48"/>
      <c r="Q51" s="39"/>
      <c r="R51" s="40">
        <f>COUNTIF(填写!A:A,Buff!A51)</f>
        <v>1</v>
      </c>
    </row>
    <row r="52" spans="1:18">
      <c r="A52" s="81">
        <v>20043</v>
      </c>
      <c r="B52" s="47">
        <v>1</v>
      </c>
      <c r="C52" s="50" t="s">
        <v>830</v>
      </c>
      <c r="D52" s="39">
        <v>1</v>
      </c>
      <c r="E52" s="39">
        <v>1</v>
      </c>
      <c r="F52" s="39">
        <v>0</v>
      </c>
      <c r="G52" s="39">
        <f t="shared" si="6"/>
        <v>0</v>
      </c>
      <c r="H52" s="39"/>
      <c r="I52" s="42" t="s">
        <v>575</v>
      </c>
      <c r="J52" s="90">
        <f t="shared" si="7"/>
        <v>0</v>
      </c>
      <c r="K52" s="39"/>
      <c r="L52" s="51" t="str">
        <f t="shared" si="8"/>
        <v>icon/buff/buff_20043</v>
      </c>
      <c r="M52" s="39"/>
      <c r="N52" s="39"/>
      <c r="O52" s="39"/>
      <c r="P52" s="48"/>
      <c r="Q52" s="39"/>
      <c r="R52" s="40">
        <f>COUNTIF(填写!A:A,Buff!A52)</f>
        <v>1</v>
      </c>
    </row>
    <row r="53" spans="1:18">
      <c r="A53" s="81">
        <v>20044</v>
      </c>
      <c r="B53" s="47">
        <v>1</v>
      </c>
      <c r="C53" s="151" t="s">
        <v>624</v>
      </c>
      <c r="D53" s="39">
        <v>2</v>
      </c>
      <c r="E53" s="39">
        <v>1</v>
      </c>
      <c r="F53" s="39">
        <v>0</v>
      </c>
      <c r="G53" s="39">
        <f t="shared" si="6"/>
        <v>0</v>
      </c>
      <c r="H53" s="39"/>
      <c r="I53" s="150" t="s">
        <v>1172</v>
      </c>
      <c r="J53" s="90">
        <f t="shared" si="7"/>
        <v>0</v>
      </c>
      <c r="K53" s="39"/>
      <c r="L53" s="51" t="str">
        <f t="shared" si="8"/>
        <v>icon/buff/buff_20044</v>
      </c>
      <c r="M53" s="39"/>
      <c r="N53" s="39"/>
      <c r="O53" s="39"/>
      <c r="P53" s="48"/>
      <c r="Q53" s="39"/>
      <c r="R53" s="40">
        <f>COUNTIF(填写!A:A,Buff!A53)</f>
        <v>1</v>
      </c>
    </row>
    <row r="54" spans="1:18">
      <c r="A54" s="81">
        <v>20045</v>
      </c>
      <c r="B54" s="47">
        <v>1</v>
      </c>
      <c r="C54" s="92" t="s">
        <v>996</v>
      </c>
      <c r="D54" s="39">
        <v>2</v>
      </c>
      <c r="E54" s="39">
        <v>1</v>
      </c>
      <c r="F54" s="39">
        <v>0</v>
      </c>
      <c r="G54" s="39">
        <f t="shared" si="6"/>
        <v>0</v>
      </c>
      <c r="H54" s="39"/>
      <c r="I54" s="109" t="s">
        <v>997</v>
      </c>
      <c r="J54" s="90">
        <f t="shared" si="7"/>
        <v>0</v>
      </c>
      <c r="K54" s="39"/>
      <c r="L54" s="51" t="str">
        <f t="shared" si="8"/>
        <v>icon/buff/buff_20045</v>
      </c>
      <c r="M54" s="39"/>
      <c r="N54" s="39"/>
      <c r="O54" s="39"/>
      <c r="P54" s="48"/>
      <c r="Q54" s="39"/>
      <c r="R54" s="40">
        <f>COUNTIF(填写!A:A,Buff!A54)</f>
        <v>1</v>
      </c>
    </row>
    <row r="55" spans="1:18">
      <c r="A55" s="81">
        <v>20046</v>
      </c>
      <c r="B55" s="47">
        <v>1</v>
      </c>
      <c r="C55" s="52" t="s">
        <v>625</v>
      </c>
      <c r="D55" s="39">
        <v>2</v>
      </c>
      <c r="E55" s="39">
        <v>1</v>
      </c>
      <c r="F55" s="39">
        <v>0</v>
      </c>
      <c r="G55" s="39">
        <f t="shared" si="6"/>
        <v>0</v>
      </c>
      <c r="H55" s="39"/>
      <c r="I55" s="61" t="s">
        <v>884</v>
      </c>
      <c r="J55" s="90">
        <f t="shared" si="7"/>
        <v>0</v>
      </c>
      <c r="K55" s="39"/>
      <c r="L55" s="51" t="str">
        <f t="shared" si="8"/>
        <v>icon/buff/buff_20046</v>
      </c>
      <c r="M55" s="39"/>
      <c r="N55" s="39"/>
      <c r="O55" s="39"/>
      <c r="P55" s="48"/>
      <c r="Q55" s="39"/>
      <c r="R55" s="40">
        <f>COUNTIF(填写!A:A,Buff!A55)</f>
        <v>1</v>
      </c>
    </row>
    <row r="56" spans="1:18">
      <c r="A56" s="81">
        <v>20047</v>
      </c>
      <c r="B56" s="47">
        <v>1</v>
      </c>
      <c r="C56" s="52" t="s">
        <v>626</v>
      </c>
      <c r="D56" s="39">
        <v>2</v>
      </c>
      <c r="E56" s="39">
        <v>1</v>
      </c>
      <c r="F56" s="39">
        <v>1</v>
      </c>
      <c r="G56" s="39">
        <f t="shared" si="6"/>
        <v>0</v>
      </c>
      <c r="H56" s="39"/>
      <c r="I56" s="61" t="s">
        <v>650</v>
      </c>
      <c r="J56" s="90">
        <f t="shared" si="7"/>
        <v>0</v>
      </c>
      <c r="K56" s="39"/>
      <c r="L56" s="51" t="str">
        <f t="shared" si="8"/>
        <v>icon/buff/buff_20047</v>
      </c>
      <c r="M56" s="39"/>
      <c r="N56" s="39"/>
      <c r="O56" s="39"/>
      <c r="P56" s="48"/>
      <c r="Q56" s="39"/>
      <c r="R56" s="40">
        <f>COUNTIF(填写!A:A,Buff!A56)</f>
        <v>1</v>
      </c>
    </row>
    <row r="57" spans="1:18">
      <c r="A57" s="81">
        <v>20048</v>
      </c>
      <c r="B57" s="47">
        <v>1</v>
      </c>
      <c r="C57" s="52" t="s">
        <v>627</v>
      </c>
      <c r="D57" s="39">
        <v>2</v>
      </c>
      <c r="E57" s="39">
        <v>1</v>
      </c>
      <c r="F57" s="39">
        <v>1</v>
      </c>
      <c r="G57" s="39">
        <f t="shared" si="6"/>
        <v>0</v>
      </c>
      <c r="H57" s="39"/>
      <c r="I57" s="61" t="s">
        <v>651</v>
      </c>
      <c r="J57" s="90">
        <f t="shared" si="7"/>
        <v>0</v>
      </c>
      <c r="K57" s="39"/>
      <c r="L57" s="39" t="str">
        <f>L56</f>
        <v>icon/buff/buff_20047</v>
      </c>
      <c r="M57" s="39"/>
      <c r="N57" s="39"/>
      <c r="O57" s="39"/>
      <c r="P57" s="48"/>
      <c r="Q57" s="39"/>
      <c r="R57" s="40">
        <f>COUNTIF(填写!A:A,Buff!A57)</f>
        <v>0</v>
      </c>
    </row>
    <row r="58" spans="1:18">
      <c r="A58" s="81">
        <v>20049</v>
      </c>
      <c r="B58" s="47">
        <v>1</v>
      </c>
      <c r="C58" s="92" t="s">
        <v>998</v>
      </c>
      <c r="D58" s="39">
        <v>2</v>
      </c>
      <c r="E58" s="39">
        <v>1</v>
      </c>
      <c r="F58" s="39">
        <v>0</v>
      </c>
      <c r="G58" s="39">
        <f t="shared" si="6"/>
        <v>0</v>
      </c>
      <c r="H58" s="39"/>
      <c r="I58" s="109" t="s">
        <v>999</v>
      </c>
      <c r="J58" s="90">
        <f t="shared" si="7"/>
        <v>0</v>
      </c>
      <c r="K58" s="39"/>
      <c r="L58" s="51" t="str">
        <f t="shared" ref="L58:L75" si="9">"icon/buff/buff_"&amp;IF((R58=1),A58,"default")</f>
        <v>icon/buff/buff_20049</v>
      </c>
      <c r="M58" s="39"/>
      <c r="N58" s="39"/>
      <c r="O58" s="39"/>
      <c r="P58" s="48"/>
      <c r="Q58" s="39"/>
      <c r="R58" s="40">
        <f>COUNTIF(填写!A:A,Buff!A58)</f>
        <v>1</v>
      </c>
    </row>
    <row r="59" spans="1:18">
      <c r="A59" s="81">
        <v>20050</v>
      </c>
      <c r="B59" s="47">
        <v>1</v>
      </c>
      <c r="C59" s="92" t="s">
        <v>1000</v>
      </c>
      <c r="D59" s="39">
        <v>2</v>
      </c>
      <c r="E59" s="39">
        <v>1</v>
      </c>
      <c r="F59" s="39">
        <v>0</v>
      </c>
      <c r="G59" s="39">
        <f t="shared" si="6"/>
        <v>0</v>
      </c>
      <c r="H59" s="39"/>
      <c r="I59" s="109" t="s">
        <v>1001</v>
      </c>
      <c r="J59" s="90">
        <f t="shared" si="7"/>
        <v>0</v>
      </c>
      <c r="K59" s="39"/>
      <c r="L59" s="51" t="str">
        <f t="shared" si="9"/>
        <v>icon/buff/buff_20050</v>
      </c>
      <c r="M59" s="39"/>
      <c r="N59" s="39"/>
      <c r="O59" s="39"/>
      <c r="P59" s="48"/>
      <c r="Q59" s="39"/>
      <c r="R59" s="40">
        <f>COUNTIF(填写!A:A,Buff!A59)</f>
        <v>1</v>
      </c>
    </row>
    <row r="60" spans="1:18">
      <c r="A60" s="81">
        <v>20051</v>
      </c>
      <c r="B60" s="97">
        <v>1</v>
      </c>
      <c r="C60" s="52" t="s">
        <v>66</v>
      </c>
      <c r="D60" s="39">
        <v>2</v>
      </c>
      <c r="E60" s="39">
        <v>1</v>
      </c>
      <c r="F60" s="39">
        <v>0</v>
      </c>
      <c r="G60" s="39">
        <v>0</v>
      </c>
      <c r="H60" s="39"/>
      <c r="I60" s="61" t="s">
        <v>98</v>
      </c>
      <c r="J60" s="90">
        <v>0</v>
      </c>
      <c r="K60" s="39"/>
      <c r="L60" s="51" t="str">
        <f t="shared" si="9"/>
        <v>icon/buff/buff_20051</v>
      </c>
      <c r="M60" s="39"/>
      <c r="N60" s="39"/>
      <c r="O60" s="39"/>
      <c r="P60" s="48"/>
      <c r="Q60" s="39"/>
      <c r="R60" s="40">
        <f>COUNTIF(填写!A:A,Buff!A60)</f>
        <v>1</v>
      </c>
    </row>
    <row r="61" spans="1:18">
      <c r="A61" s="85">
        <v>21000</v>
      </c>
      <c r="B61" s="47">
        <v>1</v>
      </c>
      <c r="C61" s="49" t="s">
        <v>768</v>
      </c>
      <c r="D61" s="39">
        <v>1</v>
      </c>
      <c r="E61" s="39">
        <v>1</v>
      </c>
      <c r="F61" s="39">
        <v>1</v>
      </c>
      <c r="G61" s="39">
        <f t="shared" ref="G61:G92" si="10">IF(K61&gt;0,1,0)</f>
        <v>1</v>
      </c>
      <c r="H61" s="39"/>
      <c r="I61" s="58" t="s">
        <v>728</v>
      </c>
      <c r="J61" s="90">
        <f t="shared" ref="J61:J124" si="11">K61</f>
        <v>230040</v>
      </c>
      <c r="K61" s="39">
        <v>230040</v>
      </c>
      <c r="L61" s="51" t="str">
        <f t="shared" si="9"/>
        <v>icon/buff/buff_21000</v>
      </c>
      <c r="M61" s="39"/>
      <c r="N61" s="39"/>
      <c r="O61" s="39"/>
      <c r="P61" s="48"/>
      <c r="Q61" s="39"/>
      <c r="R61" s="40">
        <f>COUNTIF(填写!A:A,Buff!A61)</f>
        <v>1</v>
      </c>
    </row>
    <row r="62" spans="1:18">
      <c r="A62" s="85">
        <v>21001</v>
      </c>
      <c r="B62" s="47">
        <v>1</v>
      </c>
      <c r="C62" s="49" t="s">
        <v>769</v>
      </c>
      <c r="D62" s="39">
        <v>1</v>
      </c>
      <c r="E62" s="39">
        <v>1</v>
      </c>
      <c r="F62" s="39">
        <v>1</v>
      </c>
      <c r="G62" s="39">
        <f t="shared" si="10"/>
        <v>0</v>
      </c>
      <c r="H62" s="39"/>
      <c r="I62" s="58" t="s">
        <v>885</v>
      </c>
      <c r="J62" s="90">
        <f t="shared" si="11"/>
        <v>0</v>
      </c>
      <c r="K62" s="39"/>
      <c r="L62" s="51" t="str">
        <f t="shared" si="9"/>
        <v>icon/buff/buff_21001</v>
      </c>
      <c r="M62" s="39"/>
      <c r="N62" s="39"/>
      <c r="O62" s="39"/>
      <c r="P62" s="48"/>
      <c r="Q62" s="39"/>
      <c r="R62" s="40">
        <f>COUNTIF(填写!A:A,Buff!A62)</f>
        <v>1</v>
      </c>
    </row>
    <row r="63" spans="1:18">
      <c r="A63" s="85">
        <v>21002</v>
      </c>
      <c r="B63" s="47">
        <v>1</v>
      </c>
      <c r="C63" s="49" t="s">
        <v>770</v>
      </c>
      <c r="D63" s="39">
        <v>1</v>
      </c>
      <c r="E63" s="39">
        <v>1</v>
      </c>
      <c r="F63" s="39">
        <v>1</v>
      </c>
      <c r="G63" s="39">
        <f t="shared" si="10"/>
        <v>0</v>
      </c>
      <c r="H63" s="39"/>
      <c r="I63" s="58" t="s">
        <v>658</v>
      </c>
      <c r="J63" s="90">
        <f t="shared" si="11"/>
        <v>0</v>
      </c>
      <c r="K63" s="39"/>
      <c r="L63" s="51" t="str">
        <f t="shared" si="9"/>
        <v>icon/buff/buff_21002</v>
      </c>
      <c r="M63" s="39"/>
      <c r="N63" s="39"/>
      <c r="O63" s="39"/>
      <c r="P63" s="48"/>
      <c r="Q63" s="39"/>
      <c r="R63" s="40">
        <f>COUNTIF(填写!A:A,Buff!A63)</f>
        <v>1</v>
      </c>
    </row>
    <row r="64" spans="1:18">
      <c r="A64" s="85">
        <v>21003</v>
      </c>
      <c r="B64" s="47">
        <v>1</v>
      </c>
      <c r="C64" s="49" t="s">
        <v>771</v>
      </c>
      <c r="D64" s="39">
        <v>1</v>
      </c>
      <c r="E64" s="39">
        <v>1</v>
      </c>
      <c r="F64" s="39">
        <v>1</v>
      </c>
      <c r="G64" s="39">
        <f t="shared" si="10"/>
        <v>0</v>
      </c>
      <c r="H64" s="39"/>
      <c r="I64" s="58" t="s">
        <v>937</v>
      </c>
      <c r="J64" s="90">
        <f t="shared" si="11"/>
        <v>0</v>
      </c>
      <c r="K64" s="39"/>
      <c r="L64" s="51" t="str">
        <f t="shared" si="9"/>
        <v>icon/buff/buff_21003</v>
      </c>
      <c r="M64" s="39"/>
      <c r="N64" s="39"/>
      <c r="O64" s="39"/>
      <c r="P64" s="48"/>
      <c r="Q64" s="39"/>
      <c r="R64" s="40">
        <f>COUNTIF(填写!A:A,Buff!A64)</f>
        <v>1</v>
      </c>
    </row>
    <row r="65" spans="1:18">
      <c r="A65" s="85">
        <v>21004</v>
      </c>
      <c r="B65" s="47">
        <v>1</v>
      </c>
      <c r="C65" s="49" t="s">
        <v>772</v>
      </c>
      <c r="D65" s="39">
        <v>1</v>
      </c>
      <c r="E65" s="39">
        <v>1</v>
      </c>
      <c r="F65" s="39">
        <v>1</v>
      </c>
      <c r="G65" s="39">
        <f t="shared" si="10"/>
        <v>0</v>
      </c>
      <c r="H65" s="39"/>
      <c r="I65" s="58" t="s">
        <v>165</v>
      </c>
      <c r="J65" s="90">
        <f t="shared" si="11"/>
        <v>0</v>
      </c>
      <c r="K65" s="39"/>
      <c r="L65" s="51" t="str">
        <f t="shared" si="9"/>
        <v>icon/buff/buff_21004</v>
      </c>
      <c r="M65" s="39"/>
      <c r="N65" s="39"/>
      <c r="O65" s="39"/>
      <c r="P65" s="48"/>
      <c r="Q65" s="39"/>
      <c r="R65" s="40">
        <f>COUNTIF(填写!A:A,Buff!A65)</f>
        <v>1</v>
      </c>
    </row>
    <row r="66" spans="1:18">
      <c r="A66" s="85">
        <v>21005</v>
      </c>
      <c r="B66" s="47">
        <v>1</v>
      </c>
      <c r="C66" s="52" t="s">
        <v>687</v>
      </c>
      <c r="D66" s="39">
        <v>1</v>
      </c>
      <c r="E66" s="39">
        <v>1</v>
      </c>
      <c r="F66" s="39">
        <v>0</v>
      </c>
      <c r="G66" s="39">
        <f t="shared" si="10"/>
        <v>0</v>
      </c>
      <c r="H66" s="39"/>
      <c r="I66" s="58" t="s">
        <v>571</v>
      </c>
      <c r="J66" s="90">
        <f t="shared" si="11"/>
        <v>0</v>
      </c>
      <c r="K66" s="39"/>
      <c r="L66" s="51" t="str">
        <f>"icon/buff/buff_"&amp;IF((R66=1),A66,"default")</f>
        <v>icon/buff/buff_21005</v>
      </c>
      <c r="M66" s="39"/>
      <c r="N66" s="39"/>
      <c r="O66" s="39"/>
      <c r="P66" s="48"/>
      <c r="Q66" s="39"/>
      <c r="R66" s="40">
        <f>COUNTIF(填写!A:A,Buff!A66)</f>
        <v>1</v>
      </c>
    </row>
    <row r="67" spans="1:18">
      <c r="A67" s="85">
        <v>21006</v>
      </c>
      <c r="B67" s="47">
        <v>1</v>
      </c>
      <c r="C67" s="70" t="s">
        <v>675</v>
      </c>
      <c r="D67" s="39">
        <v>1</v>
      </c>
      <c r="E67" s="39">
        <v>1</v>
      </c>
      <c r="F67" s="39">
        <v>1</v>
      </c>
      <c r="G67" s="39">
        <f t="shared" si="10"/>
        <v>0</v>
      </c>
      <c r="H67" s="39"/>
      <c r="I67" s="58" t="s">
        <v>339</v>
      </c>
      <c r="J67" s="90">
        <f t="shared" si="11"/>
        <v>0</v>
      </c>
      <c r="K67" s="39"/>
      <c r="L67" s="51" t="str">
        <f t="shared" si="9"/>
        <v>icon/buff/buff_21006</v>
      </c>
      <c r="M67" s="39"/>
      <c r="N67" s="39"/>
      <c r="O67" s="39"/>
      <c r="P67" s="48"/>
      <c r="Q67" s="39"/>
      <c r="R67" s="40">
        <f>COUNTIF(填写!A:A,Buff!A67)</f>
        <v>1</v>
      </c>
    </row>
    <row r="68" spans="1:18">
      <c r="A68" s="85">
        <v>21007</v>
      </c>
      <c r="B68" s="47">
        <v>1</v>
      </c>
      <c r="C68" s="70" t="s">
        <v>792</v>
      </c>
      <c r="D68" s="39">
        <v>1</v>
      </c>
      <c r="E68" s="39">
        <v>1</v>
      </c>
      <c r="F68" s="39">
        <v>1</v>
      </c>
      <c r="G68" s="39">
        <f t="shared" si="10"/>
        <v>0</v>
      </c>
      <c r="H68" s="39"/>
      <c r="I68" s="42" t="s">
        <v>875</v>
      </c>
      <c r="J68" s="90">
        <f t="shared" si="11"/>
        <v>0</v>
      </c>
      <c r="K68" s="39"/>
      <c r="L68" s="51" t="str">
        <f t="shared" si="9"/>
        <v>icon/buff/buff_21007</v>
      </c>
      <c r="M68" s="39"/>
      <c r="N68" s="39"/>
      <c r="O68" s="39"/>
      <c r="P68" s="48"/>
      <c r="Q68" s="39"/>
      <c r="R68" s="40">
        <f>COUNTIF(填写!A:A,Buff!A68)</f>
        <v>1</v>
      </c>
    </row>
    <row r="69" spans="1:18">
      <c r="A69" s="85">
        <v>21008</v>
      </c>
      <c r="B69" s="47">
        <v>1</v>
      </c>
      <c r="C69" s="50" t="s">
        <v>773</v>
      </c>
      <c r="D69" s="39">
        <v>2</v>
      </c>
      <c r="E69" s="39">
        <v>1</v>
      </c>
      <c r="F69" s="39">
        <v>1</v>
      </c>
      <c r="G69" s="39">
        <f t="shared" si="10"/>
        <v>0</v>
      </c>
      <c r="H69" s="39"/>
      <c r="I69" s="58" t="s">
        <v>166</v>
      </c>
      <c r="J69" s="90">
        <f t="shared" si="11"/>
        <v>0</v>
      </c>
      <c r="K69" s="39"/>
      <c r="L69" s="51" t="str">
        <f t="shared" si="9"/>
        <v>icon/buff/buff_21008</v>
      </c>
      <c r="M69" s="39"/>
      <c r="N69" s="39"/>
      <c r="O69" s="39"/>
      <c r="P69" s="48"/>
      <c r="Q69" s="39"/>
      <c r="R69" s="40">
        <f>COUNTIF(填写!A:A,Buff!A69)</f>
        <v>1</v>
      </c>
    </row>
    <row r="70" spans="1:18">
      <c r="A70" s="85">
        <v>21009</v>
      </c>
      <c r="B70" s="47">
        <v>1</v>
      </c>
      <c r="C70" s="49" t="s">
        <v>774</v>
      </c>
      <c r="D70" s="39">
        <v>1</v>
      </c>
      <c r="E70" s="39">
        <v>1</v>
      </c>
      <c r="F70" s="39">
        <v>1</v>
      </c>
      <c r="G70" s="39">
        <f t="shared" si="10"/>
        <v>0</v>
      </c>
      <c r="H70" s="39"/>
      <c r="I70" s="58" t="s">
        <v>167</v>
      </c>
      <c r="J70" s="90">
        <f t="shared" si="11"/>
        <v>0</v>
      </c>
      <c r="K70" s="39"/>
      <c r="L70" s="51" t="str">
        <f t="shared" si="9"/>
        <v>icon/buff/buff_21009</v>
      </c>
      <c r="M70" s="39"/>
      <c r="N70" s="39"/>
      <c r="O70" s="39"/>
      <c r="P70" s="48"/>
      <c r="Q70" s="39"/>
      <c r="R70" s="40">
        <f>COUNTIF(填写!A:A,Buff!A70)</f>
        <v>1</v>
      </c>
    </row>
    <row r="71" spans="1:18">
      <c r="A71" s="85">
        <v>21010</v>
      </c>
      <c r="B71" s="47">
        <v>1</v>
      </c>
      <c r="C71" s="70" t="s">
        <v>793</v>
      </c>
      <c r="D71" s="39">
        <v>1</v>
      </c>
      <c r="E71" s="39">
        <v>1</v>
      </c>
      <c r="F71" s="39">
        <v>1</v>
      </c>
      <c r="G71" s="39">
        <f t="shared" si="10"/>
        <v>0</v>
      </c>
      <c r="H71" s="39"/>
      <c r="I71" s="58" t="s">
        <v>695</v>
      </c>
      <c r="J71" s="90">
        <f t="shared" si="11"/>
        <v>0</v>
      </c>
      <c r="K71" s="39"/>
      <c r="L71" s="51" t="str">
        <f t="shared" si="9"/>
        <v>icon/buff/buff_21010</v>
      </c>
      <c r="M71" s="39"/>
      <c r="N71" s="39"/>
      <c r="O71" s="39"/>
      <c r="P71" s="48"/>
      <c r="Q71" s="39"/>
      <c r="R71" s="40">
        <f>COUNTIF(填写!A:A,Buff!A71)</f>
        <v>1</v>
      </c>
    </row>
    <row r="72" spans="1:18">
      <c r="A72" s="85">
        <v>21011</v>
      </c>
      <c r="B72" s="47">
        <v>1</v>
      </c>
      <c r="C72" s="52" t="s">
        <v>50</v>
      </c>
      <c r="D72" s="39">
        <v>1</v>
      </c>
      <c r="E72" s="39">
        <v>1</v>
      </c>
      <c r="F72" s="39">
        <v>1</v>
      </c>
      <c r="G72" s="39">
        <f t="shared" si="10"/>
        <v>0</v>
      </c>
      <c r="H72" s="39"/>
      <c r="I72" s="58" t="s">
        <v>168</v>
      </c>
      <c r="J72" s="90">
        <f t="shared" si="11"/>
        <v>0</v>
      </c>
      <c r="K72" s="39"/>
      <c r="L72" s="51" t="str">
        <f t="shared" si="9"/>
        <v>icon/buff/buff_21011</v>
      </c>
      <c r="M72" s="39"/>
      <c r="N72" s="39"/>
      <c r="O72" s="39"/>
      <c r="P72" s="48"/>
      <c r="Q72" s="39"/>
      <c r="R72" s="40">
        <f>COUNTIF(填写!A:A,Buff!A72)</f>
        <v>1</v>
      </c>
    </row>
    <row r="73" spans="1:18">
      <c r="A73" s="85">
        <v>21012</v>
      </c>
      <c r="B73" s="47">
        <v>1</v>
      </c>
      <c r="C73" s="70" t="s">
        <v>674</v>
      </c>
      <c r="D73" s="39">
        <v>1</v>
      </c>
      <c r="E73" s="39">
        <v>1</v>
      </c>
      <c r="F73" s="39">
        <v>1</v>
      </c>
      <c r="G73" s="39">
        <f t="shared" si="10"/>
        <v>0</v>
      </c>
      <c r="H73" s="39"/>
      <c r="I73" s="94" t="s">
        <v>1160</v>
      </c>
      <c r="J73" s="90">
        <f t="shared" si="11"/>
        <v>0</v>
      </c>
      <c r="K73" s="39"/>
      <c r="L73" s="51" t="str">
        <f t="shared" si="9"/>
        <v>icon/buff/buff_21012</v>
      </c>
      <c r="M73" s="44"/>
      <c r="N73" s="39"/>
      <c r="O73" s="39"/>
      <c r="P73" s="48"/>
      <c r="Q73" s="39"/>
      <c r="R73" s="40">
        <f>COUNTIF(填写!A:A,Buff!A73)</f>
        <v>1</v>
      </c>
    </row>
    <row r="74" spans="1:18">
      <c r="A74" s="85">
        <v>21013</v>
      </c>
      <c r="B74" s="47">
        <v>1</v>
      </c>
      <c r="C74" s="50" t="s">
        <v>62</v>
      </c>
      <c r="D74" s="39">
        <v>1</v>
      </c>
      <c r="E74" s="39">
        <v>1</v>
      </c>
      <c r="F74" s="39">
        <v>1</v>
      </c>
      <c r="G74" s="39">
        <f t="shared" si="10"/>
        <v>0</v>
      </c>
      <c r="H74" s="39"/>
      <c r="I74" s="58" t="s">
        <v>931</v>
      </c>
      <c r="J74" s="90">
        <f t="shared" si="11"/>
        <v>0</v>
      </c>
      <c r="K74" s="39"/>
      <c r="L74" s="51" t="str">
        <f t="shared" si="9"/>
        <v>icon/buff/buff_21013</v>
      </c>
      <c r="M74" s="39"/>
      <c r="N74" s="39"/>
      <c r="O74" s="39"/>
      <c r="P74" s="48"/>
      <c r="Q74" s="39"/>
      <c r="R74" s="40">
        <f>COUNTIF(填写!A:A,Buff!A74)</f>
        <v>1</v>
      </c>
    </row>
    <row r="75" spans="1:18" s="25" customFormat="1">
      <c r="A75" s="88">
        <v>21014</v>
      </c>
      <c r="B75" s="97">
        <v>1</v>
      </c>
      <c r="C75" s="75" t="s">
        <v>1002</v>
      </c>
      <c r="D75" s="74">
        <v>1</v>
      </c>
      <c r="E75" s="74">
        <v>1</v>
      </c>
      <c r="F75" s="74">
        <v>1</v>
      </c>
      <c r="G75" s="74">
        <f t="shared" si="10"/>
        <v>0</v>
      </c>
      <c r="H75" s="74"/>
      <c r="I75" s="173" t="s">
        <v>1125</v>
      </c>
      <c r="J75" s="74">
        <f t="shared" si="11"/>
        <v>0</v>
      </c>
      <c r="K75" s="74"/>
      <c r="L75" s="51" t="str">
        <f t="shared" si="9"/>
        <v>icon/buff/buff_21014</v>
      </c>
      <c r="M75" s="55"/>
      <c r="N75" s="55"/>
      <c r="O75" s="55"/>
      <c r="P75" s="57"/>
      <c r="Q75" s="55"/>
      <c r="R75" s="40">
        <f>COUNTIF(填写!A:A,Buff!A75)</f>
        <v>1</v>
      </c>
    </row>
    <row r="76" spans="1:18">
      <c r="A76" s="85">
        <v>21015</v>
      </c>
      <c r="B76" s="47">
        <v>1</v>
      </c>
      <c r="C76" s="70" t="s">
        <v>653</v>
      </c>
      <c r="D76" s="39">
        <v>2</v>
      </c>
      <c r="E76" s="39">
        <v>1</v>
      </c>
      <c r="F76" s="39">
        <v>0</v>
      </c>
      <c r="G76" s="39">
        <f t="shared" si="10"/>
        <v>0</v>
      </c>
      <c r="H76" s="39"/>
      <c r="I76" s="58" t="s">
        <v>980</v>
      </c>
      <c r="J76" s="90">
        <f t="shared" si="11"/>
        <v>0</v>
      </c>
      <c r="K76" s="39"/>
      <c r="L76" s="51" t="str">
        <f t="shared" ref="L76:L86" si="12">"icon/buff/buff_"&amp;IF((R76=1),A76,"default")</f>
        <v>icon/buff/buff_21015</v>
      </c>
      <c r="M76" s="39"/>
      <c r="N76" s="39"/>
      <c r="O76" s="39"/>
      <c r="P76" s="48"/>
      <c r="Q76" s="39"/>
      <c r="R76" s="40">
        <f>COUNTIF(填写!A:A,Buff!A76)</f>
        <v>1</v>
      </c>
    </row>
    <row r="77" spans="1:18">
      <c r="A77" s="85">
        <v>21016</v>
      </c>
      <c r="B77" s="47">
        <v>1</v>
      </c>
      <c r="C77" s="49" t="s">
        <v>654</v>
      </c>
      <c r="D77" s="39">
        <v>1</v>
      </c>
      <c r="E77" s="39">
        <v>1</v>
      </c>
      <c r="F77" s="39">
        <v>1</v>
      </c>
      <c r="G77" s="39">
        <f t="shared" si="10"/>
        <v>0</v>
      </c>
      <c r="H77" s="39"/>
      <c r="I77" s="173" t="s">
        <v>956</v>
      </c>
      <c r="J77" s="90">
        <f t="shared" si="11"/>
        <v>0</v>
      </c>
      <c r="K77" s="39"/>
      <c r="L77" s="51" t="str">
        <f t="shared" si="12"/>
        <v>icon/buff/buff_21016</v>
      </c>
      <c r="M77" s="39"/>
      <c r="N77" s="39"/>
      <c r="O77" s="39"/>
      <c r="P77" s="48"/>
      <c r="Q77" s="39"/>
      <c r="R77" s="40">
        <f>COUNTIF(填写!A:A,Buff!A77)</f>
        <v>1</v>
      </c>
    </row>
    <row r="78" spans="1:18">
      <c r="A78" s="85">
        <v>21017</v>
      </c>
      <c r="B78" s="47">
        <v>1</v>
      </c>
      <c r="C78" s="70" t="s">
        <v>916</v>
      </c>
      <c r="D78" s="39">
        <v>1</v>
      </c>
      <c r="E78" s="39">
        <v>1</v>
      </c>
      <c r="F78" s="39">
        <v>1</v>
      </c>
      <c r="G78" s="39">
        <f t="shared" si="10"/>
        <v>0</v>
      </c>
      <c r="H78" s="39"/>
      <c r="I78" s="151" t="s">
        <v>1159</v>
      </c>
      <c r="J78" s="90">
        <f t="shared" si="11"/>
        <v>0</v>
      </c>
      <c r="K78" s="39"/>
      <c r="L78" s="51" t="str">
        <f t="shared" si="12"/>
        <v>icon/buff/buff_21017</v>
      </c>
      <c r="M78" s="39"/>
      <c r="N78" s="39"/>
      <c r="O78" s="39"/>
      <c r="P78" s="48"/>
      <c r="Q78" s="39"/>
      <c r="R78" s="40">
        <f>COUNTIF(填写!A:A,Buff!A78)</f>
        <v>1</v>
      </c>
    </row>
    <row r="79" spans="1:18">
      <c r="A79" s="85">
        <v>21018</v>
      </c>
      <c r="B79" s="47">
        <v>1</v>
      </c>
      <c r="C79" s="70" t="s">
        <v>920</v>
      </c>
      <c r="D79" s="39">
        <v>1</v>
      </c>
      <c r="E79" s="39">
        <v>1</v>
      </c>
      <c r="F79" s="39">
        <v>1</v>
      </c>
      <c r="G79" s="39">
        <f t="shared" si="10"/>
        <v>0</v>
      </c>
      <c r="H79" s="39"/>
      <c r="I79" s="58" t="s">
        <v>898</v>
      </c>
      <c r="J79" s="90">
        <f t="shared" si="11"/>
        <v>0</v>
      </c>
      <c r="K79" s="39"/>
      <c r="L79" s="51" t="str">
        <f t="shared" si="12"/>
        <v>icon/buff/buff_21018</v>
      </c>
      <c r="M79" s="39"/>
      <c r="N79" s="39"/>
      <c r="O79" s="39"/>
      <c r="P79" s="48"/>
      <c r="Q79" s="39"/>
      <c r="R79" s="40">
        <f>COUNTIF(填写!A:A,Buff!A79)</f>
        <v>1</v>
      </c>
    </row>
    <row r="80" spans="1:18">
      <c r="A80" s="85">
        <v>21019</v>
      </c>
      <c r="B80" s="47">
        <v>1</v>
      </c>
      <c r="C80" s="50" t="s">
        <v>85</v>
      </c>
      <c r="D80" s="39">
        <v>1</v>
      </c>
      <c r="E80" s="39">
        <v>1</v>
      </c>
      <c r="F80" s="39">
        <v>1</v>
      </c>
      <c r="G80" s="39">
        <f t="shared" si="10"/>
        <v>0</v>
      </c>
      <c r="H80" s="39"/>
      <c r="I80" s="58" t="s">
        <v>169</v>
      </c>
      <c r="J80" s="90">
        <f t="shared" si="11"/>
        <v>0</v>
      </c>
      <c r="K80" s="39"/>
      <c r="L80" s="51" t="str">
        <f t="shared" si="12"/>
        <v>icon/buff/buff_21019</v>
      </c>
      <c r="M80" s="39"/>
      <c r="N80" s="39"/>
      <c r="O80" s="39"/>
      <c r="P80" s="48"/>
      <c r="Q80" s="39"/>
      <c r="R80" s="40">
        <f>COUNTIF(填写!A:A,Buff!A80)</f>
        <v>1</v>
      </c>
    </row>
    <row r="81" spans="1:18">
      <c r="A81" s="85">
        <v>21020</v>
      </c>
      <c r="B81" s="47">
        <v>1</v>
      </c>
      <c r="C81" s="52" t="s">
        <v>806</v>
      </c>
      <c r="D81" s="39">
        <v>1</v>
      </c>
      <c r="E81" s="39">
        <v>0</v>
      </c>
      <c r="F81" s="39">
        <v>1</v>
      </c>
      <c r="G81" s="39">
        <f t="shared" si="10"/>
        <v>0</v>
      </c>
      <c r="H81" s="39"/>
      <c r="I81" s="58" t="s">
        <v>940</v>
      </c>
      <c r="J81" s="90">
        <f t="shared" si="11"/>
        <v>0</v>
      </c>
      <c r="K81" s="39"/>
      <c r="L81" s="51" t="str">
        <f t="shared" si="12"/>
        <v>icon/buff/buff_21020</v>
      </c>
      <c r="M81" s="39"/>
      <c r="N81" s="39"/>
      <c r="O81" s="39"/>
      <c r="P81" s="48"/>
      <c r="Q81" s="39"/>
      <c r="R81" s="40">
        <f>COUNTIF(填写!A:A,Buff!A81)</f>
        <v>1</v>
      </c>
    </row>
    <row r="82" spans="1:18">
      <c r="A82" s="85">
        <v>21021</v>
      </c>
      <c r="B82" s="47">
        <v>1</v>
      </c>
      <c r="C82" s="42" t="s">
        <v>927</v>
      </c>
      <c r="D82" s="39">
        <v>1</v>
      </c>
      <c r="E82" s="39">
        <v>1</v>
      </c>
      <c r="F82" s="39">
        <v>1</v>
      </c>
      <c r="G82" s="39">
        <f t="shared" si="10"/>
        <v>0</v>
      </c>
      <c r="H82" s="39"/>
      <c r="I82" s="92" t="s">
        <v>928</v>
      </c>
      <c r="J82" s="90">
        <f t="shared" si="11"/>
        <v>0</v>
      </c>
      <c r="K82" s="39"/>
      <c r="L82" s="51" t="str">
        <f t="shared" si="12"/>
        <v>icon/buff/buff_21021</v>
      </c>
      <c r="M82" s="39"/>
      <c r="N82" s="39"/>
      <c r="O82" s="39"/>
      <c r="P82" s="48"/>
      <c r="Q82" s="39"/>
      <c r="R82" s="40">
        <f>COUNTIF(填写!A:A,Buff!A82)</f>
        <v>1</v>
      </c>
    </row>
    <row r="83" spans="1:18">
      <c r="A83" s="85">
        <v>21022</v>
      </c>
      <c r="B83" s="47">
        <v>1</v>
      </c>
      <c r="C83" s="52" t="s">
        <v>784</v>
      </c>
      <c r="D83" s="39">
        <v>1</v>
      </c>
      <c r="E83" s="39">
        <v>0</v>
      </c>
      <c r="F83" s="39">
        <v>0</v>
      </c>
      <c r="G83" s="39">
        <f t="shared" si="10"/>
        <v>0</v>
      </c>
      <c r="H83" s="39"/>
      <c r="I83" s="58" t="s">
        <v>404</v>
      </c>
      <c r="J83" s="90">
        <f t="shared" si="11"/>
        <v>0</v>
      </c>
      <c r="K83" s="39"/>
      <c r="L83" s="51" t="str">
        <f t="shared" si="12"/>
        <v>icon/buff/buff_21022</v>
      </c>
      <c r="M83" s="39"/>
      <c r="N83" s="39"/>
      <c r="O83" s="39"/>
      <c r="P83" s="48"/>
      <c r="Q83" s="39"/>
      <c r="R83" s="40">
        <f>COUNTIF(填写!A:A,Buff!A83)</f>
        <v>1</v>
      </c>
    </row>
    <row r="84" spans="1:18">
      <c r="A84" s="88">
        <v>21024</v>
      </c>
      <c r="B84" s="97">
        <v>1</v>
      </c>
      <c r="C84" s="95" t="s">
        <v>1003</v>
      </c>
      <c r="D84" s="74">
        <v>1</v>
      </c>
      <c r="E84" s="74">
        <v>1</v>
      </c>
      <c r="F84" s="74">
        <v>1</v>
      </c>
      <c r="G84" s="74">
        <f t="shared" si="10"/>
        <v>0</v>
      </c>
      <c r="H84" s="74"/>
      <c r="I84" s="75" t="s">
        <v>1004</v>
      </c>
      <c r="J84" s="74">
        <f t="shared" si="11"/>
        <v>0</v>
      </c>
      <c r="K84" s="74"/>
      <c r="L84" s="74" t="str">
        <f t="shared" si="12"/>
        <v>icon/buff/buff_21024</v>
      </c>
      <c r="M84" s="39"/>
      <c r="N84" s="39"/>
      <c r="O84" s="39"/>
      <c r="P84" s="48"/>
      <c r="Q84" s="39"/>
      <c r="R84" s="40">
        <f>COUNTIF(填写!A:A,Buff!A84)</f>
        <v>1</v>
      </c>
    </row>
    <row r="85" spans="1:18">
      <c r="A85" s="85">
        <v>21026</v>
      </c>
      <c r="B85" s="47">
        <v>1</v>
      </c>
      <c r="C85" s="52" t="s">
        <v>807</v>
      </c>
      <c r="D85" s="39">
        <v>1</v>
      </c>
      <c r="E85" s="39">
        <v>1</v>
      </c>
      <c r="F85" s="39">
        <v>1</v>
      </c>
      <c r="G85" s="39">
        <f t="shared" si="10"/>
        <v>0</v>
      </c>
      <c r="H85" s="39"/>
      <c r="I85" s="58" t="s">
        <v>316</v>
      </c>
      <c r="J85" s="90">
        <f t="shared" si="11"/>
        <v>0</v>
      </c>
      <c r="K85" s="39"/>
      <c r="L85" s="51" t="str">
        <f t="shared" si="12"/>
        <v>icon/buff/buff_21026</v>
      </c>
      <c r="M85" s="39"/>
      <c r="N85" s="39"/>
      <c r="O85" s="39"/>
      <c r="P85" s="48"/>
      <c r="Q85" s="39"/>
      <c r="R85" s="40">
        <f>COUNTIF(填写!A:A,Buff!A85)</f>
        <v>1</v>
      </c>
    </row>
    <row r="86" spans="1:18">
      <c r="A86" s="85">
        <v>21029</v>
      </c>
      <c r="B86" s="47">
        <v>1</v>
      </c>
      <c r="C86" s="70" t="s">
        <v>669</v>
      </c>
      <c r="D86" s="39">
        <v>1</v>
      </c>
      <c r="E86" s="39">
        <v>1</v>
      </c>
      <c r="F86" s="39">
        <v>1</v>
      </c>
      <c r="G86" s="39">
        <f t="shared" si="10"/>
        <v>0</v>
      </c>
      <c r="H86" s="39"/>
      <c r="I86" s="58" t="s">
        <v>170</v>
      </c>
      <c r="J86" s="90">
        <f t="shared" si="11"/>
        <v>0</v>
      </c>
      <c r="K86" s="39"/>
      <c r="L86" s="51" t="str">
        <f t="shared" si="12"/>
        <v>icon/buff/buff_21029</v>
      </c>
      <c r="M86" s="39"/>
      <c r="N86" s="39"/>
      <c r="O86" s="39"/>
      <c r="P86" s="48"/>
      <c r="Q86" s="39"/>
      <c r="R86" s="40">
        <f>COUNTIF(填写!A:A,Buff!A86)</f>
        <v>1</v>
      </c>
    </row>
    <row r="87" spans="1:18" s="32" customFormat="1">
      <c r="A87" s="87">
        <v>21030</v>
      </c>
      <c r="B87" s="62">
        <v>1</v>
      </c>
      <c r="C87" s="72" t="s">
        <v>808</v>
      </c>
      <c r="D87" s="67">
        <v>1</v>
      </c>
      <c r="E87" s="67">
        <v>1</v>
      </c>
      <c r="F87" s="67">
        <v>1</v>
      </c>
      <c r="G87" s="39">
        <f t="shared" si="10"/>
        <v>0</v>
      </c>
      <c r="H87" s="67"/>
      <c r="I87" s="73" t="s">
        <v>285</v>
      </c>
      <c r="J87" s="90">
        <f t="shared" si="11"/>
        <v>0</v>
      </c>
      <c r="K87" s="67"/>
      <c r="L87" s="67" t="s">
        <v>706</v>
      </c>
      <c r="M87" s="67"/>
      <c r="N87" s="67"/>
      <c r="O87" s="67"/>
      <c r="P87" s="68"/>
      <c r="Q87" s="67"/>
      <c r="R87" s="40">
        <f>COUNTIF(填写!A:A,Buff!A87)</f>
        <v>1</v>
      </c>
    </row>
    <row r="88" spans="1:18">
      <c r="A88" s="85">
        <v>21031</v>
      </c>
      <c r="B88" s="47">
        <v>1</v>
      </c>
      <c r="C88" s="52" t="s">
        <v>235</v>
      </c>
      <c r="D88" s="39">
        <v>2</v>
      </c>
      <c r="E88" s="39">
        <v>1</v>
      </c>
      <c r="F88" s="39">
        <v>0</v>
      </c>
      <c r="G88" s="39">
        <f t="shared" si="10"/>
        <v>0</v>
      </c>
      <c r="H88" s="39"/>
      <c r="I88" s="58" t="s">
        <v>179</v>
      </c>
      <c r="J88" s="90">
        <f t="shared" si="11"/>
        <v>0</v>
      </c>
      <c r="K88" s="39"/>
      <c r="L88" s="51" t="str">
        <f>"icon/buff/buff_"&amp;IF((R88=1),A88,"default")</f>
        <v>icon/buff/buff_21031</v>
      </c>
      <c r="M88" s="39"/>
      <c r="N88" s="39"/>
      <c r="O88" s="39"/>
      <c r="P88" s="48"/>
      <c r="Q88" s="39"/>
      <c r="R88" s="40">
        <f>COUNTIF(填写!A:A,Buff!A88)</f>
        <v>1</v>
      </c>
    </row>
    <row r="89" spans="1:18">
      <c r="A89" s="85">
        <v>21032</v>
      </c>
      <c r="B89" s="47">
        <v>1</v>
      </c>
      <c r="C89" s="52" t="s">
        <v>809</v>
      </c>
      <c r="D89" s="39">
        <v>1</v>
      </c>
      <c r="E89" s="39">
        <v>0</v>
      </c>
      <c r="F89" s="39">
        <v>1</v>
      </c>
      <c r="G89" s="39">
        <f t="shared" si="10"/>
        <v>0</v>
      </c>
      <c r="H89" s="39"/>
      <c r="I89" s="58" t="s">
        <v>560</v>
      </c>
      <c r="J89" s="90">
        <f t="shared" si="11"/>
        <v>0</v>
      </c>
      <c r="K89" s="39"/>
      <c r="L89" s="51" t="str">
        <f>"icon/buff/buff_"&amp;IF((R89=1),A89,"default")</f>
        <v>icon/buff/buff_21032</v>
      </c>
      <c r="M89" s="39"/>
      <c r="N89" s="39"/>
      <c r="O89" s="39"/>
      <c r="P89" s="48"/>
      <c r="Q89" s="39"/>
      <c r="R89" s="40">
        <f>COUNTIF(填写!A:A,Buff!A89)</f>
        <v>1</v>
      </c>
    </row>
    <row r="90" spans="1:18">
      <c r="A90" s="85">
        <v>21033</v>
      </c>
      <c r="B90" s="47">
        <v>1</v>
      </c>
      <c r="C90" s="50" t="s">
        <v>831</v>
      </c>
      <c r="D90" s="39">
        <v>1</v>
      </c>
      <c r="E90" s="39">
        <v>0</v>
      </c>
      <c r="F90" s="39">
        <v>1</v>
      </c>
      <c r="G90" s="39">
        <f t="shared" si="10"/>
        <v>0</v>
      </c>
      <c r="H90" s="39"/>
      <c r="I90" s="58" t="s">
        <v>659</v>
      </c>
      <c r="J90" s="90">
        <f t="shared" si="11"/>
        <v>0</v>
      </c>
      <c r="K90" s="39"/>
      <c r="L90" s="51" t="str">
        <f>"icon/buff/buff_"&amp;IF((R90=1),A90,"default")</f>
        <v>icon/buff/buff_21033</v>
      </c>
      <c r="M90" s="39"/>
      <c r="N90" s="39"/>
      <c r="O90" s="39"/>
      <c r="P90" s="48"/>
      <c r="Q90" s="39"/>
      <c r="R90" s="40">
        <f>COUNTIF(填写!A:A,Buff!A90)</f>
        <v>1</v>
      </c>
    </row>
    <row r="91" spans="1:18">
      <c r="A91" s="85">
        <v>21034</v>
      </c>
      <c r="B91" s="47">
        <v>1</v>
      </c>
      <c r="C91" s="50" t="s">
        <v>775</v>
      </c>
      <c r="D91" s="39">
        <v>2</v>
      </c>
      <c r="E91" s="39">
        <v>0</v>
      </c>
      <c r="F91" s="39">
        <v>1</v>
      </c>
      <c r="G91" s="39">
        <f t="shared" si="10"/>
        <v>0</v>
      </c>
      <c r="H91" s="39"/>
      <c r="I91" s="58" t="s">
        <v>950</v>
      </c>
      <c r="J91" s="90">
        <f t="shared" si="11"/>
        <v>0</v>
      </c>
      <c r="K91" s="39"/>
      <c r="L91" s="51" t="str">
        <f>"icon/buff/buff_"&amp;IF((R91=1),A91,"default")</f>
        <v>icon/buff/buff_21034</v>
      </c>
      <c r="M91" s="39"/>
      <c r="N91" s="39"/>
      <c r="O91" s="39"/>
      <c r="P91" s="48"/>
      <c r="Q91" s="39"/>
      <c r="R91" s="40">
        <f>COUNTIF(填写!A:A,Buff!A91)</f>
        <v>1</v>
      </c>
    </row>
    <row r="92" spans="1:18">
      <c r="A92" s="85">
        <v>21035</v>
      </c>
      <c r="B92" s="47">
        <v>1</v>
      </c>
      <c r="C92" s="52" t="s">
        <v>243</v>
      </c>
      <c r="D92" s="39">
        <v>1</v>
      </c>
      <c r="E92" s="39">
        <v>1</v>
      </c>
      <c r="F92" s="39">
        <v>1</v>
      </c>
      <c r="G92" s="39">
        <f t="shared" si="10"/>
        <v>0</v>
      </c>
      <c r="H92" s="39"/>
      <c r="I92" s="174" t="s">
        <v>1264</v>
      </c>
      <c r="J92" s="90">
        <f t="shared" si="11"/>
        <v>0</v>
      </c>
      <c r="K92" s="39"/>
      <c r="L92" s="51" t="str">
        <f>"icon/buff/buff_"&amp;IF((R92=1),A92,"default")</f>
        <v>icon/buff/buff_21035</v>
      </c>
      <c r="M92" s="39"/>
      <c r="N92" s="39"/>
      <c r="O92" s="39"/>
      <c r="P92" s="48"/>
      <c r="Q92" s="39"/>
      <c r="R92" s="40">
        <f>COUNTIF(填写!A:A,Buff!A92)</f>
        <v>1</v>
      </c>
    </row>
    <row r="93" spans="1:18" s="25" customFormat="1">
      <c r="A93" s="86">
        <v>21036</v>
      </c>
      <c r="B93" s="71">
        <v>0</v>
      </c>
      <c r="C93" s="54"/>
      <c r="D93" s="55">
        <v>1</v>
      </c>
      <c r="E93" s="55">
        <v>1</v>
      </c>
      <c r="F93" s="55">
        <v>1</v>
      </c>
      <c r="G93" s="39">
        <f t="shared" ref="G93:G124" si="13">IF(K93&gt;0,1,0)</f>
        <v>0</v>
      </c>
      <c r="H93" s="55"/>
      <c r="I93" s="56" t="s">
        <v>317</v>
      </c>
      <c r="J93" s="90">
        <f t="shared" si="11"/>
        <v>0</v>
      </c>
      <c r="K93" s="55"/>
      <c r="L93" s="55" t="s">
        <v>707</v>
      </c>
      <c r="M93" s="55"/>
      <c r="N93" s="55"/>
      <c r="O93" s="55"/>
      <c r="P93" s="57"/>
      <c r="Q93" s="55"/>
      <c r="R93" s="40">
        <f>COUNTIF(填写!A:A,Buff!A93)</f>
        <v>1</v>
      </c>
    </row>
    <row r="94" spans="1:18">
      <c r="A94" s="85">
        <v>21037</v>
      </c>
      <c r="B94" s="47">
        <v>1</v>
      </c>
      <c r="C94" s="50" t="s">
        <v>776</v>
      </c>
      <c r="D94" s="39">
        <v>1</v>
      </c>
      <c r="E94" s="39">
        <v>1</v>
      </c>
      <c r="F94" s="39">
        <v>1</v>
      </c>
      <c r="G94" s="39">
        <f t="shared" si="13"/>
        <v>0</v>
      </c>
      <c r="H94" s="39"/>
      <c r="I94" s="42" t="s">
        <v>1155</v>
      </c>
      <c r="J94" s="90">
        <f t="shared" si="11"/>
        <v>0</v>
      </c>
      <c r="K94" s="39"/>
      <c r="L94" s="51" t="str">
        <f t="shared" ref="L94:L103" si="14">"icon/buff/buff_"&amp;IF((R94=1),A94,"default")</f>
        <v>icon/buff/buff_21037</v>
      </c>
      <c r="M94" s="39"/>
      <c r="N94" s="39"/>
      <c r="O94" s="39"/>
      <c r="P94" s="48"/>
      <c r="Q94" s="39"/>
      <c r="R94" s="40">
        <f>COUNTIF(填写!A:A,Buff!A94)</f>
        <v>1</v>
      </c>
    </row>
    <row r="95" spans="1:18">
      <c r="A95" s="85">
        <v>21038</v>
      </c>
      <c r="B95" s="47">
        <v>1</v>
      </c>
      <c r="C95" s="52" t="s">
        <v>914</v>
      </c>
      <c r="D95" s="39">
        <v>2</v>
      </c>
      <c r="E95" s="39">
        <v>1</v>
      </c>
      <c r="F95" s="39">
        <v>1</v>
      </c>
      <c r="G95" s="39">
        <f t="shared" si="13"/>
        <v>0</v>
      </c>
      <c r="H95" s="39"/>
      <c r="I95" s="58" t="s">
        <v>860</v>
      </c>
      <c r="J95" s="90">
        <f t="shared" si="11"/>
        <v>0</v>
      </c>
      <c r="K95"/>
      <c r="L95" s="51" t="str">
        <f t="shared" si="14"/>
        <v>icon/buff/buff_21038</v>
      </c>
      <c r="M95" s="39"/>
      <c r="N95" s="39"/>
      <c r="O95" s="39"/>
      <c r="P95" s="48"/>
      <c r="Q95" s="39"/>
      <c r="R95" s="40">
        <f>COUNTIF(填写!A:A,Buff!A95)</f>
        <v>1</v>
      </c>
    </row>
    <row r="96" spans="1:18">
      <c r="A96" s="85">
        <v>21039</v>
      </c>
      <c r="B96" s="47">
        <v>1</v>
      </c>
      <c r="C96" s="50" t="s">
        <v>777</v>
      </c>
      <c r="D96" s="39">
        <v>1</v>
      </c>
      <c r="E96" s="39">
        <v>0</v>
      </c>
      <c r="F96" s="39">
        <v>0</v>
      </c>
      <c r="G96" s="39">
        <f t="shared" si="13"/>
        <v>0</v>
      </c>
      <c r="H96" s="39"/>
      <c r="I96" s="58" t="s">
        <v>182</v>
      </c>
      <c r="J96" s="90">
        <f t="shared" si="11"/>
        <v>0</v>
      </c>
      <c r="K96" s="39"/>
      <c r="L96" s="51" t="str">
        <f t="shared" si="14"/>
        <v>icon/buff/buff_21039</v>
      </c>
      <c r="M96" s="39"/>
      <c r="N96" s="39"/>
      <c r="O96" s="39"/>
      <c r="P96" s="48"/>
      <c r="Q96" s="39"/>
      <c r="R96" s="40">
        <f>COUNTIF(填写!A:A,Buff!A96)</f>
        <v>1</v>
      </c>
    </row>
    <row r="97" spans="1:18">
      <c r="A97" s="85">
        <v>21040</v>
      </c>
      <c r="B97" s="47">
        <v>1</v>
      </c>
      <c r="C97" s="52" t="s">
        <v>305</v>
      </c>
      <c r="D97" s="39">
        <v>1</v>
      </c>
      <c r="E97" s="39">
        <v>1</v>
      </c>
      <c r="F97" s="39">
        <v>1</v>
      </c>
      <c r="G97" s="39">
        <f t="shared" si="13"/>
        <v>0</v>
      </c>
      <c r="H97" s="39"/>
      <c r="I97" s="58" t="s">
        <v>376</v>
      </c>
      <c r="J97" s="90">
        <f t="shared" si="11"/>
        <v>0</v>
      </c>
      <c r="K97" s="39"/>
      <c r="L97" s="51" t="str">
        <f t="shared" si="14"/>
        <v>icon/buff/buff_21040</v>
      </c>
      <c r="M97" s="39"/>
      <c r="N97" s="39"/>
      <c r="O97" s="39"/>
      <c r="P97" s="48"/>
      <c r="Q97" s="39"/>
      <c r="R97" s="40">
        <f>COUNTIF(填写!A:A,Buff!A97)</f>
        <v>1</v>
      </c>
    </row>
    <row r="98" spans="1:18">
      <c r="A98" s="85">
        <v>21041</v>
      </c>
      <c r="B98" s="47">
        <v>1</v>
      </c>
      <c r="C98" s="52" t="s">
        <v>34</v>
      </c>
      <c r="D98" s="39">
        <v>1</v>
      </c>
      <c r="E98" s="39">
        <v>0</v>
      </c>
      <c r="F98" s="39">
        <v>1</v>
      </c>
      <c r="G98" s="39">
        <f t="shared" si="13"/>
        <v>0</v>
      </c>
      <c r="H98" s="39"/>
      <c r="I98" s="58" t="s">
        <v>785</v>
      </c>
      <c r="J98" s="90">
        <f t="shared" si="11"/>
        <v>0</v>
      </c>
      <c r="K98" s="39"/>
      <c r="L98" s="51" t="str">
        <f t="shared" si="14"/>
        <v>icon/buff/buff_21041</v>
      </c>
      <c r="M98" s="39"/>
      <c r="N98" s="39" t="s">
        <v>477</v>
      </c>
      <c r="O98" s="39"/>
      <c r="P98" s="48">
        <v>20</v>
      </c>
      <c r="Q98" s="39">
        <v>1</v>
      </c>
      <c r="R98" s="40">
        <f>COUNTIF(填写!A:A,Buff!A98)</f>
        <v>1</v>
      </c>
    </row>
    <row r="99" spans="1:18">
      <c r="A99" s="85">
        <v>21042</v>
      </c>
      <c r="B99" s="47">
        <v>1</v>
      </c>
      <c r="C99" s="50" t="s">
        <v>978</v>
      </c>
      <c r="D99" s="39">
        <v>1</v>
      </c>
      <c r="E99" s="39">
        <v>0</v>
      </c>
      <c r="F99" s="39">
        <v>1</v>
      </c>
      <c r="G99" s="39">
        <f t="shared" si="13"/>
        <v>0</v>
      </c>
      <c r="H99" s="39"/>
      <c r="I99" s="58" t="s">
        <v>977</v>
      </c>
      <c r="J99" s="90">
        <f t="shared" si="11"/>
        <v>0</v>
      </c>
      <c r="K99" s="39"/>
      <c r="L99" s="51" t="str">
        <f t="shared" si="14"/>
        <v>icon/buff/buff_21042</v>
      </c>
      <c r="M99" s="39"/>
      <c r="N99" s="39"/>
      <c r="O99" s="39"/>
      <c r="P99" s="48"/>
      <c r="Q99" s="39"/>
      <c r="R99" s="40">
        <f>COUNTIF(填写!A:A,Buff!A99)</f>
        <v>1</v>
      </c>
    </row>
    <row r="100" spans="1:18">
      <c r="A100" s="85">
        <v>21043</v>
      </c>
      <c r="B100" s="47">
        <v>1</v>
      </c>
      <c r="C100" s="52" t="s">
        <v>139</v>
      </c>
      <c r="D100" s="39">
        <v>1</v>
      </c>
      <c r="E100" s="39">
        <v>0</v>
      </c>
      <c r="F100" s="39">
        <v>1</v>
      </c>
      <c r="G100" s="39">
        <f t="shared" si="13"/>
        <v>0</v>
      </c>
      <c r="H100" s="39"/>
      <c r="I100" s="58" t="s">
        <v>660</v>
      </c>
      <c r="J100" s="90">
        <f t="shared" si="11"/>
        <v>0</v>
      </c>
      <c r="K100" s="39"/>
      <c r="L100" s="51" t="str">
        <f t="shared" si="14"/>
        <v>icon/buff/buff_21043</v>
      </c>
      <c r="M100" s="39"/>
      <c r="N100" s="39"/>
      <c r="O100" s="39"/>
      <c r="P100" s="48"/>
      <c r="Q100" s="39">
        <v>1</v>
      </c>
      <c r="R100" s="40">
        <f>COUNTIF(填写!A:A,Buff!A100)</f>
        <v>1</v>
      </c>
    </row>
    <row r="101" spans="1:18">
      <c r="A101" s="85">
        <v>21044</v>
      </c>
      <c r="B101" s="47">
        <v>1</v>
      </c>
      <c r="C101" s="50" t="s">
        <v>779</v>
      </c>
      <c r="D101" s="39">
        <v>1</v>
      </c>
      <c r="E101" s="39">
        <v>0</v>
      </c>
      <c r="F101" s="39">
        <v>1</v>
      </c>
      <c r="G101" s="39">
        <f t="shared" si="13"/>
        <v>1</v>
      </c>
      <c r="H101" s="39"/>
      <c r="I101" s="58" t="s">
        <v>318</v>
      </c>
      <c r="J101" s="90">
        <f t="shared" si="11"/>
        <v>301010</v>
      </c>
      <c r="K101" s="74">
        <v>301010</v>
      </c>
      <c r="L101" s="51" t="str">
        <f t="shared" si="14"/>
        <v>icon/buff/buff_21044</v>
      </c>
      <c r="M101" s="39"/>
      <c r="N101" s="39"/>
      <c r="O101" s="39"/>
      <c r="P101" s="48"/>
      <c r="Q101" s="39"/>
      <c r="R101" s="40">
        <f>COUNTIF(填写!A:A,Buff!A101)</f>
        <v>1</v>
      </c>
    </row>
    <row r="102" spans="1:18">
      <c r="A102" s="85">
        <v>21045</v>
      </c>
      <c r="B102" s="47">
        <v>1</v>
      </c>
      <c r="C102" s="70" t="s">
        <v>349</v>
      </c>
      <c r="D102" s="39">
        <v>1</v>
      </c>
      <c r="E102" s="39">
        <v>0</v>
      </c>
      <c r="F102" s="39">
        <v>1</v>
      </c>
      <c r="G102" s="39">
        <f t="shared" si="13"/>
        <v>0</v>
      </c>
      <c r="H102" s="39"/>
      <c r="I102" s="58" t="s">
        <v>408</v>
      </c>
      <c r="J102" s="90">
        <f t="shared" si="11"/>
        <v>0</v>
      </c>
      <c r="K102" s="39"/>
      <c r="L102" s="51" t="str">
        <f t="shared" si="14"/>
        <v>icon/buff/buff_21045</v>
      </c>
      <c r="M102" s="39"/>
      <c r="N102" s="39"/>
      <c r="O102" s="39"/>
      <c r="P102" s="48"/>
      <c r="Q102" s="39"/>
      <c r="R102" s="40">
        <f>COUNTIF(填写!A:A,Buff!A102)</f>
        <v>1</v>
      </c>
    </row>
    <row r="103" spans="1:18">
      <c r="A103" s="85">
        <v>21046</v>
      </c>
      <c r="B103" s="47">
        <v>1</v>
      </c>
      <c r="C103" s="50" t="s">
        <v>853</v>
      </c>
      <c r="D103" s="39">
        <v>1</v>
      </c>
      <c r="E103" s="39">
        <v>0</v>
      </c>
      <c r="F103" s="39">
        <v>0</v>
      </c>
      <c r="G103" s="39">
        <f t="shared" si="13"/>
        <v>0</v>
      </c>
      <c r="H103" s="39"/>
      <c r="I103" s="58" t="s">
        <v>938</v>
      </c>
      <c r="J103" s="90">
        <f t="shared" si="11"/>
        <v>0</v>
      </c>
      <c r="K103" s="39"/>
      <c r="L103" s="51" t="str">
        <f t="shared" si="14"/>
        <v>icon/buff/buff_21046</v>
      </c>
      <c r="M103" s="39"/>
      <c r="N103" s="39"/>
      <c r="O103" s="39"/>
      <c r="P103" s="48"/>
      <c r="Q103" s="39"/>
      <c r="R103" s="40">
        <f>COUNTIF(填写!A:A,Buff!A103)</f>
        <v>1</v>
      </c>
    </row>
    <row r="104" spans="1:18">
      <c r="A104" s="85">
        <v>21047</v>
      </c>
      <c r="B104" s="47">
        <v>1</v>
      </c>
      <c r="C104" s="52" t="s">
        <v>783</v>
      </c>
      <c r="D104" s="39">
        <v>1</v>
      </c>
      <c r="E104" s="39">
        <v>0</v>
      </c>
      <c r="F104" s="39">
        <v>1</v>
      </c>
      <c r="G104" s="39">
        <f t="shared" si="13"/>
        <v>1</v>
      </c>
      <c r="H104" s="39"/>
      <c r="I104" s="58" t="s">
        <v>782</v>
      </c>
      <c r="J104" s="90">
        <f t="shared" si="11"/>
        <v>102030</v>
      </c>
      <c r="K104" s="39">
        <v>102030</v>
      </c>
      <c r="L104" s="39" t="s">
        <v>709</v>
      </c>
      <c r="M104" s="39"/>
      <c r="N104" s="39" t="s">
        <v>844</v>
      </c>
      <c r="O104" s="39"/>
      <c r="P104" s="48"/>
      <c r="Q104" s="39">
        <v>1</v>
      </c>
      <c r="R104" s="40">
        <f>COUNTIF(填写!A:A,Buff!A104)</f>
        <v>1</v>
      </c>
    </row>
    <row r="105" spans="1:18">
      <c r="A105" s="85">
        <v>21048</v>
      </c>
      <c r="B105" s="47">
        <v>1</v>
      </c>
      <c r="C105" s="52" t="s">
        <v>852</v>
      </c>
      <c r="D105" s="39">
        <v>2</v>
      </c>
      <c r="E105" s="39">
        <v>0</v>
      </c>
      <c r="F105" s="39">
        <v>0</v>
      </c>
      <c r="G105" s="39">
        <f t="shared" si="13"/>
        <v>0</v>
      </c>
      <c r="H105" s="39"/>
      <c r="I105" s="58" t="s">
        <v>867</v>
      </c>
      <c r="J105" s="90">
        <f t="shared" si="11"/>
        <v>0</v>
      </c>
      <c r="K105" s="39"/>
      <c r="L105" s="51" t="str">
        <f>"icon/buff/buff_"&amp;IF((R105=1),A105,"default")</f>
        <v>icon/buff/buff_21048</v>
      </c>
      <c r="M105" s="39"/>
      <c r="N105" s="39" t="s">
        <v>864</v>
      </c>
      <c r="O105" s="39"/>
      <c r="P105" s="48">
        <v>80</v>
      </c>
      <c r="Q105" s="39">
        <v>2</v>
      </c>
      <c r="R105" s="40">
        <f>COUNTIF(填写!A:A,Buff!A105)</f>
        <v>1</v>
      </c>
    </row>
    <row r="106" spans="1:18">
      <c r="A106" s="85">
        <v>21051</v>
      </c>
      <c r="B106" s="47">
        <v>1</v>
      </c>
      <c r="C106" s="52" t="s">
        <v>899</v>
      </c>
      <c r="D106" s="39">
        <v>1</v>
      </c>
      <c r="E106" s="39">
        <v>1</v>
      </c>
      <c r="F106" s="39">
        <v>1</v>
      </c>
      <c r="G106" s="39">
        <f t="shared" si="13"/>
        <v>0</v>
      </c>
      <c r="H106" s="39"/>
      <c r="I106" s="58" t="s">
        <v>397</v>
      </c>
      <c r="J106" s="90">
        <f t="shared" si="11"/>
        <v>0</v>
      </c>
      <c r="K106" s="39"/>
      <c r="L106" s="51" t="str">
        <f>"icon/buff/buff_"&amp;IF((R106=1),A106,"default")</f>
        <v>icon/buff/buff_21051</v>
      </c>
      <c r="M106" s="39"/>
      <c r="N106" s="39"/>
      <c r="O106" s="39"/>
      <c r="P106" s="48"/>
      <c r="Q106" s="39"/>
      <c r="R106" s="40">
        <f>COUNTIF(填写!A:A,Buff!A106)</f>
        <v>1</v>
      </c>
    </row>
    <row r="107" spans="1:18" s="100" customFormat="1">
      <c r="A107" s="88">
        <v>21052</v>
      </c>
      <c r="B107" s="97">
        <v>1</v>
      </c>
      <c r="C107" s="75" t="s">
        <v>1005</v>
      </c>
      <c r="D107" s="74">
        <v>2</v>
      </c>
      <c r="E107" s="74">
        <v>1</v>
      </c>
      <c r="F107" s="74">
        <v>1</v>
      </c>
      <c r="G107" s="74">
        <f t="shared" si="13"/>
        <v>0</v>
      </c>
      <c r="H107" s="74"/>
      <c r="I107" s="75" t="s">
        <v>1006</v>
      </c>
      <c r="J107" s="74">
        <f t="shared" si="11"/>
        <v>0</v>
      </c>
      <c r="K107" s="74"/>
      <c r="L107" s="74" t="s">
        <v>529</v>
      </c>
      <c r="M107" s="74"/>
      <c r="N107" s="74"/>
      <c r="O107" s="74"/>
      <c r="P107" s="99"/>
      <c r="Q107" s="74"/>
      <c r="R107" s="40">
        <f>COUNTIF(填写!A:A,Buff!A107)</f>
        <v>1</v>
      </c>
    </row>
    <row r="108" spans="1:18" s="100" customFormat="1">
      <c r="A108" s="88">
        <v>21053</v>
      </c>
      <c r="B108" s="97">
        <v>1</v>
      </c>
      <c r="C108" s="75" t="s">
        <v>1007</v>
      </c>
      <c r="D108" s="74">
        <v>2</v>
      </c>
      <c r="E108" s="74">
        <v>1</v>
      </c>
      <c r="F108" s="74">
        <v>1</v>
      </c>
      <c r="G108" s="74">
        <f t="shared" si="13"/>
        <v>0</v>
      </c>
      <c r="H108" s="74"/>
      <c r="I108" s="75" t="s">
        <v>1008</v>
      </c>
      <c r="J108" s="74">
        <f t="shared" si="11"/>
        <v>0</v>
      </c>
      <c r="K108" s="74"/>
      <c r="L108" s="74" t="s">
        <v>1074</v>
      </c>
      <c r="M108" s="74"/>
      <c r="N108" s="74"/>
      <c r="O108" s="74"/>
      <c r="P108" s="99"/>
      <c r="Q108" s="74"/>
      <c r="R108" s="40">
        <f>COUNTIF(填写!A:A,Buff!A108)</f>
        <v>1</v>
      </c>
    </row>
    <row r="109" spans="1:18" s="100" customFormat="1">
      <c r="A109" s="88">
        <v>21054</v>
      </c>
      <c r="B109" s="97">
        <v>1</v>
      </c>
      <c r="C109" s="75" t="s">
        <v>1108</v>
      </c>
      <c r="D109" s="74">
        <v>1</v>
      </c>
      <c r="E109" s="74">
        <v>1</v>
      </c>
      <c r="F109" s="74">
        <v>1</v>
      </c>
      <c r="G109" s="74">
        <f t="shared" si="13"/>
        <v>0</v>
      </c>
      <c r="H109" s="74"/>
      <c r="I109" s="75" t="s">
        <v>1009</v>
      </c>
      <c r="J109" s="74">
        <f t="shared" si="11"/>
        <v>0</v>
      </c>
      <c r="K109" s="74"/>
      <c r="L109" s="74" t="s">
        <v>588</v>
      </c>
      <c r="M109" s="74"/>
      <c r="N109" s="74"/>
      <c r="O109" s="74"/>
      <c r="P109" s="99"/>
      <c r="Q109" s="74"/>
      <c r="R109" s="40">
        <f>COUNTIF(填写!A:A,Buff!A109)</f>
        <v>1</v>
      </c>
    </row>
    <row r="110" spans="1:18" s="25" customFormat="1">
      <c r="A110" s="86">
        <v>21055</v>
      </c>
      <c r="B110" s="71">
        <v>0</v>
      </c>
      <c r="C110" s="54"/>
      <c r="D110" s="55">
        <v>1</v>
      </c>
      <c r="E110" s="55">
        <v>1</v>
      </c>
      <c r="F110" s="55">
        <v>1</v>
      </c>
      <c r="G110" s="39">
        <f t="shared" si="13"/>
        <v>0</v>
      </c>
      <c r="H110" s="55"/>
      <c r="I110" s="54" t="s">
        <v>519</v>
      </c>
      <c r="J110" s="90">
        <f t="shared" si="11"/>
        <v>0</v>
      </c>
      <c r="K110" s="55"/>
      <c r="L110" s="55" t="s">
        <v>710</v>
      </c>
      <c r="M110" s="55"/>
      <c r="N110" s="55"/>
      <c r="O110" s="55"/>
      <c r="P110" s="57"/>
      <c r="Q110" s="55"/>
      <c r="R110" s="40">
        <f>COUNTIF(填写!A:A,Buff!A110)</f>
        <v>1</v>
      </c>
    </row>
    <row r="111" spans="1:18" s="25" customFormat="1">
      <c r="A111" s="86">
        <v>21056</v>
      </c>
      <c r="B111" s="71">
        <v>0</v>
      </c>
      <c r="C111" s="54"/>
      <c r="D111" s="55">
        <v>1</v>
      </c>
      <c r="E111" s="55">
        <v>1</v>
      </c>
      <c r="F111" s="55">
        <v>1</v>
      </c>
      <c r="G111" s="39">
        <f t="shared" si="13"/>
        <v>0</v>
      </c>
      <c r="H111" s="55"/>
      <c r="I111" s="54" t="s">
        <v>320</v>
      </c>
      <c r="J111" s="90">
        <f t="shared" si="11"/>
        <v>0</v>
      </c>
      <c r="K111" s="55"/>
      <c r="L111" s="55" t="s">
        <v>711</v>
      </c>
      <c r="M111" s="55"/>
      <c r="N111" s="55"/>
      <c r="O111" s="55"/>
      <c r="P111" s="57"/>
      <c r="Q111" s="55"/>
      <c r="R111" s="40">
        <f>COUNTIF(填写!A:A,Buff!A111)</f>
        <v>1</v>
      </c>
    </row>
    <row r="112" spans="1:18">
      <c r="A112" s="85">
        <v>21057</v>
      </c>
      <c r="B112" s="47">
        <v>1</v>
      </c>
      <c r="C112" s="52" t="s">
        <v>75</v>
      </c>
      <c r="D112" s="39">
        <v>2</v>
      </c>
      <c r="E112" s="39">
        <v>1</v>
      </c>
      <c r="F112" s="39">
        <v>1</v>
      </c>
      <c r="G112" s="39">
        <f t="shared" si="13"/>
        <v>1</v>
      </c>
      <c r="H112" s="39"/>
      <c r="I112" s="58" t="s">
        <v>537</v>
      </c>
      <c r="J112" s="90">
        <f t="shared" si="11"/>
        <v>300030</v>
      </c>
      <c r="K112" s="39">
        <v>300030</v>
      </c>
      <c r="L112" s="51" t="str">
        <f>"icon/buff/buff_"&amp;IF((R112=1),A112,"default")</f>
        <v>icon/buff/buff_21057</v>
      </c>
      <c r="M112" s="39"/>
      <c r="N112" s="39"/>
      <c r="O112" s="39"/>
      <c r="P112" s="48"/>
      <c r="Q112" s="39"/>
      <c r="R112" s="40">
        <f>COUNTIF(填写!A:A,Buff!A112)</f>
        <v>1</v>
      </c>
    </row>
    <row r="113" spans="1:18" s="25" customFormat="1">
      <c r="A113" s="86">
        <v>21058</v>
      </c>
      <c r="B113" s="71">
        <v>0</v>
      </c>
      <c r="C113" s="54"/>
      <c r="D113" s="55">
        <v>1</v>
      </c>
      <c r="E113" s="55">
        <v>1</v>
      </c>
      <c r="F113" s="55">
        <v>1</v>
      </c>
      <c r="G113" s="39">
        <f t="shared" si="13"/>
        <v>0</v>
      </c>
      <c r="H113" s="55"/>
      <c r="I113" s="54" t="s">
        <v>205</v>
      </c>
      <c r="J113" s="90">
        <f t="shared" si="11"/>
        <v>0</v>
      </c>
      <c r="K113" s="55"/>
      <c r="L113" s="55" t="s">
        <v>712</v>
      </c>
      <c r="M113" s="55"/>
      <c r="N113" s="55"/>
      <c r="O113" s="55"/>
      <c r="P113" s="57"/>
      <c r="Q113" s="55"/>
      <c r="R113" s="40">
        <f>COUNTIF(填写!A:A,Buff!A113)</f>
        <v>1</v>
      </c>
    </row>
    <row r="114" spans="1:18">
      <c r="A114" s="85">
        <v>21059</v>
      </c>
      <c r="B114" s="47">
        <v>1</v>
      </c>
      <c r="C114" s="52" t="s">
        <v>200</v>
      </c>
      <c r="D114" s="39">
        <v>1</v>
      </c>
      <c r="E114" s="39">
        <v>1</v>
      </c>
      <c r="F114" s="39">
        <v>0</v>
      </c>
      <c r="G114" s="39">
        <f t="shared" si="13"/>
        <v>0</v>
      </c>
      <c r="H114" s="39"/>
      <c r="I114" s="58" t="s">
        <v>206</v>
      </c>
      <c r="J114" s="90">
        <f t="shared" si="11"/>
        <v>0</v>
      </c>
      <c r="K114" s="39"/>
      <c r="L114" s="51" t="str">
        <f>"icon/buff/buff_"&amp;IF((R114=1),A114,"default")</f>
        <v>icon/buff/buff_21059</v>
      </c>
      <c r="M114" s="39"/>
      <c r="N114" s="39"/>
      <c r="O114" s="39"/>
      <c r="P114" s="48"/>
      <c r="Q114" s="39"/>
      <c r="R114" s="40">
        <f>COUNTIF(填写!A:A,Buff!A114)</f>
        <v>1</v>
      </c>
    </row>
    <row r="115" spans="1:18">
      <c r="A115" s="85">
        <v>21060</v>
      </c>
      <c r="B115" s="47">
        <v>1</v>
      </c>
      <c r="C115" s="70" t="s">
        <v>686</v>
      </c>
      <c r="D115" s="39">
        <v>1</v>
      </c>
      <c r="E115" s="39">
        <v>1</v>
      </c>
      <c r="F115" s="39">
        <v>1</v>
      </c>
      <c r="G115" s="39">
        <f t="shared" si="13"/>
        <v>1</v>
      </c>
      <c r="H115" s="39"/>
      <c r="I115" s="58" t="s">
        <v>207</v>
      </c>
      <c r="J115" s="90">
        <f t="shared" si="11"/>
        <v>200071</v>
      </c>
      <c r="K115" s="39">
        <v>200071</v>
      </c>
      <c r="L115" s="51" t="str">
        <f>"icon/buff/buff_"&amp;IF((R115=1),A115,"default")</f>
        <v>icon/buff/buff_21060</v>
      </c>
      <c r="M115" s="39"/>
      <c r="N115" s="39"/>
      <c r="O115" s="39"/>
      <c r="P115" s="48"/>
      <c r="Q115" s="39"/>
      <c r="R115" s="40">
        <f>COUNTIF(填写!A:A,Buff!A115)</f>
        <v>1</v>
      </c>
    </row>
    <row r="116" spans="1:18">
      <c r="A116" s="85">
        <v>21061</v>
      </c>
      <c r="B116" s="47">
        <v>1</v>
      </c>
      <c r="C116" s="52" t="s">
        <v>410</v>
      </c>
      <c r="D116" s="39">
        <v>1</v>
      </c>
      <c r="E116" s="39">
        <v>1</v>
      </c>
      <c r="F116" s="39">
        <v>1</v>
      </c>
      <c r="G116" s="39">
        <f t="shared" si="13"/>
        <v>1</v>
      </c>
      <c r="H116" s="39"/>
      <c r="I116" s="58" t="s">
        <v>411</v>
      </c>
      <c r="J116" s="90">
        <f t="shared" si="11"/>
        <v>229241</v>
      </c>
      <c r="K116" s="39">
        <v>229241</v>
      </c>
      <c r="L116" s="51" t="str">
        <f>"icon/buff/buff_"&amp;IF((R116=1),A116,"default")</f>
        <v>icon/buff/buff_21061</v>
      </c>
      <c r="M116" s="39"/>
      <c r="N116" s="39"/>
      <c r="O116" s="39"/>
      <c r="P116" s="48"/>
      <c r="Q116" s="39"/>
      <c r="R116" s="40">
        <f>COUNTIF(填写!A:A,Buff!A116)</f>
        <v>1</v>
      </c>
    </row>
    <row r="117" spans="1:18">
      <c r="A117" s="85">
        <v>21062</v>
      </c>
      <c r="B117" s="47">
        <v>1</v>
      </c>
      <c r="C117" s="52" t="s">
        <v>76</v>
      </c>
      <c r="D117" s="39">
        <v>2</v>
      </c>
      <c r="E117" s="39">
        <v>1</v>
      </c>
      <c r="F117" s="39">
        <v>1</v>
      </c>
      <c r="G117" s="39">
        <f t="shared" si="13"/>
        <v>1</v>
      </c>
      <c r="H117" s="39"/>
      <c r="I117" s="58" t="s">
        <v>208</v>
      </c>
      <c r="J117" s="90">
        <f t="shared" si="11"/>
        <v>300020</v>
      </c>
      <c r="K117" s="39">
        <v>300020</v>
      </c>
      <c r="L117" s="51" t="str">
        <f>"icon/buff/buff_"&amp;IF((R117=1),A117,"default")</f>
        <v>icon/buff/buff_21062</v>
      </c>
      <c r="M117" s="39"/>
      <c r="N117" s="39"/>
      <c r="O117" s="39"/>
      <c r="P117" s="48"/>
      <c r="Q117" s="39"/>
      <c r="R117" s="40">
        <f>COUNTIF(填写!A:A,Buff!A117)</f>
        <v>1</v>
      </c>
    </row>
    <row r="118" spans="1:18">
      <c r="A118" s="85">
        <v>21063</v>
      </c>
      <c r="B118" s="47">
        <v>1</v>
      </c>
      <c r="C118" s="52" t="s">
        <v>688</v>
      </c>
      <c r="D118" s="39">
        <v>1</v>
      </c>
      <c r="E118" s="39">
        <v>1</v>
      </c>
      <c r="F118" s="39">
        <v>0</v>
      </c>
      <c r="G118" s="39">
        <f t="shared" si="13"/>
        <v>0</v>
      </c>
      <c r="H118" s="39"/>
      <c r="I118" s="42" t="s">
        <v>611</v>
      </c>
      <c r="J118" s="90">
        <f t="shared" si="11"/>
        <v>0</v>
      </c>
      <c r="K118" s="39"/>
      <c r="L118" s="51" t="str">
        <f>"icon/buff/buff_"&amp;IF((R118=1),A118,"default")</f>
        <v>icon/buff/buff_21063</v>
      </c>
      <c r="M118" s="39"/>
      <c r="N118" s="39"/>
      <c r="O118" s="39"/>
      <c r="P118" s="48"/>
      <c r="Q118" s="39"/>
      <c r="R118" s="40">
        <f>COUNTIF(填写!A:A,Buff!A118)</f>
        <v>1</v>
      </c>
    </row>
    <row r="119" spans="1:18" s="100" customFormat="1">
      <c r="A119" s="88">
        <v>21064</v>
      </c>
      <c r="B119" s="97">
        <v>1</v>
      </c>
      <c r="C119" s="110" t="s">
        <v>1010</v>
      </c>
      <c r="D119" s="74">
        <v>1</v>
      </c>
      <c r="E119" s="74">
        <v>1</v>
      </c>
      <c r="F119" s="74">
        <v>1</v>
      </c>
      <c r="G119" s="74">
        <f t="shared" si="13"/>
        <v>0</v>
      </c>
      <c r="H119" s="74"/>
      <c r="I119" s="175" t="s">
        <v>1011</v>
      </c>
      <c r="J119" s="74">
        <f t="shared" si="11"/>
        <v>0</v>
      </c>
      <c r="K119" s="74"/>
      <c r="L119" s="74" t="s">
        <v>713</v>
      </c>
      <c r="M119" s="74"/>
      <c r="N119" s="74"/>
      <c r="O119" s="74"/>
      <c r="P119" s="99"/>
      <c r="Q119" s="74"/>
      <c r="R119" s="40">
        <f>COUNTIF(填写!A:A,Buff!A119)</f>
        <v>1</v>
      </c>
    </row>
    <row r="120" spans="1:18" s="100" customFormat="1">
      <c r="A120" s="88">
        <v>21065</v>
      </c>
      <c r="B120" s="97">
        <v>1</v>
      </c>
      <c r="C120" s="110" t="s">
        <v>1012</v>
      </c>
      <c r="D120" s="74">
        <v>1</v>
      </c>
      <c r="E120" s="74">
        <v>1</v>
      </c>
      <c r="F120" s="74">
        <v>1</v>
      </c>
      <c r="G120" s="74">
        <f t="shared" si="13"/>
        <v>0</v>
      </c>
      <c r="H120" s="74"/>
      <c r="I120" s="175" t="s">
        <v>1013</v>
      </c>
      <c r="J120" s="74">
        <f t="shared" si="11"/>
        <v>0</v>
      </c>
      <c r="K120" s="74"/>
      <c r="L120" s="74" t="s">
        <v>714</v>
      </c>
      <c r="M120" s="74"/>
      <c r="N120" s="74"/>
      <c r="O120" s="74"/>
      <c r="P120" s="99"/>
      <c r="Q120" s="74"/>
      <c r="R120" s="40">
        <f>COUNTIF(填写!A:A,Buff!A120)</f>
        <v>1</v>
      </c>
    </row>
    <row r="121" spans="1:18" s="100" customFormat="1">
      <c r="A121" s="88">
        <v>21066</v>
      </c>
      <c r="B121" s="97">
        <v>1</v>
      </c>
      <c r="C121" s="110" t="s">
        <v>1014</v>
      </c>
      <c r="D121" s="74">
        <v>1</v>
      </c>
      <c r="E121" s="74">
        <v>1</v>
      </c>
      <c r="F121" s="74">
        <v>1</v>
      </c>
      <c r="G121" s="74">
        <f t="shared" si="13"/>
        <v>0</v>
      </c>
      <c r="H121" s="74"/>
      <c r="I121" s="175" t="s">
        <v>1015</v>
      </c>
      <c r="J121" s="74">
        <f t="shared" si="11"/>
        <v>0</v>
      </c>
      <c r="K121" s="74"/>
      <c r="L121" s="74" t="s">
        <v>1022</v>
      </c>
      <c r="M121" s="74"/>
      <c r="N121" s="74"/>
      <c r="O121" s="74"/>
      <c r="P121" s="99"/>
      <c r="Q121" s="74"/>
      <c r="R121" s="40">
        <f>COUNTIF(填写!A:A,Buff!A121)</f>
        <v>0</v>
      </c>
    </row>
    <row r="122" spans="1:18" s="100" customFormat="1">
      <c r="A122" s="88">
        <v>21067</v>
      </c>
      <c r="B122" s="97">
        <v>1</v>
      </c>
      <c r="C122" s="110" t="s">
        <v>1016</v>
      </c>
      <c r="D122" s="74">
        <v>1</v>
      </c>
      <c r="E122" s="74">
        <v>1</v>
      </c>
      <c r="F122" s="74">
        <v>1</v>
      </c>
      <c r="G122" s="74">
        <f t="shared" si="13"/>
        <v>0</v>
      </c>
      <c r="H122" s="74"/>
      <c r="I122" s="175" t="s">
        <v>1017</v>
      </c>
      <c r="J122" s="74">
        <f t="shared" si="11"/>
        <v>0</v>
      </c>
      <c r="K122" s="74"/>
      <c r="L122" s="74" t="s">
        <v>716</v>
      </c>
      <c r="M122" s="74"/>
      <c r="N122" s="74"/>
      <c r="O122" s="74"/>
      <c r="P122" s="99"/>
      <c r="Q122" s="74"/>
      <c r="R122" s="40">
        <f>COUNTIF(填写!A:A,Buff!A122)</f>
        <v>1</v>
      </c>
    </row>
    <row r="123" spans="1:18" s="100" customFormat="1">
      <c r="A123" s="88">
        <v>21068</v>
      </c>
      <c r="B123" s="97">
        <v>1</v>
      </c>
      <c r="C123" s="110" t="s">
        <v>1018</v>
      </c>
      <c r="D123" s="74">
        <v>1</v>
      </c>
      <c r="E123" s="74">
        <v>1</v>
      </c>
      <c r="F123" s="74">
        <v>1</v>
      </c>
      <c r="G123" s="74">
        <f t="shared" si="13"/>
        <v>0</v>
      </c>
      <c r="H123" s="74"/>
      <c r="I123" s="175" t="s">
        <v>1019</v>
      </c>
      <c r="J123" s="74">
        <f t="shared" si="11"/>
        <v>0</v>
      </c>
      <c r="K123" s="74"/>
      <c r="L123" s="74" t="s">
        <v>717</v>
      </c>
      <c r="M123" s="74"/>
      <c r="N123" s="74"/>
      <c r="O123" s="74"/>
      <c r="P123" s="99"/>
      <c r="Q123" s="74"/>
      <c r="R123" s="40">
        <f>COUNTIF(填写!A:A,Buff!A123)</f>
        <v>0</v>
      </c>
    </row>
    <row r="124" spans="1:18" s="100" customFormat="1">
      <c r="A124" s="88">
        <v>21069</v>
      </c>
      <c r="B124" s="97">
        <v>1</v>
      </c>
      <c r="C124" s="111" t="s">
        <v>1020</v>
      </c>
      <c r="D124" s="74">
        <v>1</v>
      </c>
      <c r="E124" s="74">
        <v>1</v>
      </c>
      <c r="F124" s="74">
        <v>1</v>
      </c>
      <c r="G124" s="74">
        <f t="shared" si="13"/>
        <v>0</v>
      </c>
      <c r="H124" s="74"/>
      <c r="I124" s="175" t="s">
        <v>1021</v>
      </c>
      <c r="J124" s="74">
        <f t="shared" si="11"/>
        <v>0</v>
      </c>
      <c r="K124" s="74"/>
      <c r="L124" s="74" t="s">
        <v>718</v>
      </c>
      <c r="M124" s="74"/>
      <c r="N124" s="74"/>
      <c r="O124" s="74"/>
      <c r="P124" s="99"/>
      <c r="Q124" s="74"/>
      <c r="R124" s="40">
        <f>COUNTIF(填写!A:A,Buff!A124)</f>
        <v>1</v>
      </c>
    </row>
    <row r="125" spans="1:18">
      <c r="A125" s="85">
        <v>21070</v>
      </c>
      <c r="B125" s="47">
        <v>1</v>
      </c>
      <c r="C125" s="52" t="s">
        <v>254</v>
      </c>
      <c r="D125" s="39">
        <v>1</v>
      </c>
      <c r="E125" s="39">
        <v>1</v>
      </c>
      <c r="F125" s="39">
        <v>1</v>
      </c>
      <c r="G125" s="39">
        <f t="shared" ref="G125:G156" si="15">IF(K125&gt;0,1,0)</f>
        <v>0</v>
      </c>
      <c r="H125" s="39"/>
      <c r="I125" s="42" t="s">
        <v>372</v>
      </c>
      <c r="J125" s="90">
        <f t="shared" ref="J125:J188" si="16">K125</f>
        <v>0</v>
      </c>
      <c r="K125" s="39"/>
      <c r="L125" s="51" t="str">
        <f t="shared" ref="L125:L136" si="17">"icon/buff/buff_"&amp;IF((R125=1),A125,"default")</f>
        <v>icon/buff/buff_21070</v>
      </c>
      <c r="M125" s="39"/>
      <c r="N125" s="39"/>
      <c r="O125" s="39"/>
      <c r="P125" s="48"/>
      <c r="Q125" s="39"/>
      <c r="R125" s="40">
        <f>COUNTIF(填写!A:A,Buff!A125)</f>
        <v>1</v>
      </c>
    </row>
    <row r="126" spans="1:18">
      <c r="A126" s="85">
        <v>21071</v>
      </c>
      <c r="B126" s="47">
        <v>1</v>
      </c>
      <c r="C126" s="52" t="s">
        <v>255</v>
      </c>
      <c r="D126" s="39">
        <v>2</v>
      </c>
      <c r="E126" s="39">
        <v>1</v>
      </c>
      <c r="F126" s="39">
        <v>1</v>
      </c>
      <c r="G126" s="39">
        <f t="shared" si="15"/>
        <v>0</v>
      </c>
      <c r="H126" s="39"/>
      <c r="I126" s="42" t="s">
        <v>321</v>
      </c>
      <c r="J126" s="90">
        <f t="shared" si="16"/>
        <v>0</v>
      </c>
      <c r="K126" s="39"/>
      <c r="L126" s="51" t="str">
        <f t="shared" si="17"/>
        <v>icon/buff/buff_21071</v>
      </c>
      <c r="M126" s="39"/>
      <c r="N126" s="39"/>
      <c r="O126" s="39"/>
      <c r="P126" s="48"/>
      <c r="Q126" s="39"/>
      <c r="R126" s="40">
        <f>COUNTIF(填写!A:A,Buff!A126)</f>
        <v>1</v>
      </c>
    </row>
    <row r="127" spans="1:18">
      <c r="A127" s="85">
        <v>21072</v>
      </c>
      <c r="B127" s="47">
        <v>1</v>
      </c>
      <c r="C127" s="52" t="s">
        <v>256</v>
      </c>
      <c r="D127" s="39">
        <v>1</v>
      </c>
      <c r="E127" s="39">
        <v>0</v>
      </c>
      <c r="F127" s="39">
        <v>0</v>
      </c>
      <c r="G127" s="39">
        <f t="shared" si="15"/>
        <v>0</v>
      </c>
      <c r="H127" s="39"/>
      <c r="I127" s="58" t="s">
        <v>257</v>
      </c>
      <c r="J127" s="90">
        <f t="shared" si="16"/>
        <v>0</v>
      </c>
      <c r="K127" s="39"/>
      <c r="L127" s="51" t="str">
        <f t="shared" si="17"/>
        <v>icon/buff/buff_21072</v>
      </c>
      <c r="M127" s="39"/>
      <c r="N127" s="39"/>
      <c r="O127" s="39"/>
      <c r="P127" s="48"/>
      <c r="Q127" s="39"/>
      <c r="R127" s="40">
        <f>COUNTIF(填写!A:A,Buff!A127)</f>
        <v>1</v>
      </c>
    </row>
    <row r="128" spans="1:18">
      <c r="A128" s="85">
        <v>21073</v>
      </c>
      <c r="B128" s="47">
        <v>1</v>
      </c>
      <c r="C128" s="101" t="s">
        <v>259</v>
      </c>
      <c r="D128" s="39">
        <v>1</v>
      </c>
      <c r="E128" s="39">
        <v>0</v>
      </c>
      <c r="F128" s="39">
        <v>1</v>
      </c>
      <c r="G128" s="39">
        <f t="shared" si="15"/>
        <v>0</v>
      </c>
      <c r="H128" s="39"/>
      <c r="I128" s="101" t="s">
        <v>322</v>
      </c>
      <c r="J128" s="90">
        <f t="shared" si="16"/>
        <v>0</v>
      </c>
      <c r="K128"/>
      <c r="L128" s="51" t="str">
        <f t="shared" si="17"/>
        <v>icon/buff/buff_21073</v>
      </c>
      <c r="M128" s="39"/>
      <c r="N128" s="39"/>
      <c r="O128" s="39"/>
      <c r="P128" s="48"/>
      <c r="Q128" s="39"/>
      <c r="R128" s="40">
        <f>COUNTIF(填写!A:A,Buff!A128)</f>
        <v>1</v>
      </c>
    </row>
    <row r="129" spans="1:18">
      <c r="A129" s="85">
        <v>21074</v>
      </c>
      <c r="B129" s="47">
        <v>1</v>
      </c>
      <c r="C129" s="52" t="s">
        <v>260</v>
      </c>
      <c r="D129" s="39">
        <v>2</v>
      </c>
      <c r="E129" s="39">
        <v>1</v>
      </c>
      <c r="F129" s="39">
        <v>1</v>
      </c>
      <c r="G129" s="39">
        <f t="shared" si="15"/>
        <v>0</v>
      </c>
      <c r="H129" s="39"/>
      <c r="I129" s="58" t="s">
        <v>886</v>
      </c>
      <c r="J129" s="90">
        <f t="shared" si="16"/>
        <v>0</v>
      </c>
      <c r="K129" s="39"/>
      <c r="L129" s="51" t="str">
        <f t="shared" si="17"/>
        <v>icon/buff/buff_21074</v>
      </c>
      <c r="M129" s="39"/>
      <c r="N129" s="39"/>
      <c r="O129" s="39"/>
      <c r="P129" s="48"/>
      <c r="Q129" s="39"/>
      <c r="R129" s="40">
        <f>COUNTIF(填写!A:A,Buff!A129)</f>
        <v>1</v>
      </c>
    </row>
    <row r="130" spans="1:18">
      <c r="A130" s="85">
        <v>21075</v>
      </c>
      <c r="B130" s="47">
        <v>1</v>
      </c>
      <c r="C130" s="52" t="s">
        <v>263</v>
      </c>
      <c r="D130" s="39">
        <v>2</v>
      </c>
      <c r="E130" s="39">
        <v>1</v>
      </c>
      <c r="F130" s="39">
        <v>1</v>
      </c>
      <c r="G130" s="39">
        <f t="shared" si="15"/>
        <v>0</v>
      </c>
      <c r="H130" s="39"/>
      <c r="I130" s="58" t="s">
        <v>876</v>
      </c>
      <c r="J130" s="90">
        <f t="shared" si="16"/>
        <v>0</v>
      </c>
      <c r="K130" s="39"/>
      <c r="L130" s="51" t="str">
        <f t="shared" si="17"/>
        <v>icon/buff/buff_21075</v>
      </c>
      <c r="M130" s="39"/>
      <c r="N130" s="39"/>
      <c r="O130" s="39"/>
      <c r="P130" s="48"/>
      <c r="Q130" s="39"/>
      <c r="R130" s="40">
        <f>COUNTIF(填写!A:A,Buff!A130)</f>
        <v>1</v>
      </c>
    </row>
    <row r="131" spans="1:18">
      <c r="A131" s="85">
        <v>21076</v>
      </c>
      <c r="B131" s="47">
        <v>1</v>
      </c>
      <c r="C131" s="52" t="s">
        <v>265</v>
      </c>
      <c r="D131" s="39">
        <v>2</v>
      </c>
      <c r="E131" s="39">
        <v>0</v>
      </c>
      <c r="F131" s="39">
        <v>1</v>
      </c>
      <c r="G131" s="39">
        <f t="shared" si="15"/>
        <v>0</v>
      </c>
      <c r="H131" s="39"/>
      <c r="I131" s="58" t="s">
        <v>323</v>
      </c>
      <c r="J131" s="90">
        <f t="shared" si="16"/>
        <v>0</v>
      </c>
      <c r="K131" s="39"/>
      <c r="L131" s="51" t="str">
        <f t="shared" si="17"/>
        <v>icon/buff/buff_21076</v>
      </c>
      <c r="M131" s="39"/>
      <c r="N131" s="39"/>
      <c r="O131" s="39"/>
      <c r="P131" s="48"/>
      <c r="Q131" s="39"/>
      <c r="R131" s="40">
        <f>COUNTIF(填写!A:A,Buff!A131)</f>
        <v>1</v>
      </c>
    </row>
    <row r="132" spans="1:18">
      <c r="A132" s="85">
        <v>21077</v>
      </c>
      <c r="B132" s="47">
        <v>1</v>
      </c>
      <c r="C132" s="52" t="s">
        <v>342</v>
      </c>
      <c r="D132" s="39">
        <v>2</v>
      </c>
      <c r="E132" s="39">
        <v>1</v>
      </c>
      <c r="F132" s="39">
        <v>1</v>
      </c>
      <c r="G132" s="39">
        <f t="shared" si="15"/>
        <v>0</v>
      </c>
      <c r="H132" s="39"/>
      <c r="I132" s="173" t="s">
        <v>877</v>
      </c>
      <c r="J132" s="90">
        <f t="shared" si="16"/>
        <v>0</v>
      </c>
      <c r="K132" s="39"/>
      <c r="L132" s="51" t="str">
        <f t="shared" si="17"/>
        <v>icon/buff/buff_21077</v>
      </c>
      <c r="M132" s="39"/>
      <c r="N132" s="39"/>
      <c r="O132" s="39"/>
      <c r="P132" s="48"/>
      <c r="Q132" s="39"/>
      <c r="R132" s="40">
        <f>COUNTIF(填写!A:A,Buff!A132)</f>
        <v>1</v>
      </c>
    </row>
    <row r="133" spans="1:18">
      <c r="A133" s="85">
        <v>21078</v>
      </c>
      <c r="B133" s="47">
        <v>1</v>
      </c>
      <c r="C133" s="52" t="s">
        <v>797</v>
      </c>
      <c r="D133" s="39">
        <v>1</v>
      </c>
      <c r="E133" s="39">
        <v>0</v>
      </c>
      <c r="F133" s="39">
        <v>0</v>
      </c>
      <c r="G133" s="39">
        <f t="shared" si="15"/>
        <v>0</v>
      </c>
      <c r="H133" s="39"/>
      <c r="I133" s="58" t="s">
        <v>1184</v>
      </c>
      <c r="J133" s="90">
        <f t="shared" si="16"/>
        <v>0</v>
      </c>
      <c r="K133" s="39"/>
      <c r="L133" s="51" t="str">
        <f t="shared" si="17"/>
        <v>icon/buff/buff_21078</v>
      </c>
      <c r="M133" s="39"/>
      <c r="N133" s="39" t="s">
        <v>479</v>
      </c>
      <c r="O133" s="39"/>
      <c r="P133" s="48"/>
      <c r="Q133" s="39">
        <v>2</v>
      </c>
      <c r="R133" s="40">
        <f>COUNTIF(填写!A:A,Buff!A133)</f>
        <v>1</v>
      </c>
    </row>
    <row r="134" spans="1:18">
      <c r="A134" s="85">
        <v>21079</v>
      </c>
      <c r="B134" s="47">
        <v>1</v>
      </c>
      <c r="C134" s="52" t="s">
        <v>340</v>
      </c>
      <c r="D134" s="39">
        <v>1</v>
      </c>
      <c r="E134" s="39">
        <v>0</v>
      </c>
      <c r="F134" s="39">
        <v>1</v>
      </c>
      <c r="G134" s="39">
        <f t="shared" si="15"/>
        <v>0</v>
      </c>
      <c r="H134" s="39"/>
      <c r="I134" s="92" t="s">
        <v>954</v>
      </c>
      <c r="J134" s="90">
        <f t="shared" si="16"/>
        <v>0</v>
      </c>
      <c r="K134" s="39"/>
      <c r="L134" s="51" t="str">
        <f t="shared" si="17"/>
        <v>icon/buff/buff_21079</v>
      </c>
      <c r="M134" s="39"/>
      <c r="N134" s="39"/>
      <c r="O134" s="39"/>
      <c r="P134" s="48"/>
      <c r="Q134" s="39"/>
      <c r="R134" s="40">
        <f>COUNTIF(填写!A:A,Buff!A134)</f>
        <v>1</v>
      </c>
    </row>
    <row r="135" spans="1:18">
      <c r="A135" s="85">
        <v>21080</v>
      </c>
      <c r="B135" s="47">
        <v>1</v>
      </c>
      <c r="C135" s="52" t="s">
        <v>341</v>
      </c>
      <c r="D135" s="39">
        <v>1</v>
      </c>
      <c r="E135" s="39">
        <v>0</v>
      </c>
      <c r="F135" s="39">
        <v>1</v>
      </c>
      <c r="G135" s="39">
        <f t="shared" si="15"/>
        <v>0</v>
      </c>
      <c r="H135" s="39"/>
      <c r="I135" s="92" t="s">
        <v>955</v>
      </c>
      <c r="J135" s="90">
        <f t="shared" si="16"/>
        <v>0</v>
      </c>
      <c r="K135" s="39"/>
      <c r="L135" s="51" t="str">
        <f t="shared" si="17"/>
        <v>icon/buff/buff_21080</v>
      </c>
      <c r="M135" s="39"/>
      <c r="N135" s="39"/>
      <c r="O135" s="39"/>
      <c r="P135" s="48"/>
      <c r="Q135" s="39"/>
      <c r="R135" s="40">
        <f>COUNTIF(填写!A:A,Buff!A135)</f>
        <v>1</v>
      </c>
    </row>
    <row r="136" spans="1:18">
      <c r="A136" s="85">
        <v>21081</v>
      </c>
      <c r="B136" s="47">
        <v>1</v>
      </c>
      <c r="C136" s="52" t="s">
        <v>578</v>
      </c>
      <c r="D136" s="39">
        <v>1</v>
      </c>
      <c r="E136" s="39">
        <v>0</v>
      </c>
      <c r="F136" s="39">
        <v>1</v>
      </c>
      <c r="G136" s="39">
        <f t="shared" si="15"/>
        <v>0</v>
      </c>
      <c r="H136" s="39"/>
      <c r="I136" s="58" t="s">
        <v>579</v>
      </c>
      <c r="J136" s="90">
        <f t="shared" si="16"/>
        <v>0</v>
      </c>
      <c r="K136"/>
      <c r="L136" s="51" t="str">
        <f t="shared" si="17"/>
        <v>icon/buff/buff_21081</v>
      </c>
      <c r="M136" s="39"/>
      <c r="N136" s="39"/>
      <c r="O136" s="39"/>
      <c r="P136" s="48"/>
      <c r="Q136" s="39"/>
      <c r="R136" s="40">
        <f>COUNTIF(填写!A:A,Buff!A136)</f>
        <v>1</v>
      </c>
    </row>
    <row r="137" spans="1:18" s="25" customFormat="1">
      <c r="A137" s="86">
        <v>21082</v>
      </c>
      <c r="B137" s="71">
        <v>0</v>
      </c>
      <c r="C137" s="54"/>
      <c r="D137" s="55">
        <v>1</v>
      </c>
      <c r="E137" s="55">
        <v>1</v>
      </c>
      <c r="F137" s="55">
        <v>1</v>
      </c>
      <c r="G137" s="39">
        <f t="shared" si="15"/>
        <v>0</v>
      </c>
      <c r="H137" s="55"/>
      <c r="I137" s="56" t="s">
        <v>324</v>
      </c>
      <c r="J137" s="90">
        <f t="shared" si="16"/>
        <v>0</v>
      </c>
      <c r="K137" s="55"/>
      <c r="L137" s="55" t="s">
        <v>596</v>
      </c>
      <c r="M137" s="55"/>
      <c r="N137" s="55"/>
      <c r="O137" s="55"/>
      <c r="P137" s="57"/>
      <c r="Q137" s="55"/>
      <c r="R137" s="40">
        <f>COUNTIF(填写!A:A,Buff!A137)</f>
        <v>0</v>
      </c>
    </row>
    <row r="138" spans="1:18">
      <c r="A138" s="85">
        <v>21083</v>
      </c>
      <c r="B138" s="47">
        <v>1</v>
      </c>
      <c r="C138" s="70" t="s">
        <v>656</v>
      </c>
      <c r="D138" s="39">
        <v>1</v>
      </c>
      <c r="E138" s="39">
        <v>1</v>
      </c>
      <c r="F138" s="39">
        <v>0</v>
      </c>
      <c r="G138" s="39">
        <f t="shared" si="15"/>
        <v>0</v>
      </c>
      <c r="H138" s="39"/>
      <c r="I138" s="58" t="s">
        <v>616</v>
      </c>
      <c r="J138" s="90">
        <f t="shared" si="16"/>
        <v>0</v>
      </c>
      <c r="K138" s="39"/>
      <c r="L138" s="51" t="str">
        <f>"icon/buff/buff_"&amp;IF((R138=1),A138,"default")</f>
        <v>icon/buff/buff_21083</v>
      </c>
      <c r="M138" s="39"/>
      <c r="N138" s="39"/>
      <c r="O138" s="39"/>
      <c r="P138" s="48"/>
      <c r="Q138" s="39"/>
      <c r="R138" s="40">
        <f>COUNTIF(填写!A:A,Buff!A138)</f>
        <v>1</v>
      </c>
    </row>
    <row r="139" spans="1:18">
      <c r="A139" s="140">
        <v>21084</v>
      </c>
      <c r="B139" s="141">
        <v>1</v>
      </c>
      <c r="C139" s="144" t="s">
        <v>810</v>
      </c>
      <c r="D139" s="143">
        <v>1</v>
      </c>
      <c r="E139" s="143">
        <v>0</v>
      </c>
      <c r="F139" s="143">
        <v>0</v>
      </c>
      <c r="G139" s="143">
        <f t="shared" si="15"/>
        <v>0</v>
      </c>
      <c r="H139" s="143"/>
      <c r="I139" s="142" t="s">
        <v>1134</v>
      </c>
      <c r="J139" s="143">
        <f t="shared" si="16"/>
        <v>0</v>
      </c>
      <c r="K139" s="143"/>
      <c r="L139" s="51" t="str">
        <f>"icon/buff/buff_"&amp;IF((R139=1),A139,"default")</f>
        <v>icon/buff/buff_21084</v>
      </c>
      <c r="M139" s="39"/>
      <c r="N139" s="39"/>
      <c r="O139" s="39"/>
      <c r="P139" s="48"/>
      <c r="Q139" s="39"/>
      <c r="R139" s="40">
        <f>COUNTIF(填写!A:A,Buff!A139)</f>
        <v>1</v>
      </c>
    </row>
    <row r="140" spans="1:18">
      <c r="A140" s="140">
        <v>21085</v>
      </c>
      <c r="B140" s="141">
        <v>1</v>
      </c>
      <c r="C140" s="144" t="s">
        <v>811</v>
      </c>
      <c r="D140" s="143">
        <v>1</v>
      </c>
      <c r="E140" s="143">
        <v>0</v>
      </c>
      <c r="F140" s="143">
        <v>0</v>
      </c>
      <c r="G140" s="143">
        <f t="shared" si="15"/>
        <v>0</v>
      </c>
      <c r="H140" s="143"/>
      <c r="I140" s="142" t="s">
        <v>1135</v>
      </c>
      <c r="J140" s="143">
        <f t="shared" si="16"/>
        <v>0</v>
      </c>
      <c r="K140" s="143"/>
      <c r="L140" s="51" t="str">
        <f>"icon/buff/buff_"&amp;IF((R140=1),A140,"default")</f>
        <v>icon/buff/buff_21085</v>
      </c>
      <c r="M140" s="39"/>
      <c r="N140" s="39"/>
      <c r="O140" s="39"/>
      <c r="P140" s="48"/>
      <c r="Q140" s="39"/>
      <c r="R140" s="40">
        <f>COUNTIF(填写!A:A,Buff!A140)</f>
        <v>1</v>
      </c>
    </row>
    <row r="141" spans="1:18">
      <c r="A141" s="85">
        <v>21086</v>
      </c>
      <c r="B141" s="47">
        <v>1</v>
      </c>
      <c r="C141" s="52" t="s">
        <v>812</v>
      </c>
      <c r="D141" s="39">
        <v>1</v>
      </c>
      <c r="E141" s="39">
        <v>1</v>
      </c>
      <c r="F141" s="39">
        <v>1</v>
      </c>
      <c r="G141" s="39">
        <f t="shared" si="15"/>
        <v>0</v>
      </c>
      <c r="H141" s="39"/>
      <c r="I141" s="58" t="s">
        <v>327</v>
      </c>
      <c r="J141" s="90">
        <f t="shared" si="16"/>
        <v>0</v>
      </c>
      <c r="K141" s="39"/>
      <c r="L141" s="51" t="str">
        <f>"icon/buff/buff_"&amp;IF((R141=1),A141,"default")</f>
        <v>icon/buff/buff_21086</v>
      </c>
      <c r="M141" s="39"/>
      <c r="N141" s="39"/>
      <c r="O141" s="39"/>
      <c r="P141" s="48"/>
      <c r="Q141" s="39"/>
      <c r="R141" s="40">
        <f>COUNTIF(填写!A:A,Buff!A141)</f>
        <v>1</v>
      </c>
    </row>
    <row r="142" spans="1:18">
      <c r="A142" s="140">
        <v>21087</v>
      </c>
      <c r="B142" s="141">
        <v>1</v>
      </c>
      <c r="C142" s="144" t="s">
        <v>1144</v>
      </c>
      <c r="D142" s="143">
        <v>1</v>
      </c>
      <c r="E142" s="143">
        <v>1</v>
      </c>
      <c r="F142" s="143">
        <v>1</v>
      </c>
      <c r="G142" s="143">
        <f t="shared" si="15"/>
        <v>0</v>
      </c>
      <c r="H142" s="143"/>
      <c r="I142" s="142" t="s">
        <v>1145</v>
      </c>
      <c r="J142" s="143">
        <f t="shared" si="16"/>
        <v>0</v>
      </c>
      <c r="K142" s="143"/>
      <c r="L142" s="51" t="str">
        <f>"icon/buff/buff_"&amp;IF((R142=1),A142,"default")</f>
        <v>icon/buff/buff_21087</v>
      </c>
      <c r="M142" s="39"/>
      <c r="N142" s="39"/>
      <c r="O142" s="39"/>
      <c r="P142" s="48"/>
      <c r="Q142" s="39"/>
      <c r="R142" s="40">
        <f>COUNTIF(填写!A:A,Buff!A142)</f>
        <v>1</v>
      </c>
    </row>
    <row r="143" spans="1:18" s="25" customFormat="1">
      <c r="A143" s="86">
        <v>21088</v>
      </c>
      <c r="B143" s="71">
        <v>0</v>
      </c>
      <c r="C143" s="56"/>
      <c r="D143" s="55">
        <v>1</v>
      </c>
      <c r="E143" s="55">
        <v>1</v>
      </c>
      <c r="F143" s="55">
        <v>1</v>
      </c>
      <c r="G143" s="39">
        <f t="shared" si="15"/>
        <v>0</v>
      </c>
      <c r="H143" s="55"/>
      <c r="I143" s="54" t="s">
        <v>530</v>
      </c>
      <c r="J143" s="90">
        <f t="shared" si="16"/>
        <v>0</v>
      </c>
      <c r="K143" s="55"/>
      <c r="L143" s="55" t="s">
        <v>719</v>
      </c>
      <c r="M143" s="55"/>
      <c r="N143" s="55"/>
      <c r="O143" s="55"/>
      <c r="P143" s="57"/>
      <c r="Q143" s="55"/>
      <c r="R143" s="40">
        <f>COUNTIF(填写!A:A,Buff!A143)</f>
        <v>1</v>
      </c>
    </row>
    <row r="144" spans="1:18">
      <c r="A144" s="85">
        <v>21089</v>
      </c>
      <c r="B144" s="47">
        <v>1</v>
      </c>
      <c r="C144" s="70" t="s">
        <v>989</v>
      </c>
      <c r="D144" s="39">
        <v>1</v>
      </c>
      <c r="E144" s="39">
        <v>1</v>
      </c>
      <c r="F144" s="39">
        <v>1</v>
      </c>
      <c r="G144" s="39">
        <f t="shared" si="15"/>
        <v>1</v>
      </c>
      <c r="H144" s="39"/>
      <c r="I144" s="58" t="s">
        <v>328</v>
      </c>
      <c r="J144" s="90">
        <f t="shared" si="16"/>
        <v>231111</v>
      </c>
      <c r="K144" s="39">
        <v>231111</v>
      </c>
      <c r="L144" s="51" t="str">
        <f>"icon/buff/buff_"&amp;IF((R144=1),A144,"default")</f>
        <v>icon/buff/buff_21089</v>
      </c>
      <c r="M144" s="39"/>
      <c r="N144" s="39"/>
      <c r="O144" s="39"/>
      <c r="P144" s="48"/>
      <c r="Q144" s="39"/>
      <c r="R144" s="40">
        <f>COUNTIF(填写!A:A,Buff!A144)</f>
        <v>1</v>
      </c>
    </row>
    <row r="145" spans="1:18">
      <c r="A145" s="85">
        <v>21090</v>
      </c>
      <c r="B145" s="47">
        <v>1</v>
      </c>
      <c r="C145" s="70" t="s">
        <v>815</v>
      </c>
      <c r="D145" s="39">
        <v>1</v>
      </c>
      <c r="E145" s="39">
        <v>1</v>
      </c>
      <c r="F145" s="39">
        <v>1</v>
      </c>
      <c r="G145" s="39">
        <f t="shared" si="15"/>
        <v>0</v>
      </c>
      <c r="H145" s="39"/>
      <c r="I145" s="58" t="s">
        <v>329</v>
      </c>
      <c r="J145" s="90">
        <f t="shared" si="16"/>
        <v>0</v>
      </c>
      <c r="K145" s="39"/>
      <c r="L145" s="51" t="str">
        <f>"icon/buff/buff_"&amp;IF((R145=1),A145,"default")</f>
        <v>icon/buff/buff_21090</v>
      </c>
      <c r="M145" s="39"/>
      <c r="N145" s="39"/>
      <c r="O145" s="39"/>
      <c r="P145" s="48"/>
      <c r="Q145" s="39"/>
      <c r="R145" s="40">
        <f>COUNTIF(填写!A:A,Buff!A145)</f>
        <v>1</v>
      </c>
    </row>
    <row r="146" spans="1:18">
      <c r="A146" s="85">
        <v>21091</v>
      </c>
      <c r="B146" s="47">
        <v>1</v>
      </c>
      <c r="C146" s="70" t="s">
        <v>816</v>
      </c>
      <c r="D146" s="39">
        <v>1</v>
      </c>
      <c r="E146" s="39">
        <v>1</v>
      </c>
      <c r="F146" s="39">
        <v>1</v>
      </c>
      <c r="G146" s="39">
        <f t="shared" si="15"/>
        <v>0</v>
      </c>
      <c r="H146" s="39"/>
      <c r="I146" s="58" t="s">
        <v>951</v>
      </c>
      <c r="J146" s="90">
        <f t="shared" si="16"/>
        <v>0</v>
      </c>
      <c r="K146" s="39"/>
      <c r="L146" s="51" t="str">
        <f>"icon/buff/buff_"&amp;IF((R146=1),A146,"default")</f>
        <v>icon/buff/buff_21091</v>
      </c>
      <c r="M146" s="39"/>
      <c r="N146" s="39"/>
      <c r="O146" s="39"/>
      <c r="P146" s="48"/>
      <c r="Q146" s="39"/>
      <c r="R146" s="40">
        <f>COUNTIF(填写!A:A,Buff!A146)</f>
        <v>1</v>
      </c>
    </row>
    <row r="147" spans="1:18">
      <c r="A147" s="85">
        <v>21092</v>
      </c>
      <c r="B147" s="47">
        <v>1</v>
      </c>
      <c r="C147" s="70" t="s">
        <v>817</v>
      </c>
      <c r="D147" s="39">
        <v>1</v>
      </c>
      <c r="E147" s="39">
        <v>1</v>
      </c>
      <c r="F147" s="39">
        <v>0</v>
      </c>
      <c r="G147" s="39">
        <f t="shared" si="15"/>
        <v>0</v>
      </c>
      <c r="H147" s="39"/>
      <c r="I147" s="42" t="s">
        <v>1152</v>
      </c>
      <c r="J147" s="90">
        <f t="shared" si="16"/>
        <v>0</v>
      </c>
      <c r="K147" s="39"/>
      <c r="L147" s="51" t="str">
        <f>"icon/buff/buff_"&amp;IF((R147=1),A147,"default")</f>
        <v>icon/buff/buff_21092</v>
      </c>
      <c r="M147" s="39"/>
      <c r="N147" s="39"/>
      <c r="O147" s="39"/>
      <c r="P147" s="48"/>
      <c r="Q147" s="39"/>
      <c r="R147" s="40">
        <f>COUNTIF(填写!A:A,Buff!A147)</f>
        <v>1</v>
      </c>
    </row>
    <row r="148" spans="1:18">
      <c r="A148" s="140">
        <v>21093</v>
      </c>
      <c r="B148" s="141">
        <v>1</v>
      </c>
      <c r="C148" s="144" t="s">
        <v>684</v>
      </c>
      <c r="D148" s="143">
        <v>1</v>
      </c>
      <c r="E148" s="143">
        <v>1</v>
      </c>
      <c r="F148" s="143">
        <v>1</v>
      </c>
      <c r="G148" s="143">
        <f t="shared" si="15"/>
        <v>0</v>
      </c>
      <c r="H148" s="143"/>
      <c r="I148" s="142" t="s">
        <v>1136</v>
      </c>
      <c r="J148" s="143">
        <f t="shared" si="16"/>
        <v>0</v>
      </c>
      <c r="K148" s="143"/>
      <c r="L148" s="51" t="str">
        <f>"icon/buff/buff_"&amp;IF((R148=1),A148,"default")</f>
        <v>icon/buff/buff_21093</v>
      </c>
      <c r="M148" s="39"/>
      <c r="N148" s="39"/>
      <c r="O148" s="39"/>
      <c r="P148" s="48"/>
      <c r="Q148" s="39"/>
      <c r="R148" s="40">
        <f>COUNTIF(填写!A:A,Buff!A148)</f>
        <v>1</v>
      </c>
    </row>
    <row r="149" spans="1:18" s="100" customFormat="1">
      <c r="A149" s="88">
        <v>21094</v>
      </c>
      <c r="B149" s="97">
        <v>1</v>
      </c>
      <c r="C149" s="95" t="s">
        <v>1023</v>
      </c>
      <c r="D149" s="74">
        <v>1</v>
      </c>
      <c r="E149" s="74">
        <v>1</v>
      </c>
      <c r="F149" s="74">
        <v>1</v>
      </c>
      <c r="G149" s="74">
        <f t="shared" si="15"/>
        <v>0</v>
      </c>
      <c r="H149" s="74"/>
      <c r="I149" s="75" t="s">
        <v>1024</v>
      </c>
      <c r="J149" s="74">
        <f t="shared" si="16"/>
        <v>0</v>
      </c>
      <c r="K149" s="74"/>
      <c r="L149" s="74" t="s">
        <v>721</v>
      </c>
      <c r="M149" s="98"/>
      <c r="N149" s="74"/>
      <c r="O149" s="74"/>
      <c r="P149" s="74"/>
      <c r="Q149" s="99"/>
      <c r="R149" s="40">
        <f>COUNTIF(填写!A:A,Buff!A149)</f>
        <v>1</v>
      </c>
    </row>
    <row r="150" spans="1:18">
      <c r="A150" s="140">
        <v>21095</v>
      </c>
      <c r="B150" s="141">
        <v>1</v>
      </c>
      <c r="C150" s="144" t="s">
        <v>818</v>
      </c>
      <c r="D150" s="143">
        <v>1</v>
      </c>
      <c r="E150" s="143">
        <v>1</v>
      </c>
      <c r="F150" s="143">
        <v>1</v>
      </c>
      <c r="G150" s="143">
        <f t="shared" si="15"/>
        <v>1</v>
      </c>
      <c r="H150" s="143"/>
      <c r="I150" s="144" t="s">
        <v>1137</v>
      </c>
      <c r="J150" s="143">
        <f t="shared" si="16"/>
        <v>331010</v>
      </c>
      <c r="K150" s="143">
        <v>331010</v>
      </c>
      <c r="L150" s="51" t="str">
        <f>"icon/buff/buff_"&amp;IF((R150=1),A150,"default")</f>
        <v>icon/buff/buff_21095</v>
      </c>
      <c r="M150" s="44"/>
      <c r="N150" s="39"/>
      <c r="O150" s="39"/>
      <c r="P150" s="39"/>
      <c r="Q150" s="48"/>
      <c r="R150" s="40">
        <f>COUNTIF(填写!A:A,Buff!A150)</f>
        <v>1</v>
      </c>
    </row>
    <row r="151" spans="1:18" s="100" customFormat="1">
      <c r="A151" s="88">
        <v>21096</v>
      </c>
      <c r="B151" s="97">
        <v>1</v>
      </c>
      <c r="C151" s="75" t="s">
        <v>1025</v>
      </c>
      <c r="D151" s="74">
        <v>2</v>
      </c>
      <c r="E151" s="74">
        <v>1</v>
      </c>
      <c r="F151" s="74">
        <v>1</v>
      </c>
      <c r="G151" s="74">
        <f t="shared" si="15"/>
        <v>0</v>
      </c>
      <c r="H151" s="74"/>
      <c r="I151" s="95" t="s">
        <v>993</v>
      </c>
      <c r="J151" s="74">
        <f t="shared" si="16"/>
        <v>0</v>
      </c>
      <c r="K151" s="74"/>
      <c r="L151" s="74" t="str">
        <f>"icon/buff/buff_"&amp;IF((R151=1),A151,"default")</f>
        <v>icon/buff/buff_21096</v>
      </c>
      <c r="M151" s="98"/>
      <c r="N151" s="74"/>
      <c r="O151" s="74"/>
      <c r="P151" s="74"/>
      <c r="Q151" s="99"/>
      <c r="R151" s="40">
        <f>COUNTIF(填写!A:A,Buff!A151)</f>
        <v>1</v>
      </c>
    </row>
    <row r="152" spans="1:18" s="25" customFormat="1">
      <c r="A152" s="86">
        <v>21097</v>
      </c>
      <c r="B152" s="71">
        <v>0</v>
      </c>
      <c r="C152" s="54"/>
      <c r="D152" s="55">
        <v>1</v>
      </c>
      <c r="E152" s="55">
        <v>1</v>
      </c>
      <c r="F152" s="55">
        <v>1</v>
      </c>
      <c r="G152" s="39">
        <f t="shared" si="15"/>
        <v>0</v>
      </c>
      <c r="H152" s="55"/>
      <c r="I152" s="54" t="s">
        <v>356</v>
      </c>
      <c r="J152" s="90">
        <f t="shared" si="16"/>
        <v>0</v>
      </c>
      <c r="K152" s="55"/>
      <c r="L152" s="55" t="s">
        <v>529</v>
      </c>
      <c r="M152" s="55"/>
      <c r="N152" s="55"/>
      <c r="O152" s="55"/>
      <c r="P152" s="57"/>
      <c r="Q152" s="55"/>
      <c r="R152" s="40">
        <f>COUNTIF(填写!A:A,Buff!A152)</f>
        <v>0</v>
      </c>
    </row>
    <row r="153" spans="1:18" s="25" customFormat="1">
      <c r="A153" s="86">
        <v>21098</v>
      </c>
      <c r="B153" s="71">
        <v>1</v>
      </c>
      <c r="C153" s="54"/>
      <c r="D153" s="55">
        <v>1</v>
      </c>
      <c r="E153" s="55">
        <v>1</v>
      </c>
      <c r="F153" s="55">
        <v>1</v>
      </c>
      <c r="G153" s="39">
        <f t="shared" si="15"/>
        <v>0</v>
      </c>
      <c r="H153" s="55"/>
      <c r="I153" s="54" t="s">
        <v>661</v>
      </c>
      <c r="J153" s="90">
        <f t="shared" si="16"/>
        <v>0</v>
      </c>
      <c r="K153" s="55"/>
      <c r="L153" s="55" t="s">
        <v>606</v>
      </c>
      <c r="M153" s="55"/>
      <c r="N153" s="55"/>
      <c r="O153" s="55"/>
      <c r="P153" s="57"/>
      <c r="Q153" s="55"/>
      <c r="R153" s="40">
        <f>COUNTIF(填写!A:A,Buff!A153)</f>
        <v>1</v>
      </c>
    </row>
    <row r="154" spans="1:18">
      <c r="A154" s="85">
        <v>21099</v>
      </c>
      <c r="B154" s="47">
        <v>1</v>
      </c>
      <c r="C154" s="52" t="s">
        <v>357</v>
      </c>
      <c r="D154" s="39">
        <v>1</v>
      </c>
      <c r="E154" s="39">
        <v>1</v>
      </c>
      <c r="F154" s="39">
        <v>1</v>
      </c>
      <c r="G154" s="39">
        <f t="shared" si="15"/>
        <v>0</v>
      </c>
      <c r="H154" s="39"/>
      <c r="I154" s="58" t="s">
        <v>358</v>
      </c>
      <c r="J154" s="90">
        <f t="shared" si="16"/>
        <v>0</v>
      </c>
      <c r="K154" s="39"/>
      <c r="L154" s="51" t="str">
        <f>"icon/buff/buff_"&amp;IF((R154=1),A154,"default")</f>
        <v>icon/buff/buff_21099</v>
      </c>
      <c r="M154" s="39"/>
      <c r="N154" s="39"/>
      <c r="O154" s="39"/>
      <c r="P154" s="48"/>
      <c r="Q154" s="39"/>
      <c r="R154" s="40">
        <f>COUNTIF(填写!A:A,Buff!A154)</f>
        <v>1</v>
      </c>
    </row>
    <row r="155" spans="1:18">
      <c r="A155" s="85">
        <v>21100</v>
      </c>
      <c r="B155" s="47">
        <v>1</v>
      </c>
      <c r="C155" s="52" t="s">
        <v>731</v>
      </c>
      <c r="D155" s="39">
        <v>1</v>
      </c>
      <c r="E155" s="39">
        <v>1</v>
      </c>
      <c r="F155" s="39">
        <v>0</v>
      </c>
      <c r="G155" s="39">
        <f t="shared" si="15"/>
        <v>0</v>
      </c>
      <c r="H155" s="39"/>
      <c r="I155" s="58" t="s">
        <v>662</v>
      </c>
      <c r="J155" s="90">
        <f t="shared" si="16"/>
        <v>0</v>
      </c>
      <c r="K155" s="39"/>
      <c r="L155" s="51" t="str">
        <f>"icon/buff/buff_"&amp;IF((R155=1),A155,"default")</f>
        <v>icon/buff/buff_21100</v>
      </c>
      <c r="M155" s="39"/>
      <c r="N155" s="39"/>
      <c r="O155" s="39"/>
      <c r="P155" s="48"/>
      <c r="Q155" s="39"/>
      <c r="R155" s="40">
        <f>COUNTIF(填写!A:A,Buff!A155)</f>
        <v>1</v>
      </c>
    </row>
    <row r="156" spans="1:18" s="100" customFormat="1">
      <c r="A156" s="88">
        <v>21101</v>
      </c>
      <c r="B156" s="97">
        <v>1</v>
      </c>
      <c r="C156" s="95" t="s">
        <v>1026</v>
      </c>
      <c r="D156" s="74">
        <v>1</v>
      </c>
      <c r="E156" s="74">
        <v>1</v>
      </c>
      <c r="F156" s="74">
        <v>1</v>
      </c>
      <c r="G156" s="74">
        <f t="shared" si="15"/>
        <v>0</v>
      </c>
      <c r="H156" s="74"/>
      <c r="I156" s="95" t="s">
        <v>1027</v>
      </c>
      <c r="J156" s="74">
        <f t="shared" si="16"/>
        <v>0</v>
      </c>
      <c r="K156" s="74"/>
      <c r="L156" s="74" t="str">
        <f>L157</f>
        <v>icon/buff/buff_21102</v>
      </c>
      <c r="M156" s="74"/>
      <c r="N156" s="74"/>
      <c r="O156" s="74"/>
      <c r="P156" s="99"/>
      <c r="Q156" s="74"/>
      <c r="R156" s="40">
        <f>COUNTIF(填写!A:A,Buff!A156)</f>
        <v>0</v>
      </c>
    </row>
    <row r="157" spans="1:18">
      <c r="A157" s="85">
        <v>21102</v>
      </c>
      <c r="B157" s="47">
        <v>1</v>
      </c>
      <c r="C157" s="70" t="s">
        <v>685</v>
      </c>
      <c r="D157" s="39">
        <v>1</v>
      </c>
      <c r="E157" s="39">
        <v>1</v>
      </c>
      <c r="F157" s="39">
        <v>1</v>
      </c>
      <c r="G157" s="39">
        <f t="shared" ref="G157:G188" si="18">IF(K157&gt;0,1,0)</f>
        <v>0</v>
      </c>
      <c r="H157" s="39"/>
      <c r="I157" s="42" t="s">
        <v>413</v>
      </c>
      <c r="J157" s="90">
        <f t="shared" si="16"/>
        <v>0</v>
      </c>
      <c r="K157" s="39"/>
      <c r="L157" s="51" t="str">
        <f t="shared" ref="L157:L174" si="19">"icon/buff/buff_"&amp;IF((R157=1),A157,"default")</f>
        <v>icon/buff/buff_21102</v>
      </c>
      <c r="M157" s="39"/>
      <c r="N157" s="39"/>
      <c r="O157" s="39"/>
      <c r="P157" s="48"/>
      <c r="Q157" s="39"/>
      <c r="R157" s="40">
        <f>COUNTIF(填写!A:A,Buff!A157)</f>
        <v>1</v>
      </c>
    </row>
    <row r="158" spans="1:18">
      <c r="A158" s="85">
        <v>21103</v>
      </c>
      <c r="B158" s="47">
        <v>1</v>
      </c>
      <c r="C158" s="52" t="s">
        <v>819</v>
      </c>
      <c r="D158" s="39">
        <v>1</v>
      </c>
      <c r="E158" s="39">
        <v>0</v>
      </c>
      <c r="F158" s="39">
        <v>0</v>
      </c>
      <c r="G158" s="39">
        <f t="shared" si="18"/>
        <v>0</v>
      </c>
      <c r="H158" s="39"/>
      <c r="I158" s="58" t="s">
        <v>861</v>
      </c>
      <c r="J158" s="90">
        <f t="shared" si="16"/>
        <v>0</v>
      </c>
      <c r="K158" s="39"/>
      <c r="L158" s="51" t="str">
        <f t="shared" si="19"/>
        <v>icon/buff/buff_21103</v>
      </c>
      <c r="M158" s="39"/>
      <c r="N158" s="39"/>
      <c r="O158" s="39"/>
      <c r="P158" s="48"/>
      <c r="Q158" s="39"/>
      <c r="R158" s="40">
        <f>COUNTIF(填写!A:A,Buff!A158)</f>
        <v>1</v>
      </c>
    </row>
    <row r="159" spans="1:18">
      <c r="A159" s="85">
        <v>21104</v>
      </c>
      <c r="B159" s="47">
        <v>1</v>
      </c>
      <c r="C159" s="52" t="s">
        <v>412</v>
      </c>
      <c r="D159" s="39">
        <v>1</v>
      </c>
      <c r="E159" s="39">
        <v>0</v>
      </c>
      <c r="F159" s="39">
        <v>0</v>
      </c>
      <c r="G159" s="39">
        <f t="shared" si="18"/>
        <v>0</v>
      </c>
      <c r="H159" s="39"/>
      <c r="I159" s="58" t="s">
        <v>887</v>
      </c>
      <c r="J159" s="90">
        <f t="shared" si="16"/>
        <v>0</v>
      </c>
      <c r="K159" s="39"/>
      <c r="L159" s="51" t="str">
        <f t="shared" si="19"/>
        <v>icon/buff/buff_21104</v>
      </c>
      <c r="M159" s="39"/>
      <c r="N159" s="39"/>
      <c r="O159" s="39"/>
      <c r="P159" s="48"/>
      <c r="Q159" s="39"/>
      <c r="R159" s="40">
        <f>COUNTIF(填写!A:A,Buff!A159)</f>
        <v>1</v>
      </c>
    </row>
    <row r="160" spans="1:18">
      <c r="A160" s="85">
        <v>21105</v>
      </c>
      <c r="B160" s="47">
        <v>1</v>
      </c>
      <c r="C160" s="52" t="s">
        <v>460</v>
      </c>
      <c r="D160" s="39">
        <v>2</v>
      </c>
      <c r="E160" s="39">
        <v>1</v>
      </c>
      <c r="F160" s="39">
        <v>0</v>
      </c>
      <c r="G160" s="39">
        <f t="shared" si="18"/>
        <v>0</v>
      </c>
      <c r="H160" s="39"/>
      <c r="I160" s="58" t="s">
        <v>472</v>
      </c>
      <c r="J160" s="90">
        <f t="shared" si="16"/>
        <v>0</v>
      </c>
      <c r="K160" s="39"/>
      <c r="L160" s="51" t="str">
        <f t="shared" si="19"/>
        <v>icon/buff/buff_21105</v>
      </c>
      <c r="M160" s="39"/>
      <c r="N160" s="39"/>
      <c r="O160" s="39"/>
      <c r="P160" s="48"/>
      <c r="Q160" s="39"/>
      <c r="R160" s="40">
        <f>COUNTIF(填写!A:A,Buff!A160)</f>
        <v>1</v>
      </c>
    </row>
    <row r="161" spans="1:18">
      <c r="A161" s="85">
        <v>21106</v>
      </c>
      <c r="B161" s="47">
        <v>1</v>
      </c>
      <c r="C161" s="52" t="s">
        <v>727</v>
      </c>
      <c r="D161" s="39">
        <v>1</v>
      </c>
      <c r="E161" s="39">
        <v>0</v>
      </c>
      <c r="F161" s="39">
        <v>1</v>
      </c>
      <c r="G161" s="39">
        <f t="shared" si="18"/>
        <v>0</v>
      </c>
      <c r="H161" s="39"/>
      <c r="I161" s="58" t="s">
        <v>663</v>
      </c>
      <c r="J161" s="90">
        <f t="shared" si="16"/>
        <v>0</v>
      </c>
      <c r="K161" s="39"/>
      <c r="L161" s="51" t="str">
        <f>"icon/buff/buff_"&amp;IF((R161=1),A161,"default")</f>
        <v>icon/buff/buff_21106</v>
      </c>
      <c r="M161" s="39"/>
      <c r="N161" s="39"/>
      <c r="O161" s="39"/>
      <c r="P161" s="48"/>
      <c r="Q161" s="39"/>
      <c r="R161" s="40">
        <f>COUNTIF(填写!A:A,Buff!A161)</f>
        <v>1</v>
      </c>
    </row>
    <row r="162" spans="1:18">
      <c r="A162" s="85">
        <v>21107</v>
      </c>
      <c r="B162" s="47">
        <v>1</v>
      </c>
      <c r="C162" s="52" t="s">
        <v>437</v>
      </c>
      <c r="D162" s="39">
        <v>1</v>
      </c>
      <c r="E162" s="39">
        <v>0</v>
      </c>
      <c r="F162" s="39">
        <v>1</v>
      </c>
      <c r="G162" s="39">
        <f t="shared" si="18"/>
        <v>0</v>
      </c>
      <c r="H162" s="39"/>
      <c r="I162" s="58" t="s">
        <v>1078</v>
      </c>
      <c r="J162" s="90">
        <f t="shared" si="16"/>
        <v>0</v>
      </c>
      <c r="K162" s="39"/>
      <c r="L162" s="51" t="str">
        <f t="shared" si="19"/>
        <v>icon/buff/buff_21107</v>
      </c>
      <c r="M162" s="39"/>
      <c r="N162" s="39"/>
      <c r="O162" s="39"/>
      <c r="P162" s="48"/>
      <c r="Q162" s="39"/>
      <c r="R162" s="40">
        <f>COUNTIF(填写!A:A,Buff!A162)</f>
        <v>1</v>
      </c>
    </row>
    <row r="163" spans="1:18">
      <c r="A163" s="85">
        <v>21108</v>
      </c>
      <c r="B163" s="47">
        <v>1</v>
      </c>
      <c r="C163" s="52" t="s">
        <v>947</v>
      </c>
      <c r="D163" s="39">
        <v>1</v>
      </c>
      <c r="E163" s="39">
        <v>1</v>
      </c>
      <c r="F163" s="39">
        <v>1</v>
      </c>
      <c r="G163" s="39">
        <f t="shared" si="18"/>
        <v>0</v>
      </c>
      <c r="H163" s="39"/>
      <c r="I163" s="58" t="s">
        <v>946</v>
      </c>
      <c r="J163" s="90">
        <f t="shared" si="16"/>
        <v>0</v>
      </c>
      <c r="K163" s="39"/>
      <c r="L163" s="51" t="str">
        <f t="shared" si="19"/>
        <v>icon/buff/buff_21108</v>
      </c>
      <c r="M163" s="39"/>
      <c r="N163" s="39"/>
      <c r="O163" s="39"/>
      <c r="P163" s="48"/>
      <c r="Q163" s="39"/>
      <c r="R163" s="40">
        <f>COUNTIF(填写!A:A,Buff!A163)</f>
        <v>1</v>
      </c>
    </row>
    <row r="164" spans="1:18">
      <c r="A164" s="85">
        <v>21109</v>
      </c>
      <c r="B164" s="47">
        <v>1</v>
      </c>
      <c r="C164" s="52" t="s">
        <v>463</v>
      </c>
      <c r="D164" s="39">
        <v>1</v>
      </c>
      <c r="E164" s="39">
        <v>1</v>
      </c>
      <c r="F164" s="39">
        <v>1</v>
      </c>
      <c r="G164" s="39">
        <f t="shared" si="18"/>
        <v>0</v>
      </c>
      <c r="H164" s="39"/>
      <c r="I164" s="58" t="s">
        <v>664</v>
      </c>
      <c r="J164" s="90">
        <f t="shared" si="16"/>
        <v>0</v>
      </c>
      <c r="K164" s="39"/>
      <c r="L164" s="51" t="str">
        <f t="shared" si="19"/>
        <v>icon/buff/buff_21109</v>
      </c>
      <c r="M164" s="39"/>
      <c r="N164" s="39"/>
      <c r="O164" s="39"/>
      <c r="P164" s="48"/>
      <c r="Q164" s="39"/>
      <c r="R164" s="40">
        <f>COUNTIF(填写!A:A,Buff!A164)</f>
        <v>1</v>
      </c>
    </row>
    <row r="165" spans="1:18">
      <c r="A165" s="85">
        <v>21111</v>
      </c>
      <c r="B165" s="47">
        <v>1</v>
      </c>
      <c r="C165" s="52" t="s">
        <v>439</v>
      </c>
      <c r="D165" s="39">
        <v>1</v>
      </c>
      <c r="E165" s="39">
        <v>0</v>
      </c>
      <c r="F165" s="39">
        <v>0</v>
      </c>
      <c r="G165" s="39">
        <f t="shared" si="18"/>
        <v>0</v>
      </c>
      <c r="H165" s="39"/>
      <c r="I165" s="58" t="s">
        <v>878</v>
      </c>
      <c r="J165" s="90">
        <f t="shared" si="16"/>
        <v>0</v>
      </c>
      <c r="K165" s="39"/>
      <c r="L165" s="51" t="str">
        <f>"icon/buff/buff_"&amp;IF((R165=1),A165,"default")</f>
        <v>icon/buff/buff_21111</v>
      </c>
      <c r="M165" s="39"/>
      <c r="N165" s="39"/>
      <c r="O165" s="39"/>
      <c r="P165" s="48"/>
      <c r="Q165" s="39"/>
      <c r="R165" s="40">
        <f>COUNTIF(填写!A:A,Buff!A165)</f>
        <v>1</v>
      </c>
    </row>
    <row r="166" spans="1:18">
      <c r="A166" s="85">
        <v>21112</v>
      </c>
      <c r="B166" s="47">
        <v>1</v>
      </c>
      <c r="C166" s="52" t="s">
        <v>440</v>
      </c>
      <c r="D166" s="39">
        <v>1</v>
      </c>
      <c r="E166" s="39">
        <v>0</v>
      </c>
      <c r="F166" s="39">
        <v>0</v>
      </c>
      <c r="G166" s="39">
        <f t="shared" si="18"/>
        <v>0</v>
      </c>
      <c r="H166" s="39"/>
      <c r="I166" s="58" t="s">
        <v>459</v>
      </c>
      <c r="J166" s="90">
        <f t="shared" si="16"/>
        <v>0</v>
      </c>
      <c r="K166" s="39"/>
      <c r="L166" s="51" t="str">
        <f>"icon/buff/buff_"&amp;IF((R166=1),A166,"default")</f>
        <v>icon/buff/buff_21112</v>
      </c>
      <c r="M166" s="39"/>
      <c r="N166" s="39"/>
      <c r="O166" s="39"/>
      <c r="P166" s="48"/>
      <c r="Q166" s="39"/>
      <c r="R166" s="40">
        <f>COUNTIF(填写!A:A,Buff!A166)</f>
        <v>1</v>
      </c>
    </row>
    <row r="167" spans="1:18" s="25" customFormat="1">
      <c r="A167" s="86">
        <v>21113</v>
      </c>
      <c r="B167" s="71">
        <v>1</v>
      </c>
      <c r="C167" s="54" t="s">
        <v>441</v>
      </c>
      <c r="D167" s="55">
        <v>2</v>
      </c>
      <c r="E167" s="55">
        <v>1</v>
      </c>
      <c r="F167" s="55">
        <v>1</v>
      </c>
      <c r="G167" s="55">
        <f t="shared" si="18"/>
        <v>0</v>
      </c>
      <c r="H167" s="55"/>
      <c r="I167" s="54" t="s">
        <v>860</v>
      </c>
      <c r="J167" s="55">
        <f t="shared" si="16"/>
        <v>0</v>
      </c>
      <c r="K167" s="55"/>
      <c r="L167" s="55" t="str">
        <f t="shared" si="19"/>
        <v>icon/buff/buff_21113</v>
      </c>
      <c r="M167" s="55"/>
      <c r="N167" s="55"/>
      <c r="O167" s="55"/>
      <c r="P167" s="57"/>
      <c r="Q167" s="55"/>
      <c r="R167" s="40">
        <f>COUNTIF(填写!A:A,Buff!A167)</f>
        <v>1</v>
      </c>
    </row>
    <row r="168" spans="1:18" ht="34.5">
      <c r="A168" s="85">
        <v>21114</v>
      </c>
      <c r="B168" s="47">
        <v>1</v>
      </c>
      <c r="C168" s="59" t="s">
        <v>442</v>
      </c>
      <c r="D168" s="44">
        <v>1</v>
      </c>
      <c r="E168" s="44">
        <v>0</v>
      </c>
      <c r="F168" s="44">
        <v>1</v>
      </c>
      <c r="G168" s="39">
        <f t="shared" si="18"/>
        <v>0</v>
      </c>
      <c r="H168" s="60"/>
      <c r="I168" s="61" t="s">
        <v>939</v>
      </c>
      <c r="J168" s="90">
        <f t="shared" si="16"/>
        <v>0</v>
      </c>
      <c r="K168" s="60"/>
      <c r="L168" s="51" t="str">
        <f t="shared" si="19"/>
        <v>icon/buff/buff_21114</v>
      </c>
      <c r="M168" s="39"/>
      <c r="N168" s="39"/>
      <c r="O168" s="39"/>
      <c r="P168" s="48"/>
      <c r="Q168" s="39"/>
      <c r="R168" s="40">
        <f>COUNTIF(填写!A:A,Buff!A168)</f>
        <v>1</v>
      </c>
    </row>
    <row r="169" spans="1:18">
      <c r="A169" s="85">
        <v>21115</v>
      </c>
      <c r="B169" s="47">
        <v>1</v>
      </c>
      <c r="C169" s="59" t="s">
        <v>443</v>
      </c>
      <c r="D169" s="44">
        <v>1</v>
      </c>
      <c r="E169" s="44">
        <v>0</v>
      </c>
      <c r="F169" s="44">
        <v>1</v>
      </c>
      <c r="G169" s="39">
        <f t="shared" si="18"/>
        <v>0</v>
      </c>
      <c r="H169" s="60"/>
      <c r="I169" s="61" t="s">
        <v>493</v>
      </c>
      <c r="J169" s="90">
        <f t="shared" si="16"/>
        <v>0</v>
      </c>
      <c r="K169" s="60"/>
      <c r="L169" s="51" t="str">
        <f t="shared" si="19"/>
        <v>icon/buff/buff_21115</v>
      </c>
      <c r="M169" s="39"/>
      <c r="N169" s="39"/>
      <c r="O169" s="39"/>
      <c r="P169" s="48"/>
      <c r="Q169" s="39"/>
      <c r="R169" s="40">
        <f>COUNTIF(填写!A:A,Buff!A169)</f>
        <v>1</v>
      </c>
    </row>
    <row r="170" spans="1:18">
      <c r="A170" s="85">
        <v>21116</v>
      </c>
      <c r="B170" s="47">
        <v>1</v>
      </c>
      <c r="C170" s="59" t="s">
        <v>444</v>
      </c>
      <c r="D170" s="44">
        <v>1</v>
      </c>
      <c r="E170" s="44">
        <v>0</v>
      </c>
      <c r="F170" s="44">
        <v>1</v>
      </c>
      <c r="G170" s="39">
        <f t="shared" si="18"/>
        <v>0</v>
      </c>
      <c r="H170" s="60"/>
      <c r="I170" s="61" t="s">
        <v>494</v>
      </c>
      <c r="J170" s="90">
        <f t="shared" si="16"/>
        <v>0</v>
      </c>
      <c r="K170" s="60"/>
      <c r="L170" s="51" t="str">
        <f t="shared" si="19"/>
        <v>icon/buff/buff_21116</v>
      </c>
      <c r="M170" s="39"/>
      <c r="N170" s="39"/>
      <c r="O170" s="39"/>
      <c r="P170" s="48"/>
      <c r="Q170" s="39"/>
      <c r="R170" s="40">
        <f>COUNTIF(填写!A:A,Buff!A170)</f>
        <v>1</v>
      </c>
    </row>
    <row r="171" spans="1:18">
      <c r="A171" s="85">
        <v>21117</v>
      </c>
      <c r="B171" s="47">
        <v>1</v>
      </c>
      <c r="C171" s="59" t="s">
        <v>445</v>
      </c>
      <c r="D171" s="44">
        <v>1</v>
      </c>
      <c r="E171" s="44">
        <v>0</v>
      </c>
      <c r="F171" s="44">
        <v>1</v>
      </c>
      <c r="G171" s="39">
        <f t="shared" si="18"/>
        <v>0</v>
      </c>
      <c r="H171" s="60"/>
      <c r="I171" s="61" t="s">
        <v>1259</v>
      </c>
      <c r="J171" s="90">
        <f t="shared" si="16"/>
        <v>0</v>
      </c>
      <c r="K171" s="60"/>
      <c r="L171" s="51" t="str">
        <f t="shared" si="19"/>
        <v>icon/buff/buff_21117</v>
      </c>
      <c r="M171" s="39"/>
      <c r="N171" s="39"/>
      <c r="O171" s="39"/>
      <c r="P171" s="48"/>
      <c r="Q171" s="39"/>
      <c r="R171" s="40">
        <f>COUNTIF(填写!A:A,Buff!A171)</f>
        <v>1</v>
      </c>
    </row>
    <row r="172" spans="1:18">
      <c r="A172" s="85">
        <v>21118</v>
      </c>
      <c r="B172" s="47">
        <v>1</v>
      </c>
      <c r="C172" s="59" t="s">
        <v>446</v>
      </c>
      <c r="D172" s="44">
        <v>1</v>
      </c>
      <c r="E172" s="44">
        <v>0</v>
      </c>
      <c r="F172" s="44">
        <v>1</v>
      </c>
      <c r="G172" s="39">
        <f t="shared" si="18"/>
        <v>0</v>
      </c>
      <c r="H172" s="60"/>
      <c r="I172" s="61" t="s">
        <v>464</v>
      </c>
      <c r="J172" s="90">
        <f t="shared" si="16"/>
        <v>0</v>
      </c>
      <c r="K172" s="60"/>
      <c r="L172" s="51" t="str">
        <f>"icon/buff/buff_"&amp;IF((R172=1),A172,"default")</f>
        <v>icon/buff/buff_21118</v>
      </c>
      <c r="M172" s="39"/>
      <c r="N172" s="39"/>
      <c r="O172" s="39"/>
      <c r="P172" s="48"/>
      <c r="Q172" s="39"/>
      <c r="R172" s="40">
        <f>COUNTIF(填写!A:A,Buff!A172)</f>
        <v>1</v>
      </c>
    </row>
    <row r="173" spans="1:18">
      <c r="A173" s="85">
        <v>21119</v>
      </c>
      <c r="B173" s="47">
        <v>1</v>
      </c>
      <c r="C173" s="59" t="s">
        <v>858</v>
      </c>
      <c r="D173" s="44">
        <v>1</v>
      </c>
      <c r="E173" s="44">
        <v>0</v>
      </c>
      <c r="F173" s="44">
        <v>1</v>
      </c>
      <c r="G173" s="39">
        <f t="shared" si="18"/>
        <v>0</v>
      </c>
      <c r="H173" s="60"/>
      <c r="I173" s="61" t="s">
        <v>665</v>
      </c>
      <c r="J173" s="90">
        <f t="shared" si="16"/>
        <v>0</v>
      </c>
      <c r="K173" s="60"/>
      <c r="L173" s="51" t="str">
        <f t="shared" si="19"/>
        <v>icon/buff/buff_21119</v>
      </c>
      <c r="M173" s="39"/>
      <c r="N173" s="39"/>
      <c r="O173" s="39"/>
      <c r="P173" s="48"/>
      <c r="Q173" s="39"/>
      <c r="R173" s="40">
        <f>COUNTIF(填写!A:A,Buff!A173)</f>
        <v>1</v>
      </c>
    </row>
    <row r="174" spans="1:18">
      <c r="A174" s="85">
        <v>21120</v>
      </c>
      <c r="B174" s="47">
        <v>1</v>
      </c>
      <c r="C174" s="59" t="s">
        <v>448</v>
      </c>
      <c r="D174" s="44">
        <v>1</v>
      </c>
      <c r="E174" s="44">
        <v>0</v>
      </c>
      <c r="F174" s="44">
        <v>0</v>
      </c>
      <c r="G174" s="39">
        <f t="shared" si="18"/>
        <v>0</v>
      </c>
      <c r="H174" s="60"/>
      <c r="I174" s="61" t="s">
        <v>832</v>
      </c>
      <c r="J174" s="90">
        <f t="shared" si="16"/>
        <v>0</v>
      </c>
      <c r="K174" s="60"/>
      <c r="L174" s="51" t="str">
        <f t="shared" si="19"/>
        <v>icon/buff/buff_21120</v>
      </c>
      <c r="M174" s="39"/>
      <c r="N174" s="39"/>
      <c r="O174" s="39"/>
      <c r="P174" s="48"/>
      <c r="Q174" s="39"/>
      <c r="R174" s="40">
        <f>COUNTIF(填写!A:A,Buff!A174)</f>
        <v>1</v>
      </c>
    </row>
    <row r="175" spans="1:18" s="100" customFormat="1">
      <c r="A175" s="88">
        <v>21121</v>
      </c>
      <c r="B175" s="97">
        <v>1</v>
      </c>
      <c r="C175" s="112" t="s">
        <v>1028</v>
      </c>
      <c r="D175" s="98">
        <v>1</v>
      </c>
      <c r="E175" s="98">
        <v>1</v>
      </c>
      <c r="F175" s="98">
        <v>0</v>
      </c>
      <c r="G175" s="74">
        <f t="shared" si="18"/>
        <v>0</v>
      </c>
      <c r="H175" s="113"/>
      <c r="I175" s="114" t="s">
        <v>1029</v>
      </c>
      <c r="J175" s="74">
        <f t="shared" si="16"/>
        <v>0</v>
      </c>
      <c r="K175" s="113"/>
      <c r="L175" s="74" t="s">
        <v>722</v>
      </c>
      <c r="M175" s="74"/>
      <c r="N175" s="74"/>
      <c r="O175" s="74"/>
      <c r="P175" s="99"/>
      <c r="Q175" s="74"/>
      <c r="R175" s="40">
        <f>COUNTIF(填写!A:A,Buff!A175)</f>
        <v>0</v>
      </c>
    </row>
    <row r="176" spans="1:18">
      <c r="A176" s="85">
        <v>21122</v>
      </c>
      <c r="B176" s="47">
        <v>1</v>
      </c>
      <c r="C176" s="52" t="s">
        <v>943</v>
      </c>
      <c r="D176" s="39">
        <v>2</v>
      </c>
      <c r="E176" s="39">
        <v>1</v>
      </c>
      <c r="F176" s="39">
        <v>1</v>
      </c>
      <c r="G176" s="39">
        <f t="shared" si="18"/>
        <v>0</v>
      </c>
      <c r="H176" s="39"/>
      <c r="I176" s="58" t="s">
        <v>944</v>
      </c>
      <c r="J176" s="90">
        <f t="shared" si="16"/>
        <v>0</v>
      </c>
      <c r="K176" s="39"/>
      <c r="L176" s="51" t="str">
        <f t="shared" ref="L176:L185" si="20">"icon/buff/buff_"&amp;IF((R176=1),A176,"default")</f>
        <v>icon/buff/buff_21122</v>
      </c>
      <c r="M176" s="39"/>
      <c r="N176" s="39"/>
      <c r="O176" s="39"/>
      <c r="P176" s="48"/>
      <c r="Q176" s="39"/>
      <c r="R176" s="40">
        <f>COUNTIF(填写!A:A,Buff!A176)</f>
        <v>1</v>
      </c>
    </row>
    <row r="177" spans="1:18" ht="15" customHeight="1">
      <c r="A177" s="85">
        <v>21123</v>
      </c>
      <c r="B177" s="47">
        <v>1</v>
      </c>
      <c r="C177" s="52" t="s">
        <v>532</v>
      </c>
      <c r="D177" s="39">
        <v>1</v>
      </c>
      <c r="E177" s="39">
        <v>0</v>
      </c>
      <c r="F177" s="39">
        <v>1</v>
      </c>
      <c r="G177" s="39">
        <f t="shared" si="18"/>
        <v>0</v>
      </c>
      <c r="H177" s="39"/>
      <c r="I177" s="58" t="s">
        <v>533</v>
      </c>
      <c r="J177" s="90">
        <f t="shared" si="16"/>
        <v>0</v>
      </c>
      <c r="K177" s="39"/>
      <c r="L177" s="51" t="str">
        <f t="shared" si="20"/>
        <v>icon/buff/buff_21123</v>
      </c>
      <c r="M177" s="39"/>
      <c r="N177" s="39"/>
      <c r="O177" s="39"/>
      <c r="P177" s="48"/>
      <c r="Q177" s="39"/>
      <c r="R177" s="40">
        <f>COUNTIF(填写!A:A,Buff!A177)</f>
        <v>1</v>
      </c>
    </row>
    <row r="178" spans="1:18" ht="15" customHeight="1">
      <c r="A178" s="85">
        <v>21124</v>
      </c>
      <c r="B178" s="47">
        <v>1</v>
      </c>
      <c r="C178" s="52" t="s">
        <v>531</v>
      </c>
      <c r="D178" s="39">
        <v>1</v>
      </c>
      <c r="E178" s="39">
        <v>0</v>
      </c>
      <c r="F178" s="39">
        <v>1</v>
      </c>
      <c r="G178" s="39">
        <f t="shared" si="18"/>
        <v>0</v>
      </c>
      <c r="H178" s="39"/>
      <c r="I178" s="76" t="s">
        <v>952</v>
      </c>
      <c r="J178" s="90">
        <f t="shared" si="16"/>
        <v>0</v>
      </c>
      <c r="K178" s="39"/>
      <c r="L178" s="51" t="str">
        <f t="shared" si="20"/>
        <v>icon/buff/buff_21124</v>
      </c>
      <c r="M178" s="39"/>
      <c r="N178" s="39"/>
      <c r="O178" s="39"/>
      <c r="P178" s="48"/>
      <c r="Q178" s="39"/>
      <c r="R178" s="40">
        <f>COUNTIF(填写!A:A,Buff!A178)</f>
        <v>1</v>
      </c>
    </row>
    <row r="179" spans="1:18" ht="15" customHeight="1">
      <c r="A179" s="85">
        <v>21125</v>
      </c>
      <c r="B179" s="47">
        <v>1</v>
      </c>
      <c r="C179" s="52" t="s">
        <v>523</v>
      </c>
      <c r="D179" s="39">
        <v>1</v>
      </c>
      <c r="E179" s="39">
        <v>0</v>
      </c>
      <c r="F179" s="39">
        <v>1</v>
      </c>
      <c r="G179" s="39">
        <f t="shared" si="18"/>
        <v>0</v>
      </c>
      <c r="H179" s="39"/>
      <c r="I179" s="42" t="s">
        <v>1238</v>
      </c>
      <c r="J179" s="90">
        <f t="shared" si="16"/>
        <v>0</v>
      </c>
      <c r="K179" s="39"/>
      <c r="L179" s="51" t="str">
        <f t="shared" si="20"/>
        <v>icon/buff/buff_21125</v>
      </c>
      <c r="M179" s="39"/>
      <c r="N179" s="39"/>
      <c r="O179" s="39"/>
      <c r="P179" s="48"/>
      <c r="Q179" s="39"/>
      <c r="R179" s="40">
        <f>COUNTIF(填写!A:A,Buff!A179)</f>
        <v>1</v>
      </c>
    </row>
    <row r="180" spans="1:18">
      <c r="A180" s="85">
        <v>21126</v>
      </c>
      <c r="B180" s="47">
        <v>1</v>
      </c>
      <c r="C180" s="52" t="s">
        <v>524</v>
      </c>
      <c r="D180" s="39">
        <v>1</v>
      </c>
      <c r="E180" s="39">
        <v>0</v>
      </c>
      <c r="F180" s="39">
        <v>1</v>
      </c>
      <c r="G180" s="39">
        <f t="shared" si="18"/>
        <v>0</v>
      </c>
      <c r="H180" s="39"/>
      <c r="I180" s="58" t="s">
        <v>1110</v>
      </c>
      <c r="J180" s="90">
        <f t="shared" si="16"/>
        <v>0</v>
      </c>
      <c r="K180" s="39"/>
      <c r="L180" s="51" t="str">
        <f>"icon/buff/buff_"&amp;IF((R180=1),A180,"default")</f>
        <v>icon/buff/buff_21126</v>
      </c>
      <c r="M180" s="39"/>
      <c r="N180" s="39"/>
      <c r="O180" s="39"/>
      <c r="P180" s="48"/>
      <c r="Q180" s="39"/>
      <c r="R180" s="40">
        <f>COUNTIF(填写!A:A,Buff!A180)</f>
        <v>1</v>
      </c>
    </row>
    <row r="181" spans="1:18">
      <c r="A181" s="85">
        <v>21127</v>
      </c>
      <c r="B181" s="47">
        <v>1</v>
      </c>
      <c r="C181" s="59" t="s">
        <v>879</v>
      </c>
      <c r="D181" s="44">
        <v>1</v>
      </c>
      <c r="E181" s="44">
        <v>0</v>
      </c>
      <c r="F181" s="44">
        <v>0</v>
      </c>
      <c r="G181" s="39">
        <f t="shared" si="18"/>
        <v>0</v>
      </c>
      <c r="H181" s="60"/>
      <c r="I181" s="61" t="s">
        <v>994</v>
      </c>
      <c r="J181" s="90">
        <f t="shared" si="16"/>
        <v>0</v>
      </c>
      <c r="K181" s="60"/>
      <c r="L181" s="51" t="str">
        <f t="shared" si="20"/>
        <v>icon/buff/buff_21127</v>
      </c>
      <c r="M181" s="39"/>
      <c r="N181" s="39"/>
      <c r="O181" s="39"/>
      <c r="P181" s="48"/>
      <c r="Q181" s="39"/>
      <c r="R181" s="40">
        <f>COUNTIF(填写!A:A,Buff!A181)</f>
        <v>1</v>
      </c>
    </row>
    <row r="182" spans="1:18">
      <c r="A182" s="85">
        <v>21128</v>
      </c>
      <c r="B182" s="47">
        <v>1</v>
      </c>
      <c r="C182" s="52" t="s">
        <v>794</v>
      </c>
      <c r="D182" s="39">
        <v>1</v>
      </c>
      <c r="E182" s="39">
        <v>1</v>
      </c>
      <c r="F182" s="39">
        <v>1</v>
      </c>
      <c r="G182" s="39">
        <f t="shared" si="18"/>
        <v>0</v>
      </c>
      <c r="H182" s="39"/>
      <c r="I182" s="42" t="s">
        <v>557</v>
      </c>
      <c r="J182" s="90">
        <f t="shared" si="16"/>
        <v>0</v>
      </c>
      <c r="K182" s="39"/>
      <c r="L182" s="51" t="str">
        <f t="shared" si="20"/>
        <v>icon/buff/buff_21128</v>
      </c>
      <c r="M182" s="39"/>
      <c r="N182" s="39"/>
      <c r="O182" s="39"/>
      <c r="P182" s="48"/>
      <c r="Q182" s="39"/>
      <c r="R182" s="40">
        <f>COUNTIF(填写!A:A,Buff!A182)</f>
        <v>1</v>
      </c>
    </row>
    <row r="183" spans="1:18">
      <c r="A183" s="85">
        <v>21129</v>
      </c>
      <c r="B183" s="47">
        <v>1</v>
      </c>
      <c r="C183" s="52" t="s">
        <v>791</v>
      </c>
      <c r="D183" s="39">
        <v>1</v>
      </c>
      <c r="E183" s="39">
        <v>1</v>
      </c>
      <c r="F183" s="39">
        <v>1</v>
      </c>
      <c r="G183" s="39">
        <f t="shared" si="18"/>
        <v>0</v>
      </c>
      <c r="H183" s="39"/>
      <c r="I183" s="58" t="s">
        <v>538</v>
      </c>
      <c r="J183" s="90">
        <f t="shared" si="16"/>
        <v>0</v>
      </c>
      <c r="K183" s="39"/>
      <c r="L183" s="51" t="str">
        <f t="shared" si="20"/>
        <v>icon/buff/buff_21129</v>
      </c>
      <c r="M183" s="39"/>
      <c r="N183" s="39"/>
      <c r="O183" s="39"/>
      <c r="P183" s="48"/>
      <c r="Q183" s="39"/>
      <c r="R183" s="40">
        <f>COUNTIF(填写!A:A,Buff!A183)</f>
        <v>1</v>
      </c>
    </row>
    <row r="184" spans="1:18">
      <c r="A184" s="85">
        <v>21130</v>
      </c>
      <c r="B184" s="47">
        <v>1</v>
      </c>
      <c r="C184" s="52" t="s">
        <v>558</v>
      </c>
      <c r="D184" s="39">
        <v>1</v>
      </c>
      <c r="E184" s="39">
        <v>0</v>
      </c>
      <c r="F184" s="39">
        <v>1</v>
      </c>
      <c r="G184" s="39">
        <f t="shared" si="18"/>
        <v>0</v>
      </c>
      <c r="H184" s="39"/>
      <c r="I184" s="58" t="s">
        <v>559</v>
      </c>
      <c r="J184" s="90">
        <f t="shared" si="16"/>
        <v>0</v>
      </c>
      <c r="K184" s="39"/>
      <c r="L184" s="51" t="str">
        <f t="shared" si="20"/>
        <v>icon/buff/buff_21130</v>
      </c>
      <c r="M184" s="39"/>
      <c r="N184" s="39"/>
      <c r="O184" s="39"/>
      <c r="P184" s="48"/>
      <c r="Q184" s="39"/>
      <c r="R184" s="40">
        <f>COUNTIF(填写!A:A,Buff!A184)</f>
        <v>1</v>
      </c>
    </row>
    <row r="185" spans="1:18">
      <c r="A185" s="85">
        <v>21131</v>
      </c>
      <c r="B185" s="47">
        <v>1</v>
      </c>
      <c r="C185" s="70" t="s">
        <v>566</v>
      </c>
      <c r="D185" s="39">
        <v>1</v>
      </c>
      <c r="E185" s="39">
        <v>1</v>
      </c>
      <c r="F185" s="39">
        <v>1</v>
      </c>
      <c r="G185" s="39">
        <f t="shared" si="18"/>
        <v>0</v>
      </c>
      <c r="H185" s="39"/>
      <c r="I185" s="42" t="s">
        <v>567</v>
      </c>
      <c r="J185" s="90">
        <f t="shared" si="16"/>
        <v>0</v>
      </c>
      <c r="K185" s="39"/>
      <c r="L185" s="51" t="str">
        <f t="shared" si="20"/>
        <v>icon/buff/buff_21131</v>
      </c>
      <c r="M185" s="44"/>
      <c r="N185" s="39"/>
      <c r="O185" s="39"/>
      <c r="P185" s="39"/>
      <c r="Q185" s="48"/>
      <c r="R185" s="40">
        <f>COUNTIF(填写!A:A,Buff!A185)</f>
        <v>1</v>
      </c>
    </row>
    <row r="186" spans="1:18">
      <c r="A186" s="85">
        <v>21132</v>
      </c>
      <c r="B186" s="47">
        <v>1</v>
      </c>
      <c r="C186" s="58" t="s">
        <v>786</v>
      </c>
      <c r="D186" s="39">
        <v>1</v>
      </c>
      <c r="E186" s="39">
        <v>1</v>
      </c>
      <c r="F186" s="39">
        <v>1</v>
      </c>
      <c r="G186" s="39">
        <f t="shared" si="18"/>
        <v>0</v>
      </c>
      <c r="H186" s="39"/>
      <c r="I186" s="42" t="s">
        <v>612</v>
      </c>
      <c r="J186" s="90">
        <f t="shared" si="16"/>
        <v>0</v>
      </c>
      <c r="K186" s="39"/>
      <c r="L186" s="39" t="str">
        <f>L157</f>
        <v>icon/buff/buff_21102</v>
      </c>
      <c r="M186" s="39"/>
      <c r="N186" s="39"/>
      <c r="O186" s="39"/>
      <c r="P186" s="48"/>
      <c r="Q186" s="39"/>
      <c r="R186" s="40">
        <f>COUNTIF(填写!A:A,Buff!A186)</f>
        <v>0</v>
      </c>
    </row>
    <row r="187" spans="1:18">
      <c r="A187" s="85">
        <v>21133</v>
      </c>
      <c r="B187" s="47">
        <v>1</v>
      </c>
      <c r="C187" s="52" t="s">
        <v>462</v>
      </c>
      <c r="D187" s="39">
        <v>1</v>
      </c>
      <c r="E187" s="39">
        <v>1</v>
      </c>
      <c r="F187" s="39">
        <v>0</v>
      </c>
      <c r="G187" s="39">
        <f t="shared" si="18"/>
        <v>0</v>
      </c>
      <c r="H187" s="39"/>
      <c r="I187" s="58" t="s">
        <v>573</v>
      </c>
      <c r="J187" s="90">
        <f t="shared" si="16"/>
        <v>0</v>
      </c>
      <c r="K187" s="39"/>
      <c r="L187" s="51" t="str">
        <f>"icon/buff/buff_"&amp;IF((R187=1),A187,"default")</f>
        <v>icon/buff/buff_21133</v>
      </c>
      <c r="M187" s="39"/>
      <c r="N187" s="39"/>
      <c r="O187" s="39"/>
      <c r="P187" s="48"/>
      <c r="Q187" s="39"/>
      <c r="R187" s="40">
        <f>COUNTIF(填写!A:A,Buff!A187)</f>
        <v>1</v>
      </c>
    </row>
    <row r="188" spans="1:18" s="100" customFormat="1">
      <c r="A188" s="88">
        <v>21134</v>
      </c>
      <c r="B188" s="97">
        <v>1</v>
      </c>
      <c r="C188" s="75" t="s">
        <v>974</v>
      </c>
      <c r="D188" s="74">
        <v>1</v>
      </c>
      <c r="E188" s="74">
        <v>1</v>
      </c>
      <c r="F188" s="74">
        <v>1</v>
      </c>
      <c r="G188" s="74">
        <f t="shared" si="18"/>
        <v>0</v>
      </c>
      <c r="H188" s="74"/>
      <c r="I188" s="75" t="s">
        <v>970</v>
      </c>
      <c r="J188" s="74">
        <f t="shared" si="16"/>
        <v>0</v>
      </c>
      <c r="K188" s="74"/>
      <c r="L188" s="51" t="str">
        <f>"icon/buff/buff_"&amp;IF((R188=1),A188,"default")</f>
        <v>icon/buff/buff_21134</v>
      </c>
      <c r="M188" s="74"/>
      <c r="N188" s="74"/>
      <c r="O188" s="74"/>
      <c r="P188" s="99"/>
      <c r="Q188" s="74"/>
      <c r="R188" s="40">
        <f>COUNTIF(填写!A:A,Buff!A188)</f>
        <v>1</v>
      </c>
    </row>
    <row r="189" spans="1:18">
      <c r="A189" s="85">
        <v>21135</v>
      </c>
      <c r="B189" s="47">
        <v>1</v>
      </c>
      <c r="C189" s="70" t="s">
        <v>962</v>
      </c>
      <c r="D189" s="39">
        <v>1</v>
      </c>
      <c r="E189" s="39">
        <v>0</v>
      </c>
      <c r="F189" s="39">
        <v>1</v>
      </c>
      <c r="G189" s="39">
        <f t="shared" ref="G189:G211" si="21">IF(K189&gt;0,1,0)</f>
        <v>0</v>
      </c>
      <c r="H189" s="39"/>
      <c r="I189" s="42" t="s">
        <v>576</v>
      </c>
      <c r="J189" s="90">
        <f t="shared" ref="J189:J252" si="22">K189</f>
        <v>0</v>
      </c>
      <c r="K189" s="39"/>
      <c r="L189" s="51" t="str">
        <f t="shared" ref="L189:L217" si="23">"icon/buff/buff_"&amp;IF((R189=1),A189,"default")</f>
        <v>icon/buff/buff_21135</v>
      </c>
      <c r="M189" s="39"/>
      <c r="N189" s="39"/>
      <c r="O189" s="39"/>
      <c r="P189" s="48"/>
      <c r="Q189" s="39"/>
      <c r="R189" s="40">
        <f>COUNTIF(填写!A:A,Buff!A189)</f>
        <v>1</v>
      </c>
    </row>
    <row r="190" spans="1:18">
      <c r="A190" s="85">
        <v>21136</v>
      </c>
      <c r="B190" s="47">
        <v>1</v>
      </c>
      <c r="C190" s="52" t="s">
        <v>623</v>
      </c>
      <c r="D190" s="39">
        <v>1</v>
      </c>
      <c r="E190" s="39">
        <v>1</v>
      </c>
      <c r="F190" s="39">
        <v>1</v>
      </c>
      <c r="G190" s="39">
        <f t="shared" si="21"/>
        <v>0</v>
      </c>
      <c r="H190" s="39"/>
      <c r="I190" s="150" t="s">
        <v>1283</v>
      </c>
      <c r="J190" s="90">
        <f t="shared" si="22"/>
        <v>0</v>
      </c>
      <c r="K190" s="39"/>
      <c r="L190" s="51" t="str">
        <f t="shared" si="23"/>
        <v>icon/buff/buff_21136</v>
      </c>
      <c r="M190" s="39"/>
      <c r="N190" s="39"/>
      <c r="O190" s="39"/>
      <c r="P190" s="48"/>
      <c r="Q190" s="39"/>
      <c r="R190" s="40">
        <f>COUNTIF(填写!A:A,Buff!A190)</f>
        <v>1</v>
      </c>
    </row>
    <row r="191" spans="1:18">
      <c r="A191" s="115">
        <v>21137</v>
      </c>
      <c r="B191" s="47">
        <v>1</v>
      </c>
      <c r="C191" s="77" t="s">
        <v>795</v>
      </c>
      <c r="D191" s="39">
        <v>1</v>
      </c>
      <c r="E191" s="39">
        <v>1</v>
      </c>
      <c r="F191" s="39">
        <v>1</v>
      </c>
      <c r="G191" s="39">
        <f t="shared" si="21"/>
        <v>0</v>
      </c>
      <c r="H191" s="39"/>
      <c r="I191" s="42" t="s">
        <v>1112</v>
      </c>
      <c r="J191" s="90">
        <f t="shared" si="22"/>
        <v>0</v>
      </c>
      <c r="K191" s="39"/>
      <c r="L191" s="51" t="str">
        <f>"icon/buff/buff_"&amp;IF((R191=1),A191,"default")</f>
        <v>icon/buff/buff_21137</v>
      </c>
      <c r="M191" s="39"/>
      <c r="N191" s="39"/>
      <c r="O191" s="39"/>
      <c r="P191" s="48"/>
      <c r="Q191" s="39"/>
      <c r="R191" s="40">
        <f>COUNTIF(填写!A:A,Buff!A191)</f>
        <v>1</v>
      </c>
    </row>
    <row r="192" spans="1:18">
      <c r="A192" s="115">
        <v>21138</v>
      </c>
      <c r="B192" s="47">
        <v>1</v>
      </c>
      <c r="C192" s="77" t="s">
        <v>880</v>
      </c>
      <c r="D192" s="39">
        <v>1</v>
      </c>
      <c r="E192" s="39">
        <v>1</v>
      </c>
      <c r="F192" s="39">
        <v>1</v>
      </c>
      <c r="G192" s="39">
        <f t="shared" si="21"/>
        <v>0</v>
      </c>
      <c r="H192" s="39"/>
      <c r="I192" s="42" t="s">
        <v>888</v>
      </c>
      <c r="J192" s="90">
        <f t="shared" si="22"/>
        <v>0</v>
      </c>
      <c r="K192" s="39"/>
      <c r="L192" s="51" t="str">
        <f t="shared" si="23"/>
        <v>icon/buff/buff_21138</v>
      </c>
      <c r="M192" s="39"/>
      <c r="N192" s="39"/>
      <c r="O192" s="39"/>
      <c r="P192" s="48"/>
      <c r="Q192" s="39"/>
      <c r="R192" s="40">
        <f>COUNTIF(填写!A:A,Buff!A192)</f>
        <v>1</v>
      </c>
    </row>
    <row r="193" spans="1:18">
      <c r="A193" s="85">
        <v>21139</v>
      </c>
      <c r="B193" s="47">
        <v>1</v>
      </c>
      <c r="C193" s="77" t="s">
        <v>917</v>
      </c>
      <c r="D193" s="39">
        <v>1</v>
      </c>
      <c r="E193" s="39">
        <v>1</v>
      </c>
      <c r="F193" s="39">
        <v>1</v>
      </c>
      <c r="G193" s="39">
        <f t="shared" si="21"/>
        <v>0</v>
      </c>
      <c r="H193" s="39"/>
      <c r="I193" s="42" t="s">
        <v>959</v>
      </c>
      <c r="J193" s="90">
        <f t="shared" si="22"/>
        <v>0</v>
      </c>
      <c r="K193" s="39"/>
      <c r="L193" s="51" t="str">
        <f t="shared" si="23"/>
        <v>icon/buff/buff_21139</v>
      </c>
      <c r="M193" s="39"/>
      <c r="N193" s="39"/>
      <c r="O193" s="39"/>
      <c r="P193" s="48"/>
      <c r="Q193" s="39"/>
      <c r="R193" s="40">
        <f>COUNTIF(填写!A:A,Buff!A193)</f>
        <v>1</v>
      </c>
    </row>
    <row r="194" spans="1:18">
      <c r="A194" s="85">
        <v>21140</v>
      </c>
      <c r="B194" s="47">
        <v>1</v>
      </c>
      <c r="C194" s="77" t="s">
        <v>629</v>
      </c>
      <c r="D194" s="39">
        <v>1</v>
      </c>
      <c r="E194" s="39">
        <v>1</v>
      </c>
      <c r="F194" s="39">
        <v>0</v>
      </c>
      <c r="G194" s="39">
        <f t="shared" si="21"/>
        <v>0</v>
      </c>
      <c r="H194" s="39"/>
      <c r="I194" s="152" t="s">
        <v>1161</v>
      </c>
      <c r="J194" s="90">
        <f t="shared" si="22"/>
        <v>0</v>
      </c>
      <c r="K194" s="39"/>
      <c r="L194" s="51" t="str">
        <f t="shared" si="23"/>
        <v>icon/buff/buff_21140</v>
      </c>
      <c r="M194" s="39"/>
      <c r="N194" s="39"/>
      <c r="O194" s="39"/>
      <c r="P194" s="48"/>
      <c r="Q194" s="39"/>
      <c r="R194" s="40">
        <f>COUNTIF(填写!A:A,Buff!A194)</f>
        <v>1</v>
      </c>
    </row>
    <row r="195" spans="1:18">
      <c r="A195" s="116">
        <v>21141</v>
      </c>
      <c r="B195" s="47">
        <v>1</v>
      </c>
      <c r="C195" s="117" t="s">
        <v>1030</v>
      </c>
      <c r="D195" s="39">
        <v>1</v>
      </c>
      <c r="E195" s="39">
        <v>1</v>
      </c>
      <c r="F195" s="39">
        <v>0</v>
      </c>
      <c r="G195" s="39">
        <f t="shared" si="21"/>
        <v>0</v>
      </c>
      <c r="H195" s="39"/>
      <c r="I195" s="42" t="s">
        <v>1031</v>
      </c>
      <c r="J195" s="90">
        <f t="shared" si="22"/>
        <v>0</v>
      </c>
      <c r="K195" s="39"/>
      <c r="L195" s="51" t="str">
        <f t="shared" si="23"/>
        <v>icon/buff/buff_21141</v>
      </c>
      <c r="M195" s="39"/>
      <c r="N195" s="39"/>
      <c r="O195" s="39"/>
      <c r="P195" s="48"/>
      <c r="Q195" s="39"/>
      <c r="R195" s="40">
        <f>COUNTIF(填写!A:A,Buff!A195)</f>
        <v>1</v>
      </c>
    </row>
    <row r="196" spans="1:18">
      <c r="A196" s="85">
        <v>21142</v>
      </c>
      <c r="B196" s="47">
        <v>1</v>
      </c>
      <c r="C196" s="77" t="s">
        <v>960</v>
      </c>
      <c r="D196" s="39">
        <v>1</v>
      </c>
      <c r="E196" s="39">
        <v>1</v>
      </c>
      <c r="F196" s="39">
        <v>0</v>
      </c>
      <c r="G196" s="39">
        <f t="shared" si="21"/>
        <v>0</v>
      </c>
      <c r="H196" s="39"/>
      <c r="I196" s="42" t="s">
        <v>972</v>
      </c>
      <c r="J196" s="90">
        <f t="shared" si="22"/>
        <v>0</v>
      </c>
      <c r="K196" s="39"/>
      <c r="L196" s="51" t="str">
        <f t="shared" si="23"/>
        <v>icon/buff/buff_21142</v>
      </c>
      <c r="M196" s="39"/>
      <c r="N196" s="39"/>
      <c r="O196" s="39"/>
      <c r="P196" s="48"/>
      <c r="Q196" s="39"/>
      <c r="R196" s="40">
        <f>COUNTIF(填写!A:A,Buff!A196)</f>
        <v>1</v>
      </c>
    </row>
    <row r="197" spans="1:18">
      <c r="A197" s="85">
        <v>21143</v>
      </c>
      <c r="B197" s="47">
        <v>1</v>
      </c>
      <c r="C197" s="77" t="s">
        <v>918</v>
      </c>
      <c r="D197" s="39">
        <v>1</v>
      </c>
      <c r="E197" s="39">
        <v>1</v>
      </c>
      <c r="F197" s="39">
        <v>1</v>
      </c>
      <c r="G197" s="39">
        <f t="shared" si="21"/>
        <v>0</v>
      </c>
      <c r="H197" s="39"/>
      <c r="I197" s="42" t="s">
        <v>961</v>
      </c>
      <c r="J197" s="90">
        <f t="shared" si="22"/>
        <v>0</v>
      </c>
      <c r="K197" s="39"/>
      <c r="L197" s="51" t="str">
        <f t="shared" si="23"/>
        <v>icon/buff/buff_21143</v>
      </c>
      <c r="M197" s="39"/>
      <c r="N197" s="39"/>
      <c r="O197" s="39"/>
      <c r="P197" s="48"/>
      <c r="Q197" s="39"/>
      <c r="R197" s="40">
        <f>COUNTIF(填写!A:A,Buff!A197)</f>
        <v>1</v>
      </c>
    </row>
    <row r="198" spans="1:18">
      <c r="A198" s="85">
        <v>21144</v>
      </c>
      <c r="B198" s="47">
        <v>1</v>
      </c>
      <c r="C198" s="39" t="s">
        <v>903</v>
      </c>
      <c r="D198" s="39">
        <v>1</v>
      </c>
      <c r="E198" s="39">
        <v>1</v>
      </c>
      <c r="F198" s="39">
        <v>0</v>
      </c>
      <c r="G198" s="39">
        <f t="shared" si="21"/>
        <v>0</v>
      </c>
      <c r="H198" s="39"/>
      <c r="I198" s="93" t="s">
        <v>907</v>
      </c>
      <c r="J198" s="90">
        <f t="shared" si="22"/>
        <v>0</v>
      </c>
      <c r="K198" s="39"/>
      <c r="L198" s="51" t="str">
        <f t="shared" si="23"/>
        <v>icon/buff/buff_21144</v>
      </c>
      <c r="M198" s="39"/>
      <c r="N198" s="39"/>
      <c r="O198" s="39"/>
      <c r="P198" s="48"/>
      <c r="Q198" s="39"/>
      <c r="R198" s="40">
        <f>COUNTIF(填写!A:A,Buff!A198)</f>
        <v>1</v>
      </c>
    </row>
    <row r="199" spans="1:18">
      <c r="A199" s="85">
        <v>21145</v>
      </c>
      <c r="B199" s="47">
        <v>1</v>
      </c>
      <c r="C199" s="39" t="s">
        <v>904</v>
      </c>
      <c r="D199" s="39">
        <v>1</v>
      </c>
      <c r="E199" s="39">
        <v>1</v>
      </c>
      <c r="F199" s="39">
        <v>0</v>
      </c>
      <c r="G199" s="39">
        <f t="shared" si="21"/>
        <v>0</v>
      </c>
      <c r="H199" s="39"/>
      <c r="I199" s="93" t="s">
        <v>908</v>
      </c>
      <c r="J199" s="90">
        <f t="shared" si="22"/>
        <v>0</v>
      </c>
      <c r="K199" s="39"/>
      <c r="L199" s="51" t="str">
        <f t="shared" si="23"/>
        <v>icon/buff/buff_21145</v>
      </c>
      <c r="M199" s="39"/>
      <c r="N199" s="39"/>
      <c r="O199" s="39"/>
      <c r="P199" s="48"/>
      <c r="Q199" s="39"/>
      <c r="R199" s="40">
        <f>COUNTIF(填写!A:A,Buff!A199)</f>
        <v>1</v>
      </c>
    </row>
    <row r="200" spans="1:18">
      <c r="A200" s="85">
        <v>21146</v>
      </c>
      <c r="B200" s="47">
        <v>1</v>
      </c>
      <c r="C200" s="39" t="s">
        <v>905</v>
      </c>
      <c r="D200" s="39">
        <v>1</v>
      </c>
      <c r="E200" s="39">
        <v>1</v>
      </c>
      <c r="F200" s="39">
        <v>0</v>
      </c>
      <c r="G200" s="39">
        <f t="shared" si="21"/>
        <v>0</v>
      </c>
      <c r="H200" s="39"/>
      <c r="I200" s="93" t="s">
        <v>936</v>
      </c>
      <c r="J200" s="90">
        <f t="shared" si="22"/>
        <v>0</v>
      </c>
      <c r="K200" s="39"/>
      <c r="L200" s="51" t="str">
        <f t="shared" si="23"/>
        <v>icon/buff/buff_21146</v>
      </c>
      <c r="M200" s="39"/>
      <c r="N200" s="39"/>
      <c r="O200" s="39"/>
      <c r="P200" s="48"/>
      <c r="Q200" s="39"/>
      <c r="R200" s="40">
        <f>COUNTIF(填写!A:A,Buff!A200)</f>
        <v>1</v>
      </c>
    </row>
    <row r="201" spans="1:18">
      <c r="A201" s="85">
        <v>21147</v>
      </c>
      <c r="B201" s="47">
        <v>1</v>
      </c>
      <c r="C201" s="39" t="s">
        <v>906</v>
      </c>
      <c r="D201" s="39">
        <v>1</v>
      </c>
      <c r="E201" s="39">
        <v>1</v>
      </c>
      <c r="F201" s="39">
        <v>1</v>
      </c>
      <c r="G201" s="39">
        <f t="shared" si="21"/>
        <v>0</v>
      </c>
      <c r="H201" s="39"/>
      <c r="I201" s="93" t="s">
        <v>909</v>
      </c>
      <c r="J201" s="90">
        <f t="shared" si="22"/>
        <v>0</v>
      </c>
      <c r="K201" s="39"/>
      <c r="L201" s="51" t="str">
        <f t="shared" si="23"/>
        <v>icon/buff/buff_21147</v>
      </c>
      <c r="M201" s="39"/>
      <c r="N201" s="39"/>
      <c r="O201" s="39"/>
      <c r="P201" s="48"/>
      <c r="Q201" s="39"/>
      <c r="R201" s="40">
        <f>COUNTIF(填写!A:A,Buff!A201)</f>
        <v>1</v>
      </c>
    </row>
    <row r="202" spans="1:18" ht="21.95" customHeight="1">
      <c r="A202" s="85">
        <v>21148</v>
      </c>
      <c r="B202" s="47">
        <v>1</v>
      </c>
      <c r="C202" s="77" t="s">
        <v>636</v>
      </c>
      <c r="D202" s="39">
        <v>1</v>
      </c>
      <c r="E202" s="39">
        <v>1</v>
      </c>
      <c r="F202" s="39">
        <v>0</v>
      </c>
      <c r="G202" s="39">
        <f t="shared" si="21"/>
        <v>0</v>
      </c>
      <c r="H202" s="39"/>
      <c r="I202" s="42" t="s">
        <v>973</v>
      </c>
      <c r="J202" s="90">
        <f t="shared" si="22"/>
        <v>0</v>
      </c>
      <c r="K202" s="39"/>
      <c r="L202" s="51" t="str">
        <f t="shared" si="23"/>
        <v>icon/buff/buff_21148</v>
      </c>
      <c r="M202" s="39"/>
      <c r="N202" s="39"/>
      <c r="O202" s="39"/>
      <c r="P202" s="48"/>
      <c r="Q202" s="39"/>
      <c r="R202" s="40">
        <f>COUNTIF(填写!A:A,Buff!A202)</f>
        <v>1</v>
      </c>
    </row>
    <row r="203" spans="1:18">
      <c r="A203" s="85">
        <v>21149</v>
      </c>
      <c r="B203" s="47">
        <v>1</v>
      </c>
      <c r="C203" s="70" t="s">
        <v>637</v>
      </c>
      <c r="D203" s="39">
        <v>1</v>
      </c>
      <c r="E203" s="39">
        <v>1</v>
      </c>
      <c r="F203" s="39">
        <v>1</v>
      </c>
      <c r="G203" s="39">
        <f t="shared" si="21"/>
        <v>0</v>
      </c>
      <c r="H203" s="39"/>
      <c r="I203" s="42" t="s">
        <v>1260</v>
      </c>
      <c r="J203" s="90">
        <f t="shared" si="22"/>
        <v>0</v>
      </c>
      <c r="K203" s="39"/>
      <c r="L203" s="51" t="str">
        <f>"icon/buff/buff_"&amp;IF((R203=1),A203,"default")</f>
        <v>icon/buff/buff_21149</v>
      </c>
      <c r="M203" s="39"/>
      <c r="N203" s="39"/>
      <c r="O203" s="39"/>
      <c r="P203" s="48"/>
      <c r="Q203" s="39"/>
      <c r="R203" s="40">
        <f>COUNTIF(填写!A:A,Buff!A203)</f>
        <v>1</v>
      </c>
    </row>
    <row r="204" spans="1:18">
      <c r="A204" s="85">
        <v>21150</v>
      </c>
      <c r="B204" s="47">
        <v>1</v>
      </c>
      <c r="C204" s="39" t="s">
        <v>910</v>
      </c>
      <c r="D204" s="39">
        <v>1</v>
      </c>
      <c r="E204" s="39">
        <v>1</v>
      </c>
      <c r="F204" s="39">
        <v>0</v>
      </c>
      <c r="G204" s="39">
        <f t="shared" si="21"/>
        <v>0</v>
      </c>
      <c r="H204" s="39"/>
      <c r="I204" s="93" t="s">
        <v>912</v>
      </c>
      <c r="J204" s="90">
        <f t="shared" si="22"/>
        <v>0</v>
      </c>
      <c r="K204" s="39"/>
      <c r="L204" s="51" t="str">
        <f t="shared" si="23"/>
        <v>icon/buff/buff_21150</v>
      </c>
      <c r="M204" s="39"/>
      <c r="N204" s="39"/>
      <c r="O204" s="39"/>
      <c r="P204" s="48"/>
      <c r="Q204" s="39"/>
      <c r="R204" s="40">
        <f>COUNTIF(填写!A:A,Buff!A204)</f>
        <v>1</v>
      </c>
    </row>
    <row r="205" spans="1:18">
      <c r="A205" s="85">
        <v>21151</v>
      </c>
      <c r="B205" s="47">
        <v>1</v>
      </c>
      <c r="C205" s="39" t="s">
        <v>911</v>
      </c>
      <c r="D205" s="39">
        <v>1</v>
      </c>
      <c r="E205" s="39">
        <v>1</v>
      </c>
      <c r="F205" s="39">
        <v>0</v>
      </c>
      <c r="G205" s="39">
        <f t="shared" si="21"/>
        <v>0</v>
      </c>
      <c r="H205" s="39"/>
      <c r="I205" s="93" t="s">
        <v>913</v>
      </c>
      <c r="J205" s="90">
        <f t="shared" si="22"/>
        <v>0</v>
      </c>
      <c r="K205" s="39"/>
      <c r="L205" s="51" t="str">
        <f t="shared" si="23"/>
        <v>icon/buff/buff_21151</v>
      </c>
      <c r="M205" s="39"/>
      <c r="N205" s="39"/>
      <c r="O205" s="39"/>
      <c r="P205" s="48"/>
      <c r="Q205" s="39"/>
      <c r="R205" s="40">
        <f>COUNTIF(填写!A:A,Buff!A205)</f>
        <v>1</v>
      </c>
    </row>
    <row r="206" spans="1:18">
      <c r="A206" s="85">
        <v>21152</v>
      </c>
      <c r="B206" s="47">
        <v>1</v>
      </c>
      <c r="C206" s="77" t="s">
        <v>640</v>
      </c>
      <c r="D206" s="39">
        <v>1</v>
      </c>
      <c r="E206" s="39">
        <v>1</v>
      </c>
      <c r="F206" s="39">
        <v>0</v>
      </c>
      <c r="G206" s="39">
        <f t="shared" si="21"/>
        <v>0</v>
      </c>
      <c r="H206" s="39"/>
      <c r="I206" s="42" t="s">
        <v>1032</v>
      </c>
      <c r="J206" s="90">
        <f t="shared" si="22"/>
        <v>0</v>
      </c>
      <c r="K206" s="39"/>
      <c r="L206" s="51" t="str">
        <f t="shared" si="23"/>
        <v>icon/buff/buff_21152</v>
      </c>
      <c r="M206" s="39"/>
      <c r="N206" s="39"/>
      <c r="O206" s="39"/>
      <c r="P206" s="48"/>
      <c r="Q206" s="39"/>
      <c r="R206" s="40">
        <f>COUNTIF(填写!A:A,Buff!A206)</f>
        <v>1</v>
      </c>
    </row>
    <row r="207" spans="1:18">
      <c r="A207" s="85">
        <v>21153</v>
      </c>
      <c r="B207" s="47">
        <v>1</v>
      </c>
      <c r="C207" s="77" t="s">
        <v>921</v>
      </c>
      <c r="D207" s="39">
        <v>1</v>
      </c>
      <c r="E207" s="39">
        <v>1</v>
      </c>
      <c r="F207" s="39">
        <v>0</v>
      </c>
      <c r="G207" s="39">
        <f t="shared" si="21"/>
        <v>0</v>
      </c>
      <c r="H207" s="39"/>
      <c r="I207" s="152" t="s">
        <v>1168</v>
      </c>
      <c r="J207" s="90">
        <f t="shared" si="22"/>
        <v>0</v>
      </c>
      <c r="K207" s="39"/>
      <c r="L207" s="51" t="str">
        <f t="shared" si="23"/>
        <v>icon/buff/buff_21153</v>
      </c>
      <c r="M207" s="39"/>
      <c r="N207" s="39"/>
      <c r="O207" s="39"/>
      <c r="P207" s="48"/>
      <c r="Q207" s="39"/>
      <c r="R207" s="40">
        <f>COUNTIF(填写!A:A,Buff!A207)</f>
        <v>1</v>
      </c>
    </row>
    <row r="208" spans="1:18">
      <c r="A208" s="85">
        <v>21154</v>
      </c>
      <c r="B208" s="47">
        <v>1</v>
      </c>
      <c r="C208" s="77" t="s">
        <v>642</v>
      </c>
      <c r="D208" s="39">
        <v>1</v>
      </c>
      <c r="E208" s="39">
        <v>1</v>
      </c>
      <c r="F208" s="39">
        <v>0</v>
      </c>
      <c r="G208" s="39">
        <f t="shared" si="21"/>
        <v>0</v>
      </c>
      <c r="H208" s="39"/>
      <c r="I208" s="42" t="s">
        <v>648</v>
      </c>
      <c r="J208" s="90">
        <f t="shared" si="22"/>
        <v>0</v>
      </c>
      <c r="K208" s="39"/>
      <c r="L208" s="51" t="str">
        <f t="shared" si="23"/>
        <v>icon/buff/buff_21154</v>
      </c>
      <c r="M208" s="39"/>
      <c r="N208" s="39"/>
      <c r="O208" s="39"/>
      <c r="P208" s="48"/>
      <c r="Q208" s="39"/>
      <c r="R208" s="40">
        <f>COUNTIF(填写!A:A,Buff!A208)</f>
        <v>1</v>
      </c>
    </row>
    <row r="209" spans="1:18">
      <c r="A209" s="85">
        <v>21155</v>
      </c>
      <c r="B209" s="47">
        <v>1</v>
      </c>
      <c r="C209" s="52" t="s">
        <v>798</v>
      </c>
      <c r="D209" s="39">
        <v>1</v>
      </c>
      <c r="E209" s="39">
        <v>1</v>
      </c>
      <c r="F209" s="39">
        <v>1</v>
      </c>
      <c r="G209" s="39">
        <f t="shared" si="21"/>
        <v>0</v>
      </c>
      <c r="H209" s="39"/>
      <c r="I209" s="42" t="s">
        <v>889</v>
      </c>
      <c r="J209" s="90">
        <f t="shared" si="22"/>
        <v>0</v>
      </c>
      <c r="K209" s="39"/>
      <c r="L209" s="51" t="str">
        <f t="shared" si="23"/>
        <v>icon/buff/buff_21155</v>
      </c>
      <c r="M209" s="39"/>
      <c r="N209" s="39"/>
      <c r="O209" s="39"/>
      <c r="P209" s="48"/>
      <c r="Q209" s="39"/>
      <c r="R209" s="40">
        <f>COUNTIF(填写!A:A,Buff!A209)</f>
        <v>1</v>
      </c>
    </row>
    <row r="210" spans="1:18">
      <c r="A210" s="115">
        <v>21156</v>
      </c>
      <c r="B210" s="47">
        <v>1</v>
      </c>
      <c r="C210" s="52" t="s">
        <v>799</v>
      </c>
      <c r="D210" s="39">
        <v>1</v>
      </c>
      <c r="E210" s="39">
        <v>1</v>
      </c>
      <c r="F210" s="39">
        <v>1</v>
      </c>
      <c r="G210" s="39">
        <f t="shared" si="21"/>
        <v>0</v>
      </c>
      <c r="H210" s="39"/>
      <c r="I210" s="42" t="s">
        <v>890</v>
      </c>
      <c r="J210" s="90">
        <f t="shared" si="22"/>
        <v>0</v>
      </c>
      <c r="K210" s="39"/>
      <c r="L210" s="51" t="str">
        <f t="shared" si="23"/>
        <v>icon/buff/buff_21156</v>
      </c>
      <c r="M210" s="39"/>
      <c r="N210" s="39"/>
      <c r="O210" s="39"/>
      <c r="P210" s="48"/>
      <c r="Q210" s="39"/>
      <c r="R210" s="40">
        <f>COUNTIF(填写!A:A,Buff!A210)</f>
        <v>1</v>
      </c>
    </row>
    <row r="211" spans="1:18">
      <c r="A211" s="85">
        <v>21157</v>
      </c>
      <c r="B211" s="47">
        <v>1</v>
      </c>
      <c r="C211" s="52" t="s">
        <v>842</v>
      </c>
      <c r="D211" s="39">
        <v>1</v>
      </c>
      <c r="E211" s="39">
        <v>1</v>
      </c>
      <c r="F211" s="39">
        <v>0</v>
      </c>
      <c r="G211" s="39">
        <f t="shared" si="21"/>
        <v>0</v>
      </c>
      <c r="H211" s="39"/>
      <c r="I211" s="42" t="s">
        <v>843</v>
      </c>
      <c r="J211" s="90">
        <f t="shared" si="22"/>
        <v>0</v>
      </c>
      <c r="K211" s="39"/>
      <c r="L211" s="51" t="str">
        <f t="shared" si="23"/>
        <v>icon/buff/buff_21157</v>
      </c>
      <c r="M211" s="39"/>
      <c r="N211" s="39"/>
      <c r="O211" s="39"/>
      <c r="P211" s="48"/>
      <c r="Q211" s="39"/>
      <c r="R211" s="40">
        <f>COUNTIF(填写!A:A,Buff!A211)</f>
        <v>1</v>
      </c>
    </row>
    <row r="212" spans="1:18">
      <c r="A212" s="85">
        <v>21158</v>
      </c>
      <c r="B212" s="97">
        <v>1</v>
      </c>
      <c r="C212" s="52" t="s">
        <v>919</v>
      </c>
      <c r="D212" s="39">
        <v>1</v>
      </c>
      <c r="E212" s="39">
        <v>1</v>
      </c>
      <c r="F212" s="39">
        <v>0</v>
      </c>
      <c r="G212" s="39">
        <v>0</v>
      </c>
      <c r="H212" s="39"/>
      <c r="I212" s="42" t="s">
        <v>1236</v>
      </c>
      <c r="J212" s="90">
        <f t="shared" si="22"/>
        <v>0</v>
      </c>
      <c r="K212" s="39"/>
      <c r="L212" s="51" t="str">
        <f t="shared" si="23"/>
        <v>icon/buff/buff_21158</v>
      </c>
      <c r="M212" s="39"/>
      <c r="N212" s="39"/>
      <c r="O212" s="39"/>
      <c r="P212" s="48"/>
      <c r="Q212" s="39"/>
      <c r="R212" s="40">
        <f>COUNTIF(填写!A:A,Buff!A212)</f>
        <v>1</v>
      </c>
    </row>
    <row r="213" spans="1:18">
      <c r="A213" s="85">
        <v>21159</v>
      </c>
      <c r="B213" s="97">
        <v>1</v>
      </c>
      <c r="C213" s="52" t="s">
        <v>901</v>
      </c>
      <c r="D213" s="39">
        <v>1</v>
      </c>
      <c r="E213" s="39">
        <v>1</v>
      </c>
      <c r="F213" s="39">
        <v>1</v>
      </c>
      <c r="G213" s="39">
        <v>0</v>
      </c>
      <c r="H213" s="39"/>
      <c r="I213" s="42" t="s">
        <v>902</v>
      </c>
      <c r="J213" s="90">
        <f t="shared" si="22"/>
        <v>0</v>
      </c>
      <c r="K213" s="39"/>
      <c r="L213" s="51" t="str">
        <f t="shared" si="23"/>
        <v>icon/buff/buff_21159</v>
      </c>
      <c r="M213" s="39"/>
      <c r="N213" s="39"/>
      <c r="O213" s="39"/>
      <c r="P213" s="48"/>
      <c r="Q213" s="39"/>
      <c r="R213" s="40">
        <f>COUNTIF(填写!A:A,Buff!A213)</f>
        <v>1</v>
      </c>
    </row>
    <row r="214" spans="1:18">
      <c r="A214" s="85">
        <v>21160</v>
      </c>
      <c r="B214" s="97">
        <v>1</v>
      </c>
      <c r="C214" s="52" t="s">
        <v>926</v>
      </c>
      <c r="D214" s="39">
        <v>1</v>
      </c>
      <c r="E214" s="39">
        <v>0</v>
      </c>
      <c r="F214" s="39">
        <v>1</v>
      </c>
      <c r="G214" s="39">
        <v>0</v>
      </c>
      <c r="H214" s="39"/>
      <c r="I214" s="42" t="s">
        <v>925</v>
      </c>
      <c r="J214" s="90">
        <f t="shared" si="22"/>
        <v>0</v>
      </c>
      <c r="K214" s="39"/>
      <c r="L214" s="51" t="str">
        <f t="shared" si="23"/>
        <v>icon/buff/buff_21160</v>
      </c>
      <c r="M214" s="39"/>
      <c r="N214" s="39"/>
      <c r="O214" s="39"/>
      <c r="P214" s="48"/>
      <c r="Q214" s="39"/>
      <c r="R214" s="40">
        <f>COUNTIF(填写!A:A,Buff!A214)</f>
        <v>1</v>
      </c>
    </row>
    <row r="215" spans="1:18">
      <c r="A215" s="85">
        <v>21161</v>
      </c>
      <c r="B215" s="97">
        <v>1</v>
      </c>
      <c r="C215" s="52" t="s">
        <v>934</v>
      </c>
      <c r="D215" s="39">
        <v>1</v>
      </c>
      <c r="E215" s="39">
        <v>1</v>
      </c>
      <c r="F215" s="39">
        <v>1</v>
      </c>
      <c r="G215" s="39">
        <v>0</v>
      </c>
      <c r="H215" s="39"/>
      <c r="I215" s="42" t="s">
        <v>1102</v>
      </c>
      <c r="J215" s="90">
        <f t="shared" si="22"/>
        <v>0</v>
      </c>
      <c r="K215" s="39"/>
      <c r="L215" s="51" t="str">
        <f t="shared" si="23"/>
        <v>icon/buff/buff_21161</v>
      </c>
      <c r="M215" s="39"/>
      <c r="N215" s="39"/>
      <c r="O215" s="39"/>
      <c r="P215" s="48"/>
      <c r="Q215" s="39"/>
      <c r="R215" s="40">
        <f>COUNTIF(填写!A:A,Buff!A215)</f>
        <v>1</v>
      </c>
    </row>
    <row r="216" spans="1:18">
      <c r="A216" s="85">
        <v>21162</v>
      </c>
      <c r="B216" s="97">
        <v>1</v>
      </c>
      <c r="C216" s="52" t="s">
        <v>941</v>
      </c>
      <c r="D216" s="39">
        <v>1</v>
      </c>
      <c r="E216" s="39">
        <v>1</v>
      </c>
      <c r="F216" s="39">
        <v>0</v>
      </c>
      <c r="G216" s="39">
        <v>0</v>
      </c>
      <c r="H216" s="39"/>
      <c r="I216" s="42" t="s">
        <v>958</v>
      </c>
      <c r="J216" s="90">
        <f t="shared" si="22"/>
        <v>0</v>
      </c>
      <c r="K216" s="39"/>
      <c r="L216" s="51" t="str">
        <f>"icon/buff/buff_"&amp;IF((R216=1),A216,"default")</f>
        <v>icon/buff/buff_21162</v>
      </c>
      <c r="M216" s="39"/>
      <c r="N216" s="39"/>
      <c r="O216" s="39"/>
      <c r="P216" s="48"/>
      <c r="Q216" s="39"/>
      <c r="R216" s="40">
        <f>COUNTIF(填写!A:A,Buff!A216)</f>
        <v>1</v>
      </c>
    </row>
    <row r="217" spans="1:18">
      <c r="A217" s="85">
        <v>21163</v>
      </c>
      <c r="B217" s="97">
        <v>1</v>
      </c>
      <c r="C217" s="52" t="s">
        <v>943</v>
      </c>
      <c r="D217" s="39">
        <v>1</v>
      </c>
      <c r="E217" s="39">
        <v>1</v>
      </c>
      <c r="F217" s="39">
        <v>1</v>
      </c>
      <c r="G217" s="39">
        <f t="shared" ref="G217:G248" si="24">IF(K217&gt;0,1,0)</f>
        <v>0</v>
      </c>
      <c r="H217" s="39"/>
      <c r="I217" s="58" t="s">
        <v>944</v>
      </c>
      <c r="J217" s="90">
        <f t="shared" si="22"/>
        <v>0</v>
      </c>
      <c r="K217" s="39"/>
      <c r="L217" s="51" t="str">
        <f t="shared" si="23"/>
        <v>icon/buff/buff_21163</v>
      </c>
      <c r="M217" s="39"/>
      <c r="N217" s="39"/>
      <c r="O217" s="39"/>
      <c r="P217" s="48"/>
      <c r="Q217" s="39"/>
      <c r="R217" s="40">
        <f>COUNTIF(填写!A:A,Buff!A217)</f>
        <v>1</v>
      </c>
    </row>
    <row r="218" spans="1:18">
      <c r="A218" s="87">
        <v>22000</v>
      </c>
      <c r="B218" s="47">
        <v>1</v>
      </c>
      <c r="C218" s="70" t="s">
        <v>677</v>
      </c>
      <c r="D218" s="39">
        <v>1</v>
      </c>
      <c r="E218" s="39">
        <v>0</v>
      </c>
      <c r="F218" s="39">
        <v>1</v>
      </c>
      <c r="G218" s="39">
        <f t="shared" si="24"/>
        <v>0</v>
      </c>
      <c r="H218" s="39"/>
      <c r="I218" s="58" t="s">
        <v>351</v>
      </c>
      <c r="J218" s="90">
        <f t="shared" si="22"/>
        <v>0</v>
      </c>
      <c r="K218" s="39"/>
      <c r="L218" s="51" t="str">
        <f t="shared" ref="L218:L236" si="25">"icon/buff/buff_"&amp;IF((R218=1),A218,"default")</f>
        <v>icon/buff/buff_22000</v>
      </c>
      <c r="M218" s="39"/>
      <c r="N218" s="39"/>
      <c r="O218" s="39"/>
      <c r="P218" s="48"/>
      <c r="Q218" s="39"/>
      <c r="R218" s="40">
        <f>COUNTIF(填写!A:A,Buff!A218)</f>
        <v>1</v>
      </c>
    </row>
    <row r="219" spans="1:18">
      <c r="A219" s="87">
        <v>22001</v>
      </c>
      <c r="B219" s="47">
        <v>1</v>
      </c>
      <c r="C219" s="52" t="s">
        <v>678</v>
      </c>
      <c r="D219" s="39">
        <v>1</v>
      </c>
      <c r="E219" s="39">
        <v>1</v>
      </c>
      <c r="F219" s="39">
        <v>1</v>
      </c>
      <c r="G219" s="39">
        <f t="shared" si="24"/>
        <v>0</v>
      </c>
      <c r="H219" s="39"/>
      <c r="I219" s="58" t="s">
        <v>821</v>
      </c>
      <c r="J219" s="90">
        <f t="shared" si="22"/>
        <v>0</v>
      </c>
      <c r="K219" s="39"/>
      <c r="L219" s="51" t="str">
        <f t="shared" si="25"/>
        <v>icon/buff/buff_22001</v>
      </c>
      <c r="M219" s="39"/>
      <c r="N219" s="39"/>
      <c r="O219" s="39"/>
      <c r="P219" s="48"/>
      <c r="Q219" s="39"/>
      <c r="R219" s="40">
        <f>COUNTIF(填写!A:A,Buff!A219)</f>
        <v>1</v>
      </c>
    </row>
    <row r="220" spans="1:18">
      <c r="A220" s="87">
        <v>22002</v>
      </c>
      <c r="B220" s="47">
        <v>1</v>
      </c>
      <c r="C220" s="52" t="s">
        <v>820</v>
      </c>
      <c r="D220" s="39">
        <v>1</v>
      </c>
      <c r="E220" s="39">
        <v>1</v>
      </c>
      <c r="F220" s="39">
        <v>1</v>
      </c>
      <c r="G220" s="39">
        <f t="shared" si="24"/>
        <v>0</v>
      </c>
      <c r="H220" s="39"/>
      <c r="I220" s="58" t="s">
        <v>171</v>
      </c>
      <c r="J220" s="90">
        <f t="shared" si="22"/>
        <v>0</v>
      </c>
      <c r="K220" s="39"/>
      <c r="L220" s="51" t="str">
        <f t="shared" si="25"/>
        <v>icon/buff/buff_22002</v>
      </c>
      <c r="M220" s="39"/>
      <c r="N220" s="39"/>
      <c r="O220" s="39"/>
      <c r="P220" s="48"/>
      <c r="Q220" s="39"/>
      <c r="R220" s="40">
        <f>COUNTIF(填写!A:A,Buff!A220)</f>
        <v>1</v>
      </c>
    </row>
    <row r="221" spans="1:18" s="100" customFormat="1">
      <c r="A221" s="88">
        <v>22003</v>
      </c>
      <c r="B221" s="97">
        <v>1</v>
      </c>
      <c r="C221" s="75" t="s">
        <v>680</v>
      </c>
      <c r="D221" s="74">
        <v>2</v>
      </c>
      <c r="E221" s="74">
        <v>1</v>
      </c>
      <c r="F221" s="74">
        <v>1</v>
      </c>
      <c r="G221" s="74">
        <f t="shared" si="24"/>
        <v>0</v>
      </c>
      <c r="H221" s="74"/>
      <c r="I221" s="75" t="s">
        <v>822</v>
      </c>
      <c r="J221" s="74">
        <f t="shared" si="22"/>
        <v>0</v>
      </c>
      <c r="K221" s="74"/>
      <c r="L221" s="74" t="str">
        <f t="shared" si="25"/>
        <v>icon/buff/buff_22003</v>
      </c>
      <c r="M221" s="74"/>
      <c r="N221" s="74"/>
      <c r="O221" s="74"/>
      <c r="P221" s="99"/>
      <c r="Q221" s="74"/>
      <c r="R221" s="40">
        <f>COUNTIF(填写!A:A,Buff!A221)</f>
        <v>1</v>
      </c>
    </row>
    <row r="222" spans="1:18">
      <c r="A222" s="87">
        <v>22004</v>
      </c>
      <c r="B222" s="47">
        <v>1</v>
      </c>
      <c r="C222" s="52" t="s">
        <v>681</v>
      </c>
      <c r="D222" s="39">
        <v>1</v>
      </c>
      <c r="E222" s="39">
        <v>0</v>
      </c>
      <c r="F222" s="39">
        <v>1</v>
      </c>
      <c r="G222" s="39">
        <f t="shared" si="24"/>
        <v>0</v>
      </c>
      <c r="H222" s="39"/>
      <c r="I222" s="58" t="s">
        <v>658</v>
      </c>
      <c r="J222" s="90">
        <f t="shared" si="22"/>
        <v>0</v>
      </c>
      <c r="K222" s="39"/>
      <c r="L222" s="51" t="str">
        <f t="shared" si="25"/>
        <v>icon/buff/buff_22004</v>
      </c>
      <c r="M222" s="39"/>
      <c r="N222" s="39"/>
      <c r="O222" s="39"/>
      <c r="P222" s="48"/>
      <c r="Q222" s="39"/>
      <c r="R222" s="40">
        <f>COUNTIF(填写!A:A,Buff!A222)</f>
        <v>1</v>
      </c>
    </row>
    <row r="223" spans="1:18">
      <c r="A223" s="87">
        <v>22005</v>
      </c>
      <c r="B223" s="47">
        <v>1</v>
      </c>
      <c r="C223" s="50" t="s">
        <v>781</v>
      </c>
      <c r="D223" s="39">
        <v>1</v>
      </c>
      <c r="E223" s="39">
        <v>1</v>
      </c>
      <c r="F223" s="39">
        <v>1</v>
      </c>
      <c r="G223" s="39">
        <f t="shared" si="24"/>
        <v>1</v>
      </c>
      <c r="H223" s="39"/>
      <c r="I223" s="58" t="s">
        <v>1252</v>
      </c>
      <c r="J223" s="90">
        <f t="shared" si="22"/>
        <v>301010</v>
      </c>
      <c r="K223" s="39">
        <v>301010</v>
      </c>
      <c r="L223" s="51" t="str">
        <f t="shared" si="25"/>
        <v>icon/buff/buff_22005</v>
      </c>
      <c r="M223" s="39"/>
      <c r="N223" s="39"/>
      <c r="O223" s="39"/>
      <c r="P223" s="48"/>
      <c r="Q223" s="39"/>
      <c r="R223" s="40">
        <f>COUNTIF(填写!A:A,Buff!A223)</f>
        <v>1</v>
      </c>
    </row>
    <row r="224" spans="1:18">
      <c r="A224" s="87">
        <v>22007</v>
      </c>
      <c r="B224" s="47">
        <v>1</v>
      </c>
      <c r="C224" s="70" t="s">
        <v>670</v>
      </c>
      <c r="D224" s="39">
        <v>1</v>
      </c>
      <c r="E224" s="39">
        <v>1</v>
      </c>
      <c r="F224" s="39">
        <v>1</v>
      </c>
      <c r="G224" s="39">
        <f t="shared" si="24"/>
        <v>0</v>
      </c>
      <c r="H224" s="39"/>
      <c r="I224" s="58" t="s">
        <v>172</v>
      </c>
      <c r="J224" s="90">
        <f t="shared" si="22"/>
        <v>0</v>
      </c>
      <c r="K224" s="39"/>
      <c r="L224" s="51" t="str">
        <f>"icon/buff/buff_"&amp;IF((R224=1),A224,"default")</f>
        <v>icon/buff/buff_22007</v>
      </c>
      <c r="M224" s="39"/>
      <c r="N224" s="39"/>
      <c r="O224" s="39"/>
      <c r="P224" s="48"/>
      <c r="Q224" s="39"/>
      <c r="R224" s="40">
        <f>COUNTIF(填写!A:A,Buff!A224)</f>
        <v>1</v>
      </c>
    </row>
    <row r="225" spans="1:18">
      <c r="A225" s="87">
        <v>22008</v>
      </c>
      <c r="B225" s="47">
        <v>1</v>
      </c>
      <c r="C225" s="52" t="s">
        <v>55</v>
      </c>
      <c r="D225" s="39">
        <v>1</v>
      </c>
      <c r="E225" s="39">
        <v>1</v>
      </c>
      <c r="F225" s="39">
        <v>1</v>
      </c>
      <c r="G225" s="39">
        <f t="shared" si="24"/>
        <v>0</v>
      </c>
      <c r="H225" s="39"/>
      <c r="I225" s="58" t="s">
        <v>173</v>
      </c>
      <c r="J225" s="90">
        <f t="shared" si="22"/>
        <v>0</v>
      </c>
      <c r="K225" s="39"/>
      <c r="L225" s="51" t="str">
        <f>"icon/buff/buff_"&amp;IF((R225=1),A225,"default")</f>
        <v>icon/buff/buff_22008</v>
      </c>
      <c r="M225" s="39"/>
      <c r="N225" s="39"/>
      <c r="O225" s="39"/>
      <c r="P225" s="48"/>
      <c r="Q225" s="39"/>
      <c r="R225" s="40">
        <f>COUNTIF(填写!A:A,Buff!A225)</f>
        <v>1</v>
      </c>
    </row>
    <row r="226" spans="1:18">
      <c r="A226" s="87">
        <v>22010</v>
      </c>
      <c r="B226" s="47">
        <v>1</v>
      </c>
      <c r="C226" s="70" t="s">
        <v>823</v>
      </c>
      <c r="D226" s="39">
        <v>1</v>
      </c>
      <c r="E226" s="39">
        <v>1</v>
      </c>
      <c r="F226" s="39">
        <v>1</v>
      </c>
      <c r="G226" s="39">
        <f t="shared" si="24"/>
        <v>0</v>
      </c>
      <c r="H226" s="39"/>
      <c r="I226" s="58" t="s">
        <v>174</v>
      </c>
      <c r="J226" s="90">
        <f t="shared" si="22"/>
        <v>0</v>
      </c>
      <c r="K226" s="39"/>
      <c r="L226" s="51" t="str">
        <f t="shared" si="25"/>
        <v>icon/buff/buff_22010</v>
      </c>
      <c r="M226" s="39"/>
      <c r="N226" s="39"/>
      <c r="O226" s="39"/>
      <c r="P226" s="48"/>
      <c r="Q226" s="39"/>
      <c r="R226" s="40">
        <f>COUNTIF(填写!A:A,Buff!A226)</f>
        <v>1</v>
      </c>
    </row>
    <row r="227" spans="1:18">
      <c r="A227" s="87">
        <v>22011</v>
      </c>
      <c r="B227" s="47">
        <v>1</v>
      </c>
      <c r="C227" s="70" t="s">
        <v>671</v>
      </c>
      <c r="D227" s="39">
        <v>2</v>
      </c>
      <c r="E227" s="39">
        <v>1</v>
      </c>
      <c r="F227" s="39">
        <v>1</v>
      </c>
      <c r="G227" s="39">
        <f t="shared" si="24"/>
        <v>0</v>
      </c>
      <c r="H227" s="39"/>
      <c r="I227" s="58" t="s">
        <v>930</v>
      </c>
      <c r="J227" s="90">
        <f t="shared" si="22"/>
        <v>0</v>
      </c>
      <c r="K227" s="39"/>
      <c r="L227" s="51" t="str">
        <f t="shared" si="25"/>
        <v>icon/buff/buff_22011</v>
      </c>
      <c r="M227" s="39"/>
      <c r="N227" s="39"/>
      <c r="O227" s="39"/>
      <c r="P227" s="48"/>
      <c r="Q227" s="39"/>
      <c r="R227" s="40">
        <f>COUNTIF(填写!A:A,Buff!A227)</f>
        <v>1</v>
      </c>
    </row>
    <row r="228" spans="1:18">
      <c r="A228" s="87">
        <v>22013</v>
      </c>
      <c r="B228" s="47">
        <v>1</v>
      </c>
      <c r="C228" s="70" t="s">
        <v>824</v>
      </c>
      <c r="D228" s="39">
        <v>2</v>
      </c>
      <c r="E228" s="39">
        <v>1</v>
      </c>
      <c r="F228" s="39">
        <v>1</v>
      </c>
      <c r="G228" s="39">
        <f t="shared" si="24"/>
        <v>0</v>
      </c>
      <c r="H228" s="39"/>
      <c r="I228" s="58" t="s">
        <v>175</v>
      </c>
      <c r="J228" s="90">
        <f t="shared" si="22"/>
        <v>0</v>
      </c>
      <c r="K228" s="39"/>
      <c r="L228" s="51" t="str">
        <f t="shared" si="25"/>
        <v>icon/buff/buff_22013</v>
      </c>
      <c r="M228" s="39"/>
      <c r="N228" s="39"/>
      <c r="O228" s="39"/>
      <c r="P228" s="48"/>
      <c r="Q228" s="39"/>
      <c r="R228" s="40">
        <f>COUNTIF(填写!A:A,Buff!A228)</f>
        <v>1</v>
      </c>
    </row>
    <row r="229" spans="1:18">
      <c r="A229" s="87">
        <v>22014</v>
      </c>
      <c r="B229" s="47">
        <v>1</v>
      </c>
      <c r="C229" s="52" t="s">
        <v>496</v>
      </c>
      <c r="D229" s="39">
        <v>1</v>
      </c>
      <c r="E229" s="39">
        <v>1</v>
      </c>
      <c r="F229" s="39">
        <v>1</v>
      </c>
      <c r="G229" s="39">
        <f t="shared" si="24"/>
        <v>0</v>
      </c>
      <c r="H229" s="39"/>
      <c r="I229" s="58" t="s">
        <v>176</v>
      </c>
      <c r="J229" s="90">
        <f t="shared" si="22"/>
        <v>0</v>
      </c>
      <c r="K229" s="39"/>
      <c r="L229" s="51" t="str">
        <f t="shared" si="25"/>
        <v>icon/buff/buff_22014</v>
      </c>
      <c r="M229" s="39"/>
      <c r="N229" s="39"/>
      <c r="O229" s="39"/>
      <c r="P229" s="48"/>
      <c r="Q229" s="39"/>
      <c r="R229" s="40">
        <f>COUNTIF(填写!A:A,Buff!A229)</f>
        <v>1</v>
      </c>
    </row>
    <row r="230" spans="1:18">
      <c r="A230" s="87">
        <v>22015</v>
      </c>
      <c r="B230" s="47">
        <v>1</v>
      </c>
      <c r="C230" s="59" t="s">
        <v>150</v>
      </c>
      <c r="D230" s="39">
        <v>1</v>
      </c>
      <c r="E230" s="39">
        <v>0</v>
      </c>
      <c r="F230" s="39">
        <v>1</v>
      </c>
      <c r="G230" s="39">
        <f t="shared" si="24"/>
        <v>0</v>
      </c>
      <c r="H230" s="39"/>
      <c r="I230" s="78" t="s">
        <v>180</v>
      </c>
      <c r="J230" s="90">
        <f t="shared" si="22"/>
        <v>0</v>
      </c>
      <c r="K230" s="39"/>
      <c r="L230" s="51" t="str">
        <f t="shared" si="25"/>
        <v>icon/buff/buff_22015</v>
      </c>
      <c r="M230" s="39"/>
      <c r="N230" s="39"/>
      <c r="O230" s="39"/>
      <c r="P230" s="48"/>
      <c r="Q230" s="39"/>
      <c r="R230" s="40">
        <f>COUNTIF(填写!A:A,Buff!A230)</f>
        <v>1</v>
      </c>
    </row>
    <row r="231" spans="1:18">
      <c r="A231" s="87">
        <v>22016</v>
      </c>
      <c r="B231" s="47">
        <v>1</v>
      </c>
      <c r="C231" s="59" t="s">
        <v>849</v>
      </c>
      <c r="D231" s="39">
        <v>1</v>
      </c>
      <c r="E231" s="39">
        <v>0</v>
      </c>
      <c r="F231" s="39">
        <v>0</v>
      </c>
      <c r="G231" s="39">
        <f t="shared" si="24"/>
        <v>0</v>
      </c>
      <c r="H231" s="39"/>
      <c r="I231" s="78" t="s">
        <v>848</v>
      </c>
      <c r="J231" s="90">
        <f t="shared" si="22"/>
        <v>0</v>
      </c>
      <c r="K231" s="39"/>
      <c r="L231" s="51" t="str">
        <f t="shared" si="25"/>
        <v>icon/buff/buff_22016</v>
      </c>
      <c r="M231" s="39"/>
      <c r="N231" s="39"/>
      <c r="O231" s="39"/>
      <c r="P231" s="48"/>
      <c r="Q231" s="39"/>
      <c r="R231" s="40">
        <f>COUNTIF(填写!A:A,Buff!A231)</f>
        <v>1</v>
      </c>
    </row>
    <row r="232" spans="1:18">
      <c r="A232" s="87">
        <v>22017</v>
      </c>
      <c r="B232" s="47">
        <v>1</v>
      </c>
      <c r="C232" s="59" t="s">
        <v>70</v>
      </c>
      <c r="D232" s="39">
        <v>1</v>
      </c>
      <c r="E232" s="39">
        <v>0</v>
      </c>
      <c r="F232" s="39">
        <v>1</v>
      </c>
      <c r="G232" s="39">
        <f t="shared" si="24"/>
        <v>0</v>
      </c>
      <c r="H232" s="39"/>
      <c r="I232" s="78" t="s">
        <v>183</v>
      </c>
      <c r="J232" s="90">
        <f t="shared" si="22"/>
        <v>0</v>
      </c>
      <c r="K232" s="39"/>
      <c r="L232" s="51" t="str">
        <f t="shared" si="25"/>
        <v>icon/buff/buff_22017</v>
      </c>
      <c r="M232" s="39"/>
      <c r="N232" s="39"/>
      <c r="O232" s="39"/>
      <c r="P232" s="48"/>
      <c r="Q232" s="39"/>
      <c r="R232" s="40">
        <f>COUNTIF(填写!A:A,Buff!A232)</f>
        <v>1</v>
      </c>
    </row>
    <row r="233" spans="1:18">
      <c r="A233" s="87">
        <v>22018</v>
      </c>
      <c r="B233" s="47">
        <v>1</v>
      </c>
      <c r="C233" s="78" t="s">
        <v>31</v>
      </c>
      <c r="D233" s="39">
        <v>1</v>
      </c>
      <c r="E233" s="39">
        <v>0</v>
      </c>
      <c r="F233" s="39">
        <v>0</v>
      </c>
      <c r="G233" s="39">
        <f t="shared" si="24"/>
        <v>0</v>
      </c>
      <c r="H233" s="39"/>
      <c r="I233" s="78" t="s">
        <v>71</v>
      </c>
      <c r="J233" s="90">
        <f t="shared" si="22"/>
        <v>0</v>
      </c>
      <c r="K233" s="39"/>
      <c r="L233" s="51" t="str">
        <f t="shared" si="25"/>
        <v>icon/buff/buff_22018</v>
      </c>
      <c r="M233" s="39"/>
      <c r="N233" s="39" t="s">
        <v>480</v>
      </c>
      <c r="O233" s="39"/>
      <c r="P233" s="48"/>
      <c r="Q233" s="39">
        <v>1</v>
      </c>
      <c r="R233" s="40">
        <f>COUNTIF(填写!A:A,Buff!A233)</f>
        <v>1</v>
      </c>
    </row>
    <row r="234" spans="1:18">
      <c r="A234" s="87">
        <v>22019</v>
      </c>
      <c r="B234" s="47">
        <v>1</v>
      </c>
      <c r="C234" s="78" t="s">
        <v>348</v>
      </c>
      <c r="D234" s="39">
        <v>1</v>
      </c>
      <c r="E234" s="39">
        <v>0</v>
      </c>
      <c r="F234" s="39">
        <v>1</v>
      </c>
      <c r="G234" s="39">
        <f t="shared" si="24"/>
        <v>0</v>
      </c>
      <c r="H234" s="39"/>
      <c r="I234" s="78" t="s">
        <v>184</v>
      </c>
      <c r="J234" s="90">
        <f t="shared" si="22"/>
        <v>0</v>
      </c>
      <c r="K234" s="39"/>
      <c r="L234" s="51" t="str">
        <f t="shared" si="25"/>
        <v>icon/buff/buff_22019</v>
      </c>
      <c r="M234" s="39"/>
      <c r="N234" s="39" t="s">
        <v>482</v>
      </c>
      <c r="O234" s="39"/>
      <c r="P234" s="48"/>
      <c r="Q234" s="39">
        <v>1</v>
      </c>
      <c r="R234" s="40">
        <f>COUNTIF(填写!A:A,Buff!A234)</f>
        <v>1</v>
      </c>
    </row>
    <row r="235" spans="1:18">
      <c r="A235" s="87">
        <v>22020</v>
      </c>
      <c r="B235" s="47">
        <v>1</v>
      </c>
      <c r="C235" s="59" t="s">
        <v>825</v>
      </c>
      <c r="D235" s="39">
        <v>2</v>
      </c>
      <c r="E235" s="39">
        <v>0</v>
      </c>
      <c r="F235" s="39">
        <v>1</v>
      </c>
      <c r="G235" s="39">
        <f t="shared" si="24"/>
        <v>0</v>
      </c>
      <c r="H235" s="39"/>
      <c r="I235" s="78" t="s">
        <v>976</v>
      </c>
      <c r="J235" s="90">
        <f t="shared" si="22"/>
        <v>0</v>
      </c>
      <c r="K235" s="39"/>
      <c r="L235" s="51" t="str">
        <f t="shared" si="25"/>
        <v>icon/buff/buff_22020</v>
      </c>
      <c r="M235" s="39"/>
      <c r="N235" s="39" t="s">
        <v>481</v>
      </c>
      <c r="O235" s="39"/>
      <c r="P235" s="48"/>
      <c r="Q235" s="39">
        <v>1</v>
      </c>
      <c r="R235" s="40">
        <f>COUNTIF(填写!A:A,Buff!A235)</f>
        <v>1</v>
      </c>
    </row>
    <row r="236" spans="1:18">
      <c r="A236" s="87">
        <v>22021</v>
      </c>
      <c r="B236" s="47">
        <v>1</v>
      </c>
      <c r="C236" s="78" t="s">
        <v>826</v>
      </c>
      <c r="D236" s="39">
        <v>1</v>
      </c>
      <c r="E236" s="39">
        <v>0</v>
      </c>
      <c r="F236" s="39">
        <v>1</v>
      </c>
      <c r="G236" s="39">
        <f t="shared" si="24"/>
        <v>0</v>
      </c>
      <c r="H236" s="39"/>
      <c r="I236" s="78" t="s">
        <v>345</v>
      </c>
      <c r="J236" s="90">
        <f t="shared" si="22"/>
        <v>0</v>
      </c>
      <c r="K236" s="39"/>
      <c r="L236" s="51" t="str">
        <f t="shared" si="25"/>
        <v>icon/buff/buff_22021</v>
      </c>
      <c r="M236" s="39"/>
      <c r="N236" s="39"/>
      <c r="O236" s="39"/>
      <c r="P236" s="48"/>
      <c r="Q236" s="39"/>
      <c r="R236" s="40">
        <f>COUNTIF(填写!A:A,Buff!A236)</f>
        <v>1</v>
      </c>
    </row>
    <row r="237" spans="1:18">
      <c r="A237" s="87">
        <v>22022</v>
      </c>
      <c r="B237" s="47">
        <v>1</v>
      </c>
      <c r="C237" s="78" t="s">
        <v>826</v>
      </c>
      <c r="D237" s="39">
        <v>1</v>
      </c>
      <c r="E237" s="39">
        <v>0</v>
      </c>
      <c r="F237" s="39">
        <v>1</v>
      </c>
      <c r="G237" s="39">
        <f t="shared" si="24"/>
        <v>0</v>
      </c>
      <c r="H237" s="39"/>
      <c r="I237" s="78" t="s">
        <v>344</v>
      </c>
      <c r="J237" s="90">
        <f t="shared" si="22"/>
        <v>0</v>
      </c>
      <c r="K237" s="39"/>
      <c r="L237" s="79" t="s">
        <v>725</v>
      </c>
      <c r="M237" s="39"/>
      <c r="N237" s="39"/>
      <c r="O237" s="39"/>
      <c r="P237" s="48"/>
      <c r="Q237" s="39"/>
      <c r="R237" s="40">
        <f>COUNTIF(填写!A:A,Buff!A237)</f>
        <v>1</v>
      </c>
    </row>
    <row r="238" spans="1:18">
      <c r="A238" s="87">
        <v>22023</v>
      </c>
      <c r="B238" s="47">
        <v>1</v>
      </c>
      <c r="C238" s="59" t="s">
        <v>514</v>
      </c>
      <c r="D238" s="39">
        <v>1</v>
      </c>
      <c r="E238" s="39">
        <v>0</v>
      </c>
      <c r="F238" s="39">
        <v>0</v>
      </c>
      <c r="G238" s="39">
        <f t="shared" si="24"/>
        <v>0</v>
      </c>
      <c r="H238" s="39"/>
      <c r="I238" s="78" t="s">
        <v>881</v>
      </c>
      <c r="J238" s="90">
        <f t="shared" si="22"/>
        <v>0</v>
      </c>
      <c r="K238" s="39"/>
      <c r="L238" s="51" t="str">
        <f>"icon/buff/buff_"&amp;IF((R238=1),A238,"default")</f>
        <v>icon/buff/buff_22023</v>
      </c>
      <c r="M238" s="39"/>
      <c r="N238" s="39"/>
      <c r="O238" s="39"/>
      <c r="P238" s="48"/>
      <c r="Q238" s="39"/>
      <c r="R238" s="40">
        <f>COUNTIF(填写!A:A,Buff!A238)</f>
        <v>1</v>
      </c>
    </row>
    <row r="239" spans="1:18">
      <c r="A239" s="87">
        <v>22025</v>
      </c>
      <c r="B239" s="47">
        <v>1</v>
      </c>
      <c r="C239" s="59" t="s">
        <v>228</v>
      </c>
      <c r="D239" s="39">
        <v>1</v>
      </c>
      <c r="E239" s="39">
        <v>0</v>
      </c>
      <c r="F239" s="39">
        <v>0</v>
      </c>
      <c r="G239" s="39">
        <f t="shared" si="24"/>
        <v>0</v>
      </c>
      <c r="H239" s="39"/>
      <c r="I239" s="78" t="s">
        <v>827</v>
      </c>
      <c r="J239" s="90">
        <f t="shared" si="22"/>
        <v>0</v>
      </c>
      <c r="K239" s="39"/>
      <c r="L239" s="51" t="str">
        <f>"icon/buff/buff_"&amp;IF((R239=1),A239,"default")</f>
        <v>icon/buff/buff_22025</v>
      </c>
      <c r="M239" s="39"/>
      <c r="N239" s="39" t="s">
        <v>483</v>
      </c>
      <c r="O239" s="39"/>
      <c r="P239" s="48"/>
      <c r="Q239" s="39">
        <v>1</v>
      </c>
      <c r="R239" s="40">
        <f>COUNTIF(填写!A:A,Buff!A239)</f>
        <v>1</v>
      </c>
    </row>
    <row r="240" spans="1:18" s="100" customFormat="1">
      <c r="A240" s="88">
        <v>22026</v>
      </c>
      <c r="B240" s="97">
        <v>1</v>
      </c>
      <c r="C240" s="112" t="s">
        <v>1033</v>
      </c>
      <c r="D240" s="74">
        <v>2</v>
      </c>
      <c r="E240" s="74">
        <v>0</v>
      </c>
      <c r="F240" s="74">
        <v>0</v>
      </c>
      <c r="G240" s="74">
        <f t="shared" si="24"/>
        <v>0</v>
      </c>
      <c r="H240" s="74"/>
      <c r="I240" s="112" t="s">
        <v>1124</v>
      </c>
      <c r="J240" s="74">
        <f t="shared" si="22"/>
        <v>0</v>
      </c>
      <c r="K240" s="74"/>
      <c r="L240" s="51" t="str">
        <f t="shared" ref="L240" si="26">"icon/buff/buff_"&amp;IF((R240=1),A240,"default")</f>
        <v>icon/buff/buff_22026</v>
      </c>
      <c r="M240" s="74"/>
      <c r="N240" s="74"/>
      <c r="O240" s="74"/>
      <c r="P240" s="99"/>
      <c r="Q240" s="74"/>
      <c r="R240" s="40">
        <f>COUNTIF(填写!A:A,Buff!A240)</f>
        <v>1</v>
      </c>
    </row>
    <row r="241" spans="1:18">
      <c r="A241" s="87">
        <v>22028</v>
      </c>
      <c r="B241" s="47">
        <v>1</v>
      </c>
      <c r="C241" s="52" t="s">
        <v>275</v>
      </c>
      <c r="D241" s="39">
        <v>1</v>
      </c>
      <c r="E241" s="39">
        <v>0</v>
      </c>
      <c r="F241" s="39">
        <v>1</v>
      </c>
      <c r="G241" s="39">
        <f t="shared" si="24"/>
        <v>1</v>
      </c>
      <c r="H241" s="39"/>
      <c r="I241" s="78" t="s">
        <v>330</v>
      </c>
      <c r="J241" s="90">
        <f t="shared" si="22"/>
        <v>301040</v>
      </c>
      <c r="K241" s="39">
        <v>301040</v>
      </c>
      <c r="L241" s="51" t="str">
        <f>"icon/buff/buff_"&amp;IF((R241=1),A241,"default")</f>
        <v>icon/buff/buff_22028</v>
      </c>
      <c r="M241" s="39"/>
      <c r="N241" s="39" t="s">
        <v>862</v>
      </c>
      <c r="O241" s="39"/>
      <c r="P241" s="48"/>
      <c r="Q241" s="39">
        <v>1</v>
      </c>
      <c r="R241" s="40">
        <f>COUNTIF(填写!A:A,Buff!A241)</f>
        <v>1</v>
      </c>
    </row>
    <row r="242" spans="1:18">
      <c r="A242" s="87">
        <v>22029</v>
      </c>
      <c r="B242" s="47">
        <v>1</v>
      </c>
      <c r="C242" s="52" t="s">
        <v>276</v>
      </c>
      <c r="D242" s="39">
        <v>1</v>
      </c>
      <c r="E242" s="39">
        <v>0</v>
      </c>
      <c r="F242" s="39">
        <v>1</v>
      </c>
      <c r="G242" s="39">
        <f t="shared" si="24"/>
        <v>1</v>
      </c>
      <c r="H242" s="39"/>
      <c r="I242" s="78" t="s">
        <v>331</v>
      </c>
      <c r="J242" s="90">
        <f t="shared" si="22"/>
        <v>301050</v>
      </c>
      <c r="K242" s="39">
        <v>301050</v>
      </c>
      <c r="L242" s="51" t="str">
        <f>"icon/buff/buff_"&amp;IF((R242=1),A242,"default")</f>
        <v>icon/buff/buff_22029</v>
      </c>
      <c r="M242" s="39"/>
      <c r="N242" s="39"/>
      <c r="O242" s="39"/>
      <c r="P242" s="48"/>
      <c r="Q242" s="39"/>
      <c r="R242" s="40">
        <f>COUNTIF(填写!A:A,Buff!A242)</f>
        <v>1</v>
      </c>
    </row>
    <row r="243" spans="1:18">
      <c r="A243" s="87">
        <v>22030</v>
      </c>
      <c r="B243" s="47">
        <v>1</v>
      </c>
      <c r="C243" s="52" t="s">
        <v>682</v>
      </c>
      <c r="D243" s="39">
        <v>1</v>
      </c>
      <c r="E243" s="39">
        <v>0</v>
      </c>
      <c r="F243" s="39">
        <v>1</v>
      </c>
      <c r="G243" s="39">
        <f t="shared" si="24"/>
        <v>1</v>
      </c>
      <c r="H243" s="39"/>
      <c r="I243" s="58" t="s">
        <v>666</v>
      </c>
      <c r="J243" s="90">
        <f t="shared" si="22"/>
        <v>301060</v>
      </c>
      <c r="K243" s="39">
        <v>301060</v>
      </c>
      <c r="L243" s="51" t="str">
        <f>"icon/buff/buff_"&amp;IF((R243=1),A243,"default")</f>
        <v>icon/buff/buff_22030</v>
      </c>
      <c r="M243" s="39"/>
      <c r="N243" s="39" t="s">
        <v>863</v>
      </c>
      <c r="O243" s="39"/>
      <c r="P243" s="48"/>
      <c r="Q243" s="39">
        <v>1</v>
      </c>
      <c r="R243" s="40">
        <f>COUNTIF(填写!A:A,Buff!A243)</f>
        <v>1</v>
      </c>
    </row>
    <row r="244" spans="1:18">
      <c r="A244" s="87">
        <v>22031</v>
      </c>
      <c r="B244" s="47">
        <v>1</v>
      </c>
      <c r="C244" s="59" t="s">
        <v>310</v>
      </c>
      <c r="D244" s="39">
        <v>1</v>
      </c>
      <c r="E244" s="39">
        <v>0</v>
      </c>
      <c r="F244" s="39">
        <v>1</v>
      </c>
      <c r="G244" s="39">
        <f t="shared" si="24"/>
        <v>0</v>
      </c>
      <c r="H244" s="39"/>
      <c r="I244" s="96" t="s">
        <v>942</v>
      </c>
      <c r="J244" s="90">
        <f t="shared" si="22"/>
        <v>0</v>
      </c>
      <c r="K244" s="39"/>
      <c r="L244" s="51" t="str">
        <f>"icon/buff/buff_"&amp;IF((R244=1),A244,"default")</f>
        <v>icon/buff/buff_22031</v>
      </c>
      <c r="M244" s="39"/>
      <c r="N244" s="39"/>
      <c r="O244" s="39"/>
      <c r="P244" s="48"/>
      <c r="Q244" s="39"/>
      <c r="R244" s="40">
        <f>COUNTIF(填写!A:A,Buff!A244)</f>
        <v>1</v>
      </c>
    </row>
    <row r="245" spans="1:18">
      <c r="A245" s="87">
        <v>22033</v>
      </c>
      <c r="B245" s="47">
        <v>1</v>
      </c>
      <c r="C245" s="59" t="s">
        <v>158</v>
      </c>
      <c r="D245" s="39">
        <v>2</v>
      </c>
      <c r="E245" s="39">
        <v>0</v>
      </c>
      <c r="F245" s="39">
        <v>0</v>
      </c>
      <c r="G245" s="39">
        <f t="shared" si="24"/>
        <v>0</v>
      </c>
      <c r="H245" s="39"/>
      <c r="I245" s="58" t="s">
        <v>982</v>
      </c>
      <c r="J245" s="90">
        <f t="shared" si="22"/>
        <v>0</v>
      </c>
      <c r="K245" s="39"/>
      <c r="L245" s="39" t="str">
        <f>L244</f>
        <v>icon/buff/buff_22031</v>
      </c>
      <c r="M245" s="39"/>
      <c r="N245" s="39"/>
      <c r="O245" s="39"/>
      <c r="P245" s="48"/>
      <c r="Q245" s="39"/>
      <c r="R245" s="40">
        <f>COUNTIF(填写!A:A,Buff!A245)</f>
        <v>0</v>
      </c>
    </row>
    <row r="246" spans="1:18">
      <c r="A246" s="87">
        <v>22034</v>
      </c>
      <c r="B246" s="47">
        <v>1</v>
      </c>
      <c r="C246" s="59" t="s">
        <v>159</v>
      </c>
      <c r="D246" s="39">
        <v>1</v>
      </c>
      <c r="E246" s="39">
        <v>0</v>
      </c>
      <c r="F246" s="39">
        <v>0</v>
      </c>
      <c r="G246" s="39">
        <f t="shared" si="24"/>
        <v>0</v>
      </c>
      <c r="H246" s="39"/>
      <c r="I246" s="58" t="s">
        <v>343</v>
      </c>
      <c r="J246" s="90">
        <f t="shared" si="22"/>
        <v>0</v>
      </c>
      <c r="K246" s="39"/>
      <c r="L246" s="51" t="str">
        <f t="shared" ref="L246:L251" si="27">"icon/buff/buff_"&amp;IF((R246=1),A246,"default")</f>
        <v>icon/buff/buff_22034</v>
      </c>
      <c r="M246" s="39"/>
      <c r="N246" s="39"/>
      <c r="O246" s="39"/>
      <c r="P246" s="48"/>
      <c r="Q246" s="39"/>
      <c r="R246" s="40">
        <f>COUNTIF(填写!A:A,Buff!A246)</f>
        <v>1</v>
      </c>
    </row>
    <row r="247" spans="1:18">
      <c r="A247" s="87">
        <v>22035</v>
      </c>
      <c r="B247" s="47">
        <v>1</v>
      </c>
      <c r="C247" s="59" t="s">
        <v>160</v>
      </c>
      <c r="D247" s="39">
        <v>1</v>
      </c>
      <c r="E247" s="39">
        <v>0</v>
      </c>
      <c r="F247" s="39">
        <v>0</v>
      </c>
      <c r="G247" s="39">
        <f t="shared" si="24"/>
        <v>0</v>
      </c>
      <c r="H247" s="39"/>
      <c r="I247" s="58" t="s">
        <v>368</v>
      </c>
      <c r="J247" s="90">
        <f t="shared" si="22"/>
        <v>0</v>
      </c>
      <c r="K247" s="39"/>
      <c r="L247" s="51" t="str">
        <f t="shared" si="27"/>
        <v>icon/buff/buff_22035</v>
      </c>
      <c r="M247" s="39"/>
      <c r="N247" s="39" t="s">
        <v>484</v>
      </c>
      <c r="O247" s="39"/>
      <c r="P247" s="48"/>
      <c r="Q247" s="39">
        <v>1</v>
      </c>
      <c r="R247" s="40">
        <f>COUNTIF(填写!A:A,Buff!A247)</f>
        <v>1</v>
      </c>
    </row>
    <row r="248" spans="1:18">
      <c r="A248" s="87">
        <v>22036</v>
      </c>
      <c r="B248" s="47">
        <v>1</v>
      </c>
      <c r="C248" s="59" t="s">
        <v>857</v>
      </c>
      <c r="D248" s="39">
        <v>1</v>
      </c>
      <c r="E248" s="39">
        <v>0</v>
      </c>
      <c r="F248" s="39">
        <v>0</v>
      </c>
      <c r="G248" s="39">
        <f t="shared" si="24"/>
        <v>1</v>
      </c>
      <c r="H248" s="39"/>
      <c r="I248" s="58" t="s">
        <v>414</v>
      </c>
      <c r="J248" s="90">
        <f t="shared" si="22"/>
        <v>120010</v>
      </c>
      <c r="K248" s="39">
        <v>120010</v>
      </c>
      <c r="L248" s="51" t="str">
        <f t="shared" si="27"/>
        <v>icon/buff/buff_22036</v>
      </c>
      <c r="M248" s="39"/>
      <c r="N248" s="39"/>
      <c r="O248" s="39"/>
      <c r="P248" s="48"/>
      <c r="Q248" s="39"/>
      <c r="R248" s="40">
        <f>COUNTIF(填写!A:A,Buff!A248)</f>
        <v>1</v>
      </c>
    </row>
    <row r="249" spans="1:18">
      <c r="A249" s="87">
        <v>22037</v>
      </c>
      <c r="B249" s="47">
        <v>1</v>
      </c>
      <c r="C249" s="59" t="s">
        <v>35</v>
      </c>
      <c r="D249" s="39">
        <v>1</v>
      </c>
      <c r="E249" s="39">
        <v>0</v>
      </c>
      <c r="F249" s="39">
        <v>1</v>
      </c>
      <c r="G249" s="39">
        <f t="shared" ref="G249:G281" si="28">IF(K249&gt;0,1,0)</f>
        <v>0</v>
      </c>
      <c r="H249" s="39"/>
      <c r="I249" s="58" t="s">
        <v>281</v>
      </c>
      <c r="J249" s="90">
        <f t="shared" si="22"/>
        <v>0</v>
      </c>
      <c r="K249" s="39"/>
      <c r="L249" s="51" t="str">
        <f t="shared" si="27"/>
        <v>icon/buff/buff_22037</v>
      </c>
      <c r="M249" s="39"/>
      <c r="N249" s="39"/>
      <c r="O249" s="39"/>
      <c r="P249" s="48"/>
      <c r="Q249" s="39"/>
      <c r="R249" s="40">
        <f>COUNTIF(填写!A:A,Buff!A249)</f>
        <v>1</v>
      </c>
    </row>
    <row r="250" spans="1:18" s="25" customFormat="1">
      <c r="A250" s="88">
        <v>22038</v>
      </c>
      <c r="B250" s="97">
        <v>1</v>
      </c>
      <c r="C250" s="112" t="s">
        <v>1076</v>
      </c>
      <c r="D250" s="74">
        <v>1</v>
      </c>
      <c r="E250" s="74">
        <v>1</v>
      </c>
      <c r="F250" s="74">
        <v>0</v>
      </c>
      <c r="G250" s="74">
        <f t="shared" si="28"/>
        <v>0</v>
      </c>
      <c r="H250" s="74"/>
      <c r="I250" s="75" t="s">
        <v>1113</v>
      </c>
      <c r="J250" s="74">
        <f t="shared" si="22"/>
        <v>0</v>
      </c>
      <c r="K250" s="74"/>
      <c r="L250" s="51" t="str">
        <f t="shared" si="27"/>
        <v>icon/buff/buff_22038</v>
      </c>
      <c r="M250" s="74"/>
      <c r="N250" s="74"/>
      <c r="O250" s="74"/>
      <c r="P250" s="99"/>
      <c r="Q250" s="74"/>
      <c r="R250" s="40">
        <f>COUNTIF(填写!A:A,Buff!A250)</f>
        <v>1</v>
      </c>
    </row>
    <row r="251" spans="1:18">
      <c r="A251" s="87">
        <v>22039</v>
      </c>
      <c r="B251" s="47">
        <v>1</v>
      </c>
      <c r="C251" s="52" t="s">
        <v>16</v>
      </c>
      <c r="D251" s="39">
        <v>1</v>
      </c>
      <c r="E251" s="39">
        <v>0</v>
      </c>
      <c r="F251" s="39">
        <v>1</v>
      </c>
      <c r="G251" s="39">
        <f t="shared" si="28"/>
        <v>0</v>
      </c>
      <c r="H251" s="39"/>
      <c r="I251" s="58" t="s">
        <v>360</v>
      </c>
      <c r="J251" s="90">
        <f t="shared" si="22"/>
        <v>0</v>
      </c>
      <c r="K251" s="39"/>
      <c r="L251" s="51" t="str">
        <f t="shared" si="27"/>
        <v>icon/buff/buff_22039</v>
      </c>
      <c r="M251" s="39"/>
      <c r="N251" s="39"/>
      <c r="O251" s="39"/>
      <c r="P251" s="48"/>
      <c r="Q251" s="39"/>
      <c r="R251" s="40">
        <f>COUNTIF(填写!A:A,Buff!A251)</f>
        <v>1</v>
      </c>
    </row>
    <row r="252" spans="1:18" s="100" customFormat="1">
      <c r="A252" s="88">
        <v>22040</v>
      </c>
      <c r="B252" s="97">
        <v>1</v>
      </c>
      <c r="C252" s="112" t="s">
        <v>1034</v>
      </c>
      <c r="D252" s="74">
        <v>1</v>
      </c>
      <c r="E252" s="74">
        <v>0</v>
      </c>
      <c r="F252" s="74">
        <v>1</v>
      </c>
      <c r="G252" s="74">
        <f t="shared" si="28"/>
        <v>0</v>
      </c>
      <c r="H252" s="74"/>
      <c r="I252" s="92" t="s">
        <v>1035</v>
      </c>
      <c r="J252" s="74">
        <f t="shared" si="22"/>
        <v>0</v>
      </c>
      <c r="K252" s="74"/>
      <c r="L252" s="74" t="s">
        <v>724</v>
      </c>
      <c r="M252" s="74"/>
      <c r="N252" s="74"/>
      <c r="O252" s="74"/>
      <c r="P252" s="99"/>
      <c r="Q252" s="74"/>
      <c r="R252" s="40">
        <f>COUNTIF(填写!A:A,Buff!A252)</f>
        <v>0</v>
      </c>
    </row>
    <row r="253" spans="1:18">
      <c r="A253" s="87">
        <v>22041</v>
      </c>
      <c r="B253" s="47">
        <v>1</v>
      </c>
      <c r="C253" s="52" t="s">
        <v>72</v>
      </c>
      <c r="D253" s="39">
        <v>2</v>
      </c>
      <c r="E253" s="39">
        <v>0</v>
      </c>
      <c r="F253" s="39">
        <v>1</v>
      </c>
      <c r="G253" s="39">
        <f t="shared" si="28"/>
        <v>0</v>
      </c>
      <c r="H253" s="39"/>
      <c r="I253" s="58" t="s">
        <v>378</v>
      </c>
      <c r="J253" s="90">
        <f t="shared" ref="J253:J319" si="29">K253</f>
        <v>0</v>
      </c>
      <c r="K253" s="39"/>
      <c r="L253" s="51" t="str">
        <f>"icon/buff/buff_"&amp;IF((R253=1),A253,"default")</f>
        <v>icon/buff/buff_22041</v>
      </c>
      <c r="M253" s="39"/>
      <c r="N253" s="39" t="s">
        <v>485</v>
      </c>
      <c r="O253" s="39"/>
      <c r="P253" s="48"/>
      <c r="Q253" s="39"/>
      <c r="R253" s="40">
        <f>COUNTIF(填写!A:A,Buff!A253)</f>
        <v>1</v>
      </c>
    </row>
    <row r="254" spans="1:18">
      <c r="A254" s="87">
        <v>22042</v>
      </c>
      <c r="B254" s="47">
        <v>1</v>
      </c>
      <c r="C254" s="52" t="s">
        <v>828</v>
      </c>
      <c r="D254" s="39">
        <v>1</v>
      </c>
      <c r="E254" s="39">
        <v>1</v>
      </c>
      <c r="F254" s="39">
        <v>1</v>
      </c>
      <c r="G254" s="39">
        <f t="shared" si="28"/>
        <v>0</v>
      </c>
      <c r="H254" s="39"/>
      <c r="I254" s="58" t="s">
        <v>891</v>
      </c>
      <c r="J254" s="90">
        <f t="shared" si="29"/>
        <v>0</v>
      </c>
      <c r="K254" s="39"/>
      <c r="L254" s="51" t="str">
        <f>"icon/buff/buff_"&amp;IF((R254=1),A254,"default")</f>
        <v>icon/buff/buff_22042</v>
      </c>
      <c r="M254" s="39"/>
      <c r="N254" s="39"/>
      <c r="O254" s="39"/>
      <c r="P254" s="48"/>
      <c r="Q254" s="39"/>
      <c r="R254" s="40">
        <f>COUNTIF(填写!A:A,Buff!A254)</f>
        <v>1</v>
      </c>
    </row>
    <row r="255" spans="1:18" s="107" customFormat="1">
      <c r="A255" s="102">
        <v>22043</v>
      </c>
      <c r="B255" s="103">
        <v>1</v>
      </c>
      <c r="C255" s="104" t="s">
        <v>986</v>
      </c>
      <c r="D255" s="105">
        <v>1</v>
      </c>
      <c r="E255" s="105">
        <v>0</v>
      </c>
      <c r="F255" s="105">
        <v>0</v>
      </c>
      <c r="G255" s="105">
        <f t="shared" si="28"/>
        <v>1</v>
      </c>
      <c r="H255" s="105"/>
      <c r="I255" s="101" t="s">
        <v>987</v>
      </c>
      <c r="J255" s="105">
        <f t="shared" si="29"/>
        <v>120010</v>
      </c>
      <c r="K255" s="105">
        <v>120010</v>
      </c>
      <c r="L255" s="105" t="str">
        <f>L248</f>
        <v>icon/buff/buff_22036</v>
      </c>
      <c r="M255" s="105"/>
      <c r="N255" s="105" t="s">
        <v>988</v>
      </c>
      <c r="O255" s="105"/>
      <c r="P255" s="106"/>
      <c r="Q255" s="105">
        <v>1</v>
      </c>
      <c r="R255" s="40">
        <f>COUNTIF(填写!A:A,Buff!A255)</f>
        <v>0</v>
      </c>
    </row>
    <row r="256" spans="1:18" s="25" customFormat="1">
      <c r="A256" s="88">
        <v>22044</v>
      </c>
      <c r="B256" s="97">
        <v>1</v>
      </c>
      <c r="C256" s="112" t="s">
        <v>1036</v>
      </c>
      <c r="D256" s="74">
        <v>1</v>
      </c>
      <c r="E256" s="74">
        <v>1</v>
      </c>
      <c r="F256" s="74">
        <v>0</v>
      </c>
      <c r="G256" s="74">
        <f t="shared" si="28"/>
        <v>0</v>
      </c>
      <c r="H256" s="74"/>
      <c r="I256" s="75" t="s">
        <v>1037</v>
      </c>
      <c r="J256" s="74">
        <f t="shared" si="29"/>
        <v>0</v>
      </c>
      <c r="K256" s="74"/>
      <c r="L256" s="74" t="s">
        <v>715</v>
      </c>
      <c r="M256" s="74"/>
      <c r="N256" s="74"/>
      <c r="O256" s="74"/>
      <c r="P256" s="99"/>
      <c r="Q256" s="74"/>
      <c r="R256" s="40">
        <f>COUNTIF(填写!A:A,Buff!A256)</f>
        <v>0</v>
      </c>
    </row>
    <row r="257" spans="1:18" s="25" customFormat="1">
      <c r="A257" s="88">
        <v>22045</v>
      </c>
      <c r="B257" s="97">
        <v>1</v>
      </c>
      <c r="C257" s="112" t="s">
        <v>1038</v>
      </c>
      <c r="D257" s="74">
        <v>1</v>
      </c>
      <c r="E257" s="74">
        <v>1</v>
      </c>
      <c r="F257" s="74">
        <v>0</v>
      </c>
      <c r="G257" s="74">
        <f t="shared" si="28"/>
        <v>0</v>
      </c>
      <c r="H257" s="74"/>
      <c r="I257" s="75" t="s">
        <v>1039</v>
      </c>
      <c r="J257" s="74">
        <f t="shared" si="29"/>
        <v>0</v>
      </c>
      <c r="K257" s="74"/>
      <c r="L257" s="51" t="str">
        <f t="shared" ref="L257:L259" si="30">"icon/buff/buff_"&amp;IF((R257=1),A257,"default")</f>
        <v>icon/buff/buff_22045</v>
      </c>
      <c r="M257" s="74"/>
      <c r="N257" s="74"/>
      <c r="O257" s="74"/>
      <c r="P257" s="99"/>
      <c r="Q257" s="74"/>
      <c r="R257" s="40">
        <f>COUNTIF(填写!A:A,Buff!A257)</f>
        <v>1</v>
      </c>
    </row>
    <row r="258" spans="1:18" s="25" customFormat="1">
      <c r="A258" s="88">
        <v>22046</v>
      </c>
      <c r="B258" s="97">
        <v>1</v>
      </c>
      <c r="C258" s="75" t="s">
        <v>733</v>
      </c>
      <c r="D258" s="74">
        <v>1</v>
      </c>
      <c r="E258" s="74">
        <v>1</v>
      </c>
      <c r="F258" s="74">
        <v>0</v>
      </c>
      <c r="G258" s="74">
        <f t="shared" si="28"/>
        <v>0</v>
      </c>
      <c r="H258" s="74"/>
      <c r="I258" s="95" t="s">
        <v>1040</v>
      </c>
      <c r="J258" s="74">
        <f t="shared" si="29"/>
        <v>0</v>
      </c>
      <c r="K258" s="74"/>
      <c r="L258" s="74" t="str">
        <f t="shared" si="30"/>
        <v>icon/buff/buff_default</v>
      </c>
      <c r="M258" s="74"/>
      <c r="N258" s="74"/>
      <c r="O258" s="74"/>
      <c r="P258" s="99"/>
      <c r="Q258" s="74"/>
      <c r="R258" s="40">
        <f>COUNTIF(填写!A:A,Buff!A258)</f>
        <v>0</v>
      </c>
    </row>
    <row r="259" spans="1:18" s="25" customFormat="1">
      <c r="A259" s="88">
        <v>22047</v>
      </c>
      <c r="B259" s="97">
        <v>1</v>
      </c>
      <c r="C259" s="75" t="s">
        <v>1041</v>
      </c>
      <c r="D259" s="74">
        <v>1</v>
      </c>
      <c r="E259" s="74">
        <v>1</v>
      </c>
      <c r="F259" s="74">
        <v>1</v>
      </c>
      <c r="G259" s="74">
        <f t="shared" si="28"/>
        <v>0</v>
      </c>
      <c r="H259" s="74"/>
      <c r="I259" s="173" t="s">
        <v>1127</v>
      </c>
      <c r="J259" s="74">
        <f t="shared" si="29"/>
        <v>0</v>
      </c>
      <c r="K259" s="74"/>
      <c r="L259" s="51" t="str">
        <f t="shared" si="30"/>
        <v>icon/buff/buff_22047</v>
      </c>
      <c r="M259" s="74"/>
      <c r="N259" s="74"/>
      <c r="O259" s="74"/>
      <c r="P259" s="99"/>
      <c r="Q259" s="74"/>
      <c r="R259" s="40">
        <f>COUNTIF(填写!A:A,Buff!A259)</f>
        <v>1</v>
      </c>
    </row>
    <row r="260" spans="1:18">
      <c r="A260" s="87">
        <v>22048</v>
      </c>
      <c r="B260" s="47">
        <v>1</v>
      </c>
      <c r="C260" s="59" t="s">
        <v>70</v>
      </c>
      <c r="D260" s="39">
        <v>1</v>
      </c>
      <c r="E260" s="39">
        <v>1</v>
      </c>
      <c r="F260" s="39">
        <v>1</v>
      </c>
      <c r="G260" s="39">
        <f t="shared" si="28"/>
        <v>0</v>
      </c>
      <c r="H260" s="39"/>
      <c r="I260" s="58" t="s">
        <v>892</v>
      </c>
      <c r="J260" s="90">
        <f t="shared" si="29"/>
        <v>0</v>
      </c>
      <c r="K260" s="39"/>
      <c r="L260" s="79" t="str">
        <f>L232</f>
        <v>icon/buff/buff_22017</v>
      </c>
      <c r="M260" s="39"/>
      <c r="N260" s="39"/>
      <c r="O260" s="39"/>
      <c r="P260" s="48"/>
      <c r="Q260" s="39"/>
      <c r="R260" s="40">
        <f>COUNTIF(填写!A:A,Buff!A260)</f>
        <v>0</v>
      </c>
    </row>
    <row r="261" spans="1:18" s="100" customFormat="1">
      <c r="A261" s="88">
        <v>22049</v>
      </c>
      <c r="B261" s="97">
        <v>1</v>
      </c>
      <c r="C261" s="75" t="s">
        <v>1066</v>
      </c>
      <c r="D261" s="74">
        <v>1</v>
      </c>
      <c r="E261" s="74">
        <v>1</v>
      </c>
      <c r="F261" s="74">
        <v>1</v>
      </c>
      <c r="G261" s="74">
        <f t="shared" si="28"/>
        <v>0</v>
      </c>
      <c r="H261" s="74"/>
      <c r="I261" s="75" t="s">
        <v>1067</v>
      </c>
      <c r="J261" s="74">
        <f t="shared" si="29"/>
        <v>0</v>
      </c>
      <c r="K261" s="74"/>
      <c r="L261" s="51" t="str">
        <f>"icon/buff/buff_"&amp;IF((R261=1),A261,"default")</f>
        <v>icon/buff/buff_22049</v>
      </c>
      <c r="M261" s="74"/>
      <c r="N261" s="74"/>
      <c r="O261" s="74"/>
      <c r="P261" s="99"/>
      <c r="Q261" s="74"/>
      <c r="R261" s="40">
        <f>COUNTIF(填写!A:A,Buff!A261)</f>
        <v>1</v>
      </c>
    </row>
    <row r="262" spans="1:18" s="100" customFormat="1">
      <c r="A262" s="88">
        <v>22050</v>
      </c>
      <c r="B262" s="97">
        <v>1</v>
      </c>
      <c r="C262" s="112" t="s">
        <v>1042</v>
      </c>
      <c r="D262" s="74">
        <v>1</v>
      </c>
      <c r="E262" s="74">
        <v>1</v>
      </c>
      <c r="F262" s="74">
        <v>1</v>
      </c>
      <c r="G262" s="74">
        <f t="shared" si="28"/>
        <v>0</v>
      </c>
      <c r="H262" s="74"/>
      <c r="I262" s="75" t="s">
        <v>1077</v>
      </c>
      <c r="J262" s="74">
        <f t="shared" si="29"/>
        <v>0</v>
      </c>
      <c r="K262" s="74"/>
      <c r="L262" s="51" t="str">
        <f>"icon/buff/buff_"&amp;IF((R262=1),A262,"default")</f>
        <v>icon/buff/buff_22050</v>
      </c>
      <c r="M262" s="74"/>
      <c r="N262" s="74"/>
      <c r="O262" s="74"/>
      <c r="P262" s="99"/>
      <c r="Q262" s="74"/>
      <c r="R262" s="40">
        <f>COUNTIF(填写!A:A,Buff!A262)</f>
        <v>1</v>
      </c>
    </row>
    <row r="263" spans="1:18" s="100" customFormat="1">
      <c r="A263" s="88">
        <v>22051</v>
      </c>
      <c r="B263" s="97">
        <v>1</v>
      </c>
      <c r="C263" s="112" t="s">
        <v>1043</v>
      </c>
      <c r="D263" s="74">
        <v>1</v>
      </c>
      <c r="E263" s="74">
        <v>1</v>
      </c>
      <c r="F263" s="74">
        <v>1</v>
      </c>
      <c r="G263" s="74">
        <f t="shared" si="28"/>
        <v>0</v>
      </c>
      <c r="H263" s="74"/>
      <c r="I263" s="75" t="s">
        <v>1285</v>
      </c>
      <c r="J263" s="74">
        <f t="shared" si="29"/>
        <v>0</v>
      </c>
      <c r="K263" s="74"/>
      <c r="L263" s="51" t="str">
        <f t="shared" ref="L263:L265" si="31">"icon/buff/buff_"&amp;IF((R263=1),A263,"default")</f>
        <v>icon/buff/buff_22051</v>
      </c>
      <c r="M263" s="74"/>
      <c r="N263" s="74"/>
      <c r="O263" s="74"/>
      <c r="P263" s="99"/>
      <c r="Q263" s="74"/>
      <c r="R263" s="40">
        <f>COUNTIF(填写!A:A,Buff!A263)</f>
        <v>1</v>
      </c>
    </row>
    <row r="264" spans="1:18" s="100" customFormat="1">
      <c r="A264" s="88">
        <v>22052</v>
      </c>
      <c r="B264" s="97">
        <v>1</v>
      </c>
      <c r="C264" s="112" t="s">
        <v>1044</v>
      </c>
      <c r="D264" s="74">
        <v>1</v>
      </c>
      <c r="E264" s="74">
        <v>1</v>
      </c>
      <c r="F264" s="74">
        <v>1</v>
      </c>
      <c r="G264" s="74">
        <f t="shared" si="28"/>
        <v>0</v>
      </c>
      <c r="H264" s="74"/>
      <c r="I264" s="75" t="s">
        <v>1126</v>
      </c>
      <c r="J264" s="74">
        <f t="shared" si="29"/>
        <v>0</v>
      </c>
      <c r="K264" s="74"/>
      <c r="L264" s="51" t="str">
        <f t="shared" si="31"/>
        <v>icon/buff/buff_22052</v>
      </c>
      <c r="M264" s="74"/>
      <c r="N264" s="74"/>
      <c r="O264" s="74"/>
      <c r="P264" s="99"/>
      <c r="Q264" s="74"/>
      <c r="R264" s="40">
        <f>COUNTIF(填写!A:A,Buff!A264)</f>
        <v>1</v>
      </c>
    </row>
    <row r="265" spans="1:18" s="100" customFormat="1">
      <c r="A265" s="88">
        <v>22053</v>
      </c>
      <c r="B265" s="97">
        <v>1</v>
      </c>
      <c r="C265" s="112" t="s">
        <v>1045</v>
      </c>
      <c r="D265" s="74">
        <v>1</v>
      </c>
      <c r="E265" s="74">
        <v>0</v>
      </c>
      <c r="F265" s="74">
        <v>1</v>
      </c>
      <c r="G265" s="74">
        <f t="shared" si="28"/>
        <v>0</v>
      </c>
      <c r="H265" s="74"/>
      <c r="I265" s="95" t="s">
        <v>1128</v>
      </c>
      <c r="J265" s="74">
        <f t="shared" si="29"/>
        <v>0</v>
      </c>
      <c r="K265" s="74"/>
      <c r="L265" s="51" t="str">
        <f t="shared" si="31"/>
        <v>icon/buff/buff_22053</v>
      </c>
      <c r="M265" s="74"/>
      <c r="N265" s="74"/>
      <c r="O265" s="74"/>
      <c r="P265" s="99"/>
      <c r="Q265" s="74"/>
      <c r="R265" s="40">
        <f>COUNTIF(填写!A:A,Buff!A265)</f>
        <v>1</v>
      </c>
    </row>
    <row r="266" spans="1:18">
      <c r="A266" s="87">
        <v>22054</v>
      </c>
      <c r="B266" s="47">
        <v>1</v>
      </c>
      <c r="C266" s="59" t="s">
        <v>219</v>
      </c>
      <c r="D266" s="39">
        <v>1</v>
      </c>
      <c r="E266" s="39">
        <v>0</v>
      </c>
      <c r="F266" s="39">
        <v>1</v>
      </c>
      <c r="G266" s="39">
        <f t="shared" si="28"/>
        <v>0</v>
      </c>
      <c r="H266" s="39"/>
      <c r="I266" s="58" t="s">
        <v>1117</v>
      </c>
      <c r="J266" s="90">
        <f t="shared" si="29"/>
        <v>0</v>
      </c>
      <c r="K266" s="39"/>
      <c r="L266" s="51" t="str">
        <f>"icon/buff/buff_"&amp;IF((R266=1),A266,"default")</f>
        <v>icon/buff/buff_22054</v>
      </c>
      <c r="M266" s="39"/>
      <c r="N266" s="39"/>
      <c r="O266" s="39"/>
      <c r="P266" s="48"/>
      <c r="Q266" s="39"/>
      <c r="R266" s="40">
        <f>COUNTIF(填写!A:A,Buff!A266)</f>
        <v>1</v>
      </c>
    </row>
    <row r="267" spans="1:18" s="100" customFormat="1">
      <c r="A267" s="88">
        <v>22055</v>
      </c>
      <c r="B267" s="97">
        <v>1</v>
      </c>
      <c r="C267" s="112" t="s">
        <v>1046</v>
      </c>
      <c r="D267" s="74">
        <v>1</v>
      </c>
      <c r="E267" s="74">
        <v>0</v>
      </c>
      <c r="F267" s="74">
        <v>0</v>
      </c>
      <c r="G267" s="74">
        <f t="shared" si="28"/>
        <v>0</v>
      </c>
      <c r="H267" s="74"/>
      <c r="I267" s="75" t="s">
        <v>1047</v>
      </c>
      <c r="J267" s="74">
        <f t="shared" si="29"/>
        <v>0</v>
      </c>
      <c r="K267" s="74"/>
      <c r="L267" s="74" t="s">
        <v>715</v>
      </c>
      <c r="M267" s="74"/>
      <c r="N267" s="74"/>
      <c r="O267" s="74"/>
      <c r="P267" s="99"/>
      <c r="Q267" s="74"/>
      <c r="R267" s="40">
        <f>COUNTIF(填写!A:A,Buff!A267)</f>
        <v>0</v>
      </c>
    </row>
    <row r="268" spans="1:18">
      <c r="A268" s="87">
        <v>22056</v>
      </c>
      <c r="B268" s="47">
        <v>1</v>
      </c>
      <c r="C268" s="59" t="s">
        <v>915</v>
      </c>
      <c r="D268" s="39">
        <v>1</v>
      </c>
      <c r="E268" s="39">
        <v>1</v>
      </c>
      <c r="F268" s="39">
        <v>1</v>
      </c>
      <c r="G268" s="39">
        <f t="shared" si="28"/>
        <v>0</v>
      </c>
      <c r="H268" s="39"/>
      <c r="I268" s="58" t="s">
        <v>871</v>
      </c>
      <c r="J268" s="90">
        <f t="shared" si="29"/>
        <v>0</v>
      </c>
      <c r="K268" s="39"/>
      <c r="L268" s="51" t="str">
        <f>"icon/buff/buff_"&amp;IF((R268=1),A268,"default")</f>
        <v>icon/buff/buff_22056</v>
      </c>
      <c r="M268" s="39"/>
      <c r="N268" s="39"/>
      <c r="O268" s="39"/>
      <c r="P268" s="48"/>
      <c r="Q268" s="39"/>
      <c r="R268" s="40">
        <f>COUNTIF(填写!A:A,Buff!A268)</f>
        <v>1</v>
      </c>
    </row>
    <row r="269" spans="1:18">
      <c r="A269" s="87">
        <v>22057</v>
      </c>
      <c r="B269" s="47">
        <v>1</v>
      </c>
      <c r="C269" s="59" t="s">
        <v>31</v>
      </c>
      <c r="D269" s="39">
        <v>1</v>
      </c>
      <c r="E269" s="39">
        <v>1</v>
      </c>
      <c r="F269" s="39">
        <v>0</v>
      </c>
      <c r="G269" s="39">
        <f t="shared" si="28"/>
        <v>0</v>
      </c>
      <c r="H269" s="39"/>
      <c r="I269" s="58" t="s">
        <v>868</v>
      </c>
      <c r="J269" s="90">
        <f t="shared" si="29"/>
        <v>0</v>
      </c>
      <c r="K269" s="39"/>
      <c r="L269" s="79" t="s">
        <v>724</v>
      </c>
      <c r="M269" s="39"/>
      <c r="N269" s="39"/>
      <c r="O269" s="39"/>
      <c r="P269" s="48"/>
      <c r="Q269" s="39"/>
      <c r="R269" s="40">
        <f>COUNTIF(填写!A:A,Buff!A269)</f>
        <v>0</v>
      </c>
    </row>
    <row r="270" spans="1:18">
      <c r="A270" s="87">
        <v>22058</v>
      </c>
      <c r="B270" s="47">
        <v>1</v>
      </c>
      <c r="C270" s="59" t="s">
        <v>31</v>
      </c>
      <c r="D270" s="39">
        <v>1</v>
      </c>
      <c r="E270" s="39">
        <v>0</v>
      </c>
      <c r="F270" s="39">
        <v>1</v>
      </c>
      <c r="G270" s="39">
        <f t="shared" si="28"/>
        <v>0</v>
      </c>
      <c r="H270" s="39"/>
      <c r="I270" s="58" t="s">
        <v>227</v>
      </c>
      <c r="J270" s="90">
        <f t="shared" si="29"/>
        <v>0</v>
      </c>
      <c r="K270" s="39"/>
      <c r="L270" s="79" t="s">
        <v>1190</v>
      </c>
      <c r="M270" s="39"/>
      <c r="N270" s="39"/>
      <c r="O270" s="39"/>
      <c r="P270" s="48"/>
      <c r="Q270" s="39"/>
      <c r="R270" s="40">
        <f>COUNTIF(填写!A:A,Buff!A270)</f>
        <v>0</v>
      </c>
    </row>
    <row r="271" spans="1:18" s="100" customFormat="1">
      <c r="A271" s="88">
        <v>22059</v>
      </c>
      <c r="B271" s="97">
        <v>1</v>
      </c>
      <c r="C271" s="112" t="s">
        <v>1048</v>
      </c>
      <c r="D271" s="74">
        <v>1</v>
      </c>
      <c r="E271" s="74">
        <v>1</v>
      </c>
      <c r="F271" s="74">
        <v>1</v>
      </c>
      <c r="G271" s="74">
        <f t="shared" si="28"/>
        <v>0</v>
      </c>
      <c r="H271" s="74"/>
      <c r="I271" s="75" t="s">
        <v>1254</v>
      </c>
      <c r="J271" s="74">
        <f t="shared" si="29"/>
        <v>0</v>
      </c>
      <c r="K271" s="74"/>
      <c r="L271" s="51" t="str">
        <f t="shared" ref="L271:L273" si="32">"icon/buff/buff_"&amp;IF((R271=1),A271,"default")</f>
        <v>icon/buff/buff_22059</v>
      </c>
      <c r="M271" s="74"/>
      <c r="N271" s="74"/>
      <c r="O271" s="74"/>
      <c r="P271" s="99"/>
      <c r="Q271" s="74"/>
      <c r="R271" s="40">
        <f>COUNTIF(填写!A:A,Buff!A271)</f>
        <v>1</v>
      </c>
    </row>
    <row r="272" spans="1:18" s="100" customFormat="1">
      <c r="A272" s="88">
        <v>22060</v>
      </c>
      <c r="B272" s="97">
        <v>1</v>
      </c>
      <c r="C272" s="112" t="s">
        <v>1049</v>
      </c>
      <c r="D272" s="74">
        <v>1</v>
      </c>
      <c r="E272" s="74">
        <v>1</v>
      </c>
      <c r="F272" s="74">
        <v>0</v>
      </c>
      <c r="G272" s="74">
        <f t="shared" si="28"/>
        <v>0</v>
      </c>
      <c r="H272" s="74"/>
      <c r="I272" s="75" t="s">
        <v>1262</v>
      </c>
      <c r="J272" s="74">
        <f t="shared" si="29"/>
        <v>0</v>
      </c>
      <c r="K272" s="74"/>
      <c r="L272" s="51" t="str">
        <f>"icon/buff/buff_"&amp;IF((R272=1),A272,"default")</f>
        <v>icon/buff/buff_22060</v>
      </c>
      <c r="M272" s="74"/>
      <c r="N272" s="74"/>
      <c r="O272" s="74"/>
      <c r="P272" s="99"/>
      <c r="Q272" s="74"/>
      <c r="R272" s="40">
        <f>COUNTIF(填写!A:A,Buff!A272)</f>
        <v>1</v>
      </c>
    </row>
    <row r="273" spans="1:18" s="100" customFormat="1">
      <c r="A273" s="88">
        <v>22061</v>
      </c>
      <c r="B273" s="97">
        <v>1</v>
      </c>
      <c r="C273" s="95" t="s">
        <v>1050</v>
      </c>
      <c r="D273" s="74">
        <v>1</v>
      </c>
      <c r="E273" s="74">
        <v>1</v>
      </c>
      <c r="F273" s="74">
        <v>1</v>
      </c>
      <c r="G273" s="74">
        <f t="shared" si="28"/>
        <v>0</v>
      </c>
      <c r="H273" s="74"/>
      <c r="I273" s="75" t="s">
        <v>1261</v>
      </c>
      <c r="J273" s="74">
        <f t="shared" si="29"/>
        <v>0</v>
      </c>
      <c r="K273" s="74"/>
      <c r="L273" s="51" t="str">
        <f t="shared" si="32"/>
        <v>icon/buff/buff_22061</v>
      </c>
      <c r="M273" s="74"/>
      <c r="N273" s="74"/>
      <c r="O273" s="74"/>
      <c r="P273" s="99"/>
      <c r="Q273" s="74"/>
      <c r="R273" s="40">
        <f>COUNTIF(填写!A:A,Buff!A273)</f>
        <v>1</v>
      </c>
    </row>
    <row r="274" spans="1:18">
      <c r="A274" s="87">
        <v>22062</v>
      </c>
      <c r="B274" s="47">
        <v>1</v>
      </c>
      <c r="C274" s="52" t="s">
        <v>691</v>
      </c>
      <c r="D274" s="39">
        <v>1</v>
      </c>
      <c r="E274" s="39">
        <v>0</v>
      </c>
      <c r="F274" s="39">
        <v>1</v>
      </c>
      <c r="G274" s="39">
        <f t="shared" si="28"/>
        <v>0</v>
      </c>
      <c r="H274" s="39"/>
      <c r="I274" s="58" t="s">
        <v>253</v>
      </c>
      <c r="J274" s="90">
        <f t="shared" si="29"/>
        <v>0</v>
      </c>
      <c r="K274" s="39"/>
      <c r="L274" s="51" t="str">
        <f>"icon/buff/buff_"&amp;IF((R274=1),A274,"default")</f>
        <v>icon/buff/buff_22062</v>
      </c>
      <c r="M274" s="39"/>
      <c r="N274" s="39"/>
      <c r="O274" s="39"/>
      <c r="P274" s="48"/>
      <c r="Q274" s="39"/>
      <c r="R274" s="40">
        <f>COUNTIF(填写!A:A,Buff!A274)</f>
        <v>1</v>
      </c>
    </row>
    <row r="275" spans="1:18">
      <c r="A275" s="87">
        <v>22063</v>
      </c>
      <c r="B275" s="47">
        <v>1</v>
      </c>
      <c r="C275" s="59" t="s">
        <v>70</v>
      </c>
      <c r="D275" s="39">
        <v>1</v>
      </c>
      <c r="E275" s="39">
        <v>0</v>
      </c>
      <c r="F275" s="39">
        <v>0</v>
      </c>
      <c r="G275" s="39">
        <f t="shared" si="28"/>
        <v>0</v>
      </c>
      <c r="H275" s="39"/>
      <c r="I275" s="42" t="s">
        <v>667</v>
      </c>
      <c r="J275" s="90">
        <f t="shared" si="29"/>
        <v>0</v>
      </c>
      <c r="K275" s="39"/>
      <c r="L275" s="79" t="str">
        <f>L260</f>
        <v>icon/buff/buff_22017</v>
      </c>
      <c r="M275" s="39"/>
      <c r="N275" s="39"/>
      <c r="O275" s="39"/>
      <c r="P275" s="48"/>
      <c r="Q275" s="39"/>
      <c r="R275" s="40">
        <f>COUNTIF(填写!A:A,Buff!A275)</f>
        <v>0</v>
      </c>
    </row>
    <row r="276" spans="1:18">
      <c r="A276" s="87">
        <v>22064</v>
      </c>
      <c r="B276" s="47">
        <v>1</v>
      </c>
      <c r="C276" s="59" t="s">
        <v>70</v>
      </c>
      <c r="D276" s="39">
        <v>1</v>
      </c>
      <c r="E276" s="39">
        <v>0</v>
      </c>
      <c r="F276" s="39">
        <v>0</v>
      </c>
      <c r="G276" s="39">
        <f t="shared" si="28"/>
        <v>0</v>
      </c>
      <c r="H276" s="39"/>
      <c r="I276" s="58" t="s">
        <v>269</v>
      </c>
      <c r="J276" s="90">
        <f t="shared" si="29"/>
        <v>0</v>
      </c>
      <c r="K276" s="39"/>
      <c r="L276" s="79" t="str">
        <f>L260</f>
        <v>icon/buff/buff_22017</v>
      </c>
      <c r="M276" s="39"/>
      <c r="N276" s="39"/>
      <c r="O276" s="39"/>
      <c r="P276" s="48"/>
      <c r="Q276" s="39"/>
      <c r="R276" s="40">
        <f>COUNTIF(填写!A:A,Buff!A276)</f>
        <v>0</v>
      </c>
    </row>
    <row r="277" spans="1:18">
      <c r="A277" s="87">
        <v>22065</v>
      </c>
      <c r="B277" s="47">
        <v>1</v>
      </c>
      <c r="C277" s="59" t="s">
        <v>270</v>
      </c>
      <c r="D277" s="39">
        <v>1</v>
      </c>
      <c r="E277" s="39">
        <v>1</v>
      </c>
      <c r="F277" s="39">
        <v>1</v>
      </c>
      <c r="G277" s="39">
        <f t="shared" si="28"/>
        <v>0</v>
      </c>
      <c r="H277" s="39"/>
      <c r="I277" s="42" t="s">
        <v>274</v>
      </c>
      <c r="J277" s="90">
        <f t="shared" si="29"/>
        <v>0</v>
      </c>
      <c r="K277" s="39"/>
      <c r="L277" s="51" t="str">
        <f>"icon/buff/buff_"&amp;IF((R277=1),A277,"default")</f>
        <v>icon/buff/buff_22065</v>
      </c>
      <c r="M277" s="39"/>
      <c r="N277" s="39"/>
      <c r="O277" s="39"/>
      <c r="P277" s="48"/>
      <c r="Q277" s="39"/>
      <c r="R277" s="40">
        <f>COUNTIF(填写!A:A,Buff!A277)</f>
        <v>1</v>
      </c>
    </row>
    <row r="278" spans="1:18" s="32" customFormat="1">
      <c r="A278" s="87">
        <v>22067</v>
      </c>
      <c r="B278" s="62">
        <v>1</v>
      </c>
      <c r="C278" s="72" t="s">
        <v>283</v>
      </c>
      <c r="D278" s="67">
        <v>1</v>
      </c>
      <c r="E278" s="67">
        <v>1</v>
      </c>
      <c r="F278" s="67">
        <v>0</v>
      </c>
      <c r="G278" s="39">
        <f t="shared" si="28"/>
        <v>0</v>
      </c>
      <c r="H278" s="67"/>
      <c r="I278" s="72" t="s">
        <v>284</v>
      </c>
      <c r="J278" s="90">
        <f t="shared" si="29"/>
        <v>0</v>
      </c>
      <c r="K278" s="67"/>
      <c r="L278" s="67" t="s">
        <v>715</v>
      </c>
      <c r="M278" s="67"/>
      <c r="N278" s="67"/>
      <c r="O278" s="67"/>
      <c r="P278" s="68"/>
      <c r="Q278" s="67"/>
      <c r="R278" s="40">
        <f>COUNTIF(填写!A:A,Buff!A278)</f>
        <v>0</v>
      </c>
    </row>
    <row r="279" spans="1:18">
      <c r="A279" s="87">
        <v>22068</v>
      </c>
      <c r="B279" s="47">
        <v>1</v>
      </c>
      <c r="C279" s="52" t="s">
        <v>489</v>
      </c>
      <c r="D279" s="39">
        <v>1</v>
      </c>
      <c r="E279" s="39">
        <v>1</v>
      </c>
      <c r="F279" s="39">
        <v>1</v>
      </c>
      <c r="G279" s="39">
        <f t="shared" si="28"/>
        <v>0</v>
      </c>
      <c r="H279" s="39"/>
      <c r="I279" s="42" t="s">
        <v>389</v>
      </c>
      <c r="J279" s="90">
        <f t="shared" si="29"/>
        <v>0</v>
      </c>
      <c r="K279" s="39"/>
      <c r="L279" s="51" t="str">
        <f>"icon/buff/buff_"&amp;IF((R279=1),A279,"default")</f>
        <v>icon/buff/buff_22068</v>
      </c>
      <c r="M279" s="44"/>
      <c r="N279" s="39"/>
      <c r="O279" s="39"/>
      <c r="P279" s="39"/>
      <c r="Q279" s="48"/>
      <c r="R279" s="40">
        <f>COUNTIF(填写!A:A,Buff!A279)</f>
        <v>1</v>
      </c>
    </row>
    <row r="280" spans="1:18" s="100" customFormat="1">
      <c r="A280" s="88">
        <v>22069</v>
      </c>
      <c r="B280" s="97">
        <v>1</v>
      </c>
      <c r="C280" s="75" t="s">
        <v>1051</v>
      </c>
      <c r="D280" s="74">
        <v>1</v>
      </c>
      <c r="E280" s="74">
        <v>1</v>
      </c>
      <c r="F280" s="74">
        <v>1</v>
      </c>
      <c r="G280" s="74">
        <f t="shared" si="28"/>
        <v>0</v>
      </c>
      <c r="H280" s="74"/>
      <c r="I280" s="75" t="s">
        <v>1052</v>
      </c>
      <c r="J280" s="74">
        <f t="shared" si="29"/>
        <v>0</v>
      </c>
      <c r="K280" s="74"/>
      <c r="L280" s="51" t="str">
        <f t="shared" ref="L280:L281" si="33">"icon/buff/buff_"&amp;IF((R280=1),A280,"default")</f>
        <v>icon/buff/buff_22069</v>
      </c>
      <c r="M280" s="98"/>
      <c r="N280" s="74"/>
      <c r="O280" s="74"/>
      <c r="P280" s="74"/>
      <c r="Q280" s="99"/>
      <c r="R280" s="40">
        <f>COUNTIF(填写!A:A,Buff!A280)</f>
        <v>1</v>
      </c>
    </row>
    <row r="281" spans="1:18" s="100" customFormat="1">
      <c r="A281" s="88">
        <v>22070</v>
      </c>
      <c r="B281" s="97">
        <v>1</v>
      </c>
      <c r="C281" s="75" t="s">
        <v>1053</v>
      </c>
      <c r="D281" s="74">
        <v>1</v>
      </c>
      <c r="E281" s="74">
        <v>1</v>
      </c>
      <c r="F281" s="74">
        <v>0</v>
      </c>
      <c r="G281" s="74">
        <f t="shared" si="28"/>
        <v>0</v>
      </c>
      <c r="H281" s="74"/>
      <c r="I281" s="173" t="s">
        <v>1253</v>
      </c>
      <c r="J281" s="74">
        <f t="shared" si="29"/>
        <v>0</v>
      </c>
      <c r="K281" s="74"/>
      <c r="L281" s="51" t="str">
        <f t="shared" si="33"/>
        <v>icon/buff/buff_22070</v>
      </c>
      <c r="M281" s="98"/>
      <c r="N281" s="74"/>
      <c r="O281" s="74"/>
      <c r="P281" s="74"/>
      <c r="Q281" s="99"/>
      <c r="R281" s="40">
        <f>COUNTIF(填写!A:A,Buff!A281)</f>
        <v>1</v>
      </c>
    </row>
    <row r="282" spans="1:18" s="32" customFormat="1">
      <c r="A282" s="87">
        <v>22071</v>
      </c>
      <c r="B282" s="62">
        <v>1</v>
      </c>
      <c r="C282" s="72" t="s">
        <v>882</v>
      </c>
      <c r="D282" s="67">
        <v>1</v>
      </c>
      <c r="E282" s="67">
        <v>1</v>
      </c>
      <c r="F282" s="67">
        <v>1</v>
      </c>
      <c r="G282" s="39">
        <f t="shared" ref="G282:G315" si="34">IF(K282&gt;0,1,0)</f>
        <v>0</v>
      </c>
      <c r="H282" s="67"/>
      <c r="I282" s="72" t="s">
        <v>382</v>
      </c>
      <c r="J282" s="90">
        <f t="shared" si="29"/>
        <v>0</v>
      </c>
      <c r="K282" s="67"/>
      <c r="L282" s="67" t="s">
        <v>715</v>
      </c>
      <c r="M282" s="67"/>
      <c r="N282" s="67"/>
      <c r="O282" s="67"/>
      <c r="P282" s="68"/>
      <c r="Q282" s="67"/>
      <c r="R282" s="40">
        <f>COUNTIF(填写!A:A,Buff!A282)</f>
        <v>0</v>
      </c>
    </row>
    <row r="283" spans="1:18">
      <c r="A283" s="87">
        <v>22074</v>
      </c>
      <c r="B283" s="47">
        <v>1</v>
      </c>
      <c r="C283" s="52" t="s">
        <v>424</v>
      </c>
      <c r="D283" s="39">
        <v>1</v>
      </c>
      <c r="E283" s="39">
        <v>1</v>
      </c>
      <c r="F283" s="39">
        <v>1</v>
      </c>
      <c r="G283" s="39">
        <f t="shared" si="34"/>
        <v>0</v>
      </c>
      <c r="H283" s="39"/>
      <c r="I283" s="42" t="s">
        <v>425</v>
      </c>
      <c r="J283" s="90">
        <f t="shared" si="29"/>
        <v>0</v>
      </c>
      <c r="K283" s="39"/>
      <c r="L283" s="51" t="str">
        <f>"icon/buff/buff_"&amp;IF((R283=1),A283,"default")</f>
        <v>icon/buff/buff_22074</v>
      </c>
      <c r="M283" s="39"/>
      <c r="N283" s="39"/>
      <c r="O283" s="39"/>
      <c r="P283" s="48"/>
      <c r="Q283" s="39"/>
      <c r="R283" s="40">
        <f>COUNTIF(填写!A:A,Buff!A283)</f>
        <v>1</v>
      </c>
    </row>
    <row r="284" spans="1:18" s="32" customFormat="1">
      <c r="A284" s="87">
        <v>22075</v>
      </c>
      <c r="B284" s="97">
        <v>1</v>
      </c>
      <c r="C284" s="72" t="s">
        <v>788</v>
      </c>
      <c r="D284" s="67">
        <v>1</v>
      </c>
      <c r="E284" s="67">
        <v>0</v>
      </c>
      <c r="F284" s="67">
        <v>0</v>
      </c>
      <c r="G284" s="39">
        <f t="shared" si="34"/>
        <v>0</v>
      </c>
      <c r="H284" s="67"/>
      <c r="I284" s="63" t="s">
        <v>426</v>
      </c>
      <c r="J284" s="90">
        <f t="shared" si="29"/>
        <v>0</v>
      </c>
      <c r="K284" s="67"/>
      <c r="L284" s="67" t="s">
        <v>708</v>
      </c>
      <c r="M284" s="67"/>
      <c r="N284" s="67"/>
      <c r="O284" s="67"/>
      <c r="P284" s="68"/>
      <c r="Q284" s="67"/>
      <c r="R284" s="40">
        <f>COUNTIF(填写!A:A,Buff!A284)</f>
        <v>1</v>
      </c>
    </row>
    <row r="285" spans="1:18">
      <c r="A285" s="87">
        <v>22076</v>
      </c>
      <c r="B285" s="47">
        <v>1</v>
      </c>
      <c r="C285" s="52" t="s">
        <v>449</v>
      </c>
      <c r="D285" s="39">
        <v>1</v>
      </c>
      <c r="E285" s="39">
        <v>0</v>
      </c>
      <c r="F285" s="39">
        <v>1</v>
      </c>
      <c r="G285" s="39">
        <f t="shared" si="34"/>
        <v>0</v>
      </c>
      <c r="H285" s="39"/>
      <c r="I285" s="58" t="s">
        <v>458</v>
      </c>
      <c r="J285" s="90">
        <f t="shared" si="29"/>
        <v>0</v>
      </c>
      <c r="K285" s="39"/>
      <c r="L285" s="51" t="str">
        <f>"icon/buff/buff_"&amp;IF((R285=1),A285,"default")</f>
        <v>icon/buff/buff_22076</v>
      </c>
      <c r="M285" s="39"/>
      <c r="N285" s="39"/>
      <c r="O285" s="39"/>
      <c r="P285" s="48"/>
      <c r="Q285" s="39"/>
      <c r="R285" s="40">
        <f>COUNTIF(填写!A:A,Buff!A285)</f>
        <v>1</v>
      </c>
    </row>
    <row r="286" spans="1:18">
      <c r="A286" s="87">
        <v>22077</v>
      </c>
      <c r="B286" s="47">
        <v>1</v>
      </c>
      <c r="C286" s="52" t="s">
        <v>450</v>
      </c>
      <c r="D286" s="39">
        <v>1</v>
      </c>
      <c r="E286" s="39">
        <v>0</v>
      </c>
      <c r="F286" s="39">
        <v>0</v>
      </c>
      <c r="G286" s="39">
        <f t="shared" si="34"/>
        <v>0</v>
      </c>
      <c r="H286" s="39"/>
      <c r="I286" s="58" t="s">
        <v>893</v>
      </c>
      <c r="J286" s="90">
        <f t="shared" si="29"/>
        <v>0</v>
      </c>
      <c r="K286" s="39"/>
      <c r="L286" s="51" t="str">
        <f>"icon/buff/buff_"&amp;IF((R286=1),A286,"default")</f>
        <v>icon/buff/buff_22077</v>
      </c>
      <c r="M286" s="39"/>
      <c r="N286" s="39" t="s">
        <v>487</v>
      </c>
      <c r="O286" s="39"/>
      <c r="P286" s="48"/>
      <c r="Q286" s="39"/>
      <c r="R286" s="40">
        <f>COUNTIF(填写!A:A,Buff!A286)</f>
        <v>1</v>
      </c>
    </row>
    <row r="287" spans="1:18">
      <c r="A287" s="87">
        <v>22078</v>
      </c>
      <c r="B287" s="47">
        <v>1</v>
      </c>
      <c r="C287" s="52" t="s">
        <v>451</v>
      </c>
      <c r="D287" s="39">
        <v>1</v>
      </c>
      <c r="E287" s="39">
        <v>0</v>
      </c>
      <c r="F287" s="39">
        <v>1</v>
      </c>
      <c r="G287" s="39">
        <f t="shared" si="34"/>
        <v>0</v>
      </c>
      <c r="H287" s="39"/>
      <c r="I287" s="58" t="s">
        <v>465</v>
      </c>
      <c r="J287" s="90">
        <f t="shared" si="29"/>
        <v>0</v>
      </c>
      <c r="K287" s="39"/>
      <c r="L287" s="51" t="str">
        <f>"icon/buff/buff_"&amp;IF((R287=1),A287,"default")</f>
        <v>icon/buff/buff_22078</v>
      </c>
      <c r="M287" s="39"/>
      <c r="N287" s="39"/>
      <c r="O287" s="39"/>
      <c r="P287" s="48"/>
      <c r="Q287" s="39"/>
      <c r="R287" s="40">
        <f>COUNTIF(填写!A:A,Buff!A287)</f>
        <v>1</v>
      </c>
    </row>
    <row r="288" spans="1:18">
      <c r="A288" s="87">
        <v>22079</v>
      </c>
      <c r="B288" s="97">
        <v>1</v>
      </c>
      <c r="C288" s="52" t="s">
        <v>854</v>
      </c>
      <c r="D288" s="39">
        <v>1</v>
      </c>
      <c r="E288" s="39">
        <v>0</v>
      </c>
      <c r="F288" s="39">
        <v>0</v>
      </c>
      <c r="G288" s="39">
        <f t="shared" si="34"/>
        <v>1</v>
      </c>
      <c r="H288" s="39"/>
      <c r="I288" s="58" t="s">
        <v>979</v>
      </c>
      <c r="J288" s="90">
        <f t="shared" si="29"/>
        <v>301020</v>
      </c>
      <c r="K288" s="39">
        <v>301020</v>
      </c>
      <c r="L288" s="79" t="s">
        <v>723</v>
      </c>
      <c r="M288" s="39"/>
      <c r="N288" s="39" t="s">
        <v>865</v>
      </c>
      <c r="O288" s="39"/>
      <c r="P288" s="48"/>
      <c r="Q288" s="39">
        <v>1</v>
      </c>
      <c r="R288" s="40">
        <f>COUNTIF(填写!A:A,Buff!A288)</f>
        <v>1</v>
      </c>
    </row>
    <row r="289" spans="1:18" s="32" customFormat="1">
      <c r="A289" s="87">
        <v>22080</v>
      </c>
      <c r="B289" s="62">
        <v>1</v>
      </c>
      <c r="C289" s="72" t="s">
        <v>282</v>
      </c>
      <c r="D289" s="67">
        <v>1</v>
      </c>
      <c r="E289" s="67">
        <v>0</v>
      </c>
      <c r="F289" s="67">
        <v>0</v>
      </c>
      <c r="G289" s="39">
        <f t="shared" si="34"/>
        <v>0</v>
      </c>
      <c r="H289" s="67"/>
      <c r="I289" s="72" t="s">
        <v>452</v>
      </c>
      <c r="J289" s="90">
        <f t="shared" si="29"/>
        <v>0</v>
      </c>
      <c r="K289" s="67"/>
      <c r="L289" s="67" t="s">
        <v>715</v>
      </c>
      <c r="M289" s="67"/>
      <c r="N289" s="67"/>
      <c r="O289" s="67"/>
      <c r="P289" s="68"/>
      <c r="Q289" s="67"/>
      <c r="R289" s="40">
        <f>COUNTIF(填写!A:A,Buff!A289)</f>
        <v>0</v>
      </c>
    </row>
    <row r="290" spans="1:18">
      <c r="A290" s="87">
        <v>22081</v>
      </c>
      <c r="B290" s="47">
        <v>1</v>
      </c>
      <c r="C290" s="52" t="s">
        <v>453</v>
      </c>
      <c r="D290" s="39">
        <v>1</v>
      </c>
      <c r="E290" s="39">
        <v>0</v>
      </c>
      <c r="F290" s="39">
        <v>0</v>
      </c>
      <c r="G290" s="39">
        <f t="shared" si="34"/>
        <v>0</v>
      </c>
      <c r="H290" s="39"/>
      <c r="I290" s="58" t="s">
        <v>668</v>
      </c>
      <c r="J290" s="90">
        <f t="shared" si="29"/>
        <v>0</v>
      </c>
      <c r="K290" s="39"/>
      <c r="L290" s="51" t="str">
        <f>"icon/buff/buff_"&amp;IF((R290=1),A290,"default")</f>
        <v>icon/buff/buff_22081</v>
      </c>
      <c r="M290" s="39"/>
      <c r="N290" s="39"/>
      <c r="O290" s="39"/>
      <c r="P290" s="48"/>
      <c r="Q290" s="39"/>
      <c r="R290" s="40">
        <f>COUNTIF(填写!A:A,Buff!A290)</f>
        <v>1</v>
      </c>
    </row>
    <row r="291" spans="1:18">
      <c r="A291" s="87">
        <v>22082</v>
      </c>
      <c r="B291" s="47">
        <v>1</v>
      </c>
      <c r="C291" s="52" t="s">
        <v>454</v>
      </c>
      <c r="D291" s="39">
        <v>1</v>
      </c>
      <c r="E291" s="39">
        <v>0</v>
      </c>
      <c r="F291" s="39">
        <v>0</v>
      </c>
      <c r="G291" s="39">
        <f t="shared" si="34"/>
        <v>0</v>
      </c>
      <c r="H291" s="39"/>
      <c r="I291" s="58" t="s">
        <v>835</v>
      </c>
      <c r="J291" s="90">
        <f t="shared" si="29"/>
        <v>0</v>
      </c>
      <c r="K291" s="39"/>
      <c r="L291" s="51" t="str">
        <f>"icon/buff/buff_"&amp;IF((R291=1),A291,"default")</f>
        <v>icon/buff/buff_22082</v>
      </c>
      <c r="M291" s="39"/>
      <c r="N291" s="39" t="s">
        <v>486</v>
      </c>
      <c r="O291" s="39"/>
      <c r="P291" s="48"/>
      <c r="Q291" s="39"/>
      <c r="R291" s="40">
        <f>COUNTIF(填写!A:A,Buff!A291)</f>
        <v>1</v>
      </c>
    </row>
    <row r="292" spans="1:18">
      <c r="A292" s="87">
        <v>22083</v>
      </c>
      <c r="B292" s="47">
        <v>1</v>
      </c>
      <c r="C292" s="52" t="s">
        <v>454</v>
      </c>
      <c r="D292" s="39">
        <v>1</v>
      </c>
      <c r="E292" s="39">
        <v>0</v>
      </c>
      <c r="F292" s="39">
        <v>0</v>
      </c>
      <c r="G292" s="39">
        <f t="shared" si="34"/>
        <v>0</v>
      </c>
      <c r="H292" s="39"/>
      <c r="I292" s="58" t="s">
        <v>834</v>
      </c>
      <c r="J292" s="90">
        <f t="shared" si="29"/>
        <v>0</v>
      </c>
      <c r="K292" s="39"/>
      <c r="L292" s="79" t="s">
        <v>847</v>
      </c>
      <c r="M292" s="39"/>
      <c r="N292" s="39"/>
      <c r="O292" s="39"/>
      <c r="P292" s="48"/>
      <c r="Q292" s="39"/>
      <c r="R292" s="40">
        <f>COUNTIF(填写!A:A,Buff!A292)</f>
        <v>0</v>
      </c>
    </row>
    <row r="293" spans="1:18">
      <c r="A293" s="87">
        <v>22084</v>
      </c>
      <c r="B293" s="47">
        <v>1</v>
      </c>
      <c r="C293" s="70" t="s">
        <v>455</v>
      </c>
      <c r="D293" s="39">
        <v>1</v>
      </c>
      <c r="E293" s="39">
        <v>0</v>
      </c>
      <c r="F293" s="39">
        <v>0</v>
      </c>
      <c r="G293" s="39">
        <f t="shared" si="34"/>
        <v>0</v>
      </c>
      <c r="H293" s="39"/>
      <c r="I293" s="76" t="s">
        <v>985</v>
      </c>
      <c r="J293" s="90">
        <f t="shared" si="29"/>
        <v>0</v>
      </c>
      <c r="K293" s="39"/>
      <c r="L293" s="79" t="s">
        <v>581</v>
      </c>
      <c r="M293" s="39"/>
      <c r="N293" s="39"/>
      <c r="O293" s="39"/>
      <c r="P293" s="48"/>
      <c r="Q293" s="39"/>
      <c r="R293" s="40">
        <f>COUNTIF(填写!A:A,Buff!A293)</f>
        <v>0</v>
      </c>
    </row>
    <row r="294" spans="1:18">
      <c r="A294" s="87">
        <v>22085</v>
      </c>
      <c r="B294" s="47">
        <v>1</v>
      </c>
      <c r="C294" s="70" t="s">
        <v>348</v>
      </c>
      <c r="D294" s="39">
        <v>1</v>
      </c>
      <c r="E294" s="39">
        <v>0</v>
      </c>
      <c r="F294" s="39">
        <v>0</v>
      </c>
      <c r="G294" s="39">
        <f t="shared" si="34"/>
        <v>0</v>
      </c>
      <c r="H294" s="39"/>
      <c r="I294" s="76" t="s">
        <v>513</v>
      </c>
      <c r="J294" s="90">
        <f t="shared" si="29"/>
        <v>0</v>
      </c>
      <c r="K294" s="39"/>
      <c r="L294" s="79" t="s">
        <v>724</v>
      </c>
      <c r="M294" s="39"/>
      <c r="N294" s="39"/>
      <c r="O294" s="39"/>
      <c r="P294" s="48"/>
      <c r="Q294" s="39"/>
      <c r="R294" s="40">
        <f>COUNTIF(填写!A:A,Buff!A294)</f>
        <v>0</v>
      </c>
    </row>
    <row r="295" spans="1:18">
      <c r="A295" s="87">
        <v>22086</v>
      </c>
      <c r="B295" s="47">
        <v>1</v>
      </c>
      <c r="C295" s="70" t="s">
        <v>471</v>
      </c>
      <c r="D295" s="39">
        <v>1</v>
      </c>
      <c r="E295" s="39">
        <v>0</v>
      </c>
      <c r="F295" s="39">
        <v>1</v>
      </c>
      <c r="G295" s="39">
        <f t="shared" si="34"/>
        <v>0</v>
      </c>
      <c r="H295" s="39"/>
      <c r="I295" s="76" t="s">
        <v>467</v>
      </c>
      <c r="J295" s="90">
        <f t="shared" si="29"/>
        <v>0</v>
      </c>
      <c r="K295" s="39"/>
      <c r="L295" s="51" t="str">
        <f>"icon/buff/buff_"&amp;IF((R295=1),A295,"default")</f>
        <v>icon/buff/buff_22086</v>
      </c>
      <c r="M295" s="39"/>
      <c r="N295" s="39"/>
      <c r="O295" s="39"/>
      <c r="P295" s="48"/>
      <c r="Q295" s="39"/>
      <c r="R295" s="40">
        <f>COUNTIF(填写!A:A,Buff!A295)</f>
        <v>1</v>
      </c>
    </row>
    <row r="296" spans="1:18">
      <c r="A296" s="87">
        <v>22087</v>
      </c>
      <c r="B296" s="97">
        <v>1</v>
      </c>
      <c r="C296" s="70" t="s">
        <v>855</v>
      </c>
      <c r="D296" s="39">
        <v>1</v>
      </c>
      <c r="E296" s="39">
        <v>0</v>
      </c>
      <c r="F296" s="39">
        <v>1</v>
      </c>
      <c r="G296" s="39">
        <f t="shared" si="34"/>
        <v>1</v>
      </c>
      <c r="H296" s="39"/>
      <c r="I296" s="42" t="s">
        <v>894</v>
      </c>
      <c r="J296" s="90">
        <f t="shared" si="29"/>
        <v>301020</v>
      </c>
      <c r="K296" s="39">
        <v>301020</v>
      </c>
      <c r="L296" s="79" t="s">
        <v>723</v>
      </c>
      <c r="M296" s="39"/>
      <c r="N296" s="39" t="s">
        <v>866</v>
      </c>
      <c r="O296" s="39"/>
      <c r="P296" s="48"/>
      <c r="Q296" s="39">
        <v>1</v>
      </c>
      <c r="R296" s="40">
        <f>COUNTIF(填写!A:A,Buff!A296)</f>
        <v>1</v>
      </c>
    </row>
    <row r="297" spans="1:18">
      <c r="A297" s="87">
        <v>22088</v>
      </c>
      <c r="B297" s="97">
        <v>1</v>
      </c>
      <c r="C297" s="70" t="s">
        <v>856</v>
      </c>
      <c r="D297" s="39">
        <v>1</v>
      </c>
      <c r="E297" s="39">
        <v>0</v>
      </c>
      <c r="F297" s="39">
        <v>1</v>
      </c>
      <c r="G297" s="39">
        <f t="shared" si="34"/>
        <v>1</v>
      </c>
      <c r="H297" s="39"/>
      <c r="I297" s="42" t="s">
        <v>466</v>
      </c>
      <c r="J297" s="90">
        <f t="shared" si="29"/>
        <v>301010</v>
      </c>
      <c r="K297" s="39">
        <v>301010</v>
      </c>
      <c r="L297" s="79" t="s">
        <v>723</v>
      </c>
      <c r="M297" s="39"/>
      <c r="N297" s="39" t="s">
        <v>488</v>
      </c>
      <c r="O297" s="39"/>
      <c r="P297" s="48"/>
      <c r="Q297" s="39">
        <v>1</v>
      </c>
      <c r="R297" s="40">
        <f>COUNTIF(填写!A:A,Buff!A297)</f>
        <v>1</v>
      </c>
    </row>
    <row r="298" spans="1:18">
      <c r="A298" s="36">
        <v>22089</v>
      </c>
      <c r="B298" s="97">
        <v>1</v>
      </c>
      <c r="C298" s="58" t="s">
        <v>945</v>
      </c>
      <c r="D298" s="39">
        <v>1</v>
      </c>
      <c r="E298" s="39">
        <v>1</v>
      </c>
      <c r="F298" s="39">
        <v>0</v>
      </c>
      <c r="G298" s="39">
        <f t="shared" si="34"/>
        <v>0</v>
      </c>
      <c r="H298" s="39"/>
      <c r="I298" s="94" t="s">
        <v>957</v>
      </c>
      <c r="J298" s="39">
        <f t="shared" si="29"/>
        <v>0</v>
      </c>
      <c r="K298" s="39"/>
      <c r="L298" s="51" t="str">
        <f>"icon/buff/buff_"&amp;IF((R298=1),A298,"default")</f>
        <v>icon/buff/buff_22089</v>
      </c>
      <c r="M298" s="39"/>
      <c r="N298" s="39"/>
      <c r="O298" s="39"/>
      <c r="P298" s="48"/>
      <c r="Q298" s="39"/>
      <c r="R298" s="40">
        <f>COUNTIF(填写!A:A,Buff!A298)</f>
        <v>1</v>
      </c>
    </row>
    <row r="299" spans="1:18" s="100" customFormat="1">
      <c r="A299" s="88">
        <v>22090</v>
      </c>
      <c r="B299" s="97">
        <v>1</v>
      </c>
      <c r="C299" s="112" t="s">
        <v>1054</v>
      </c>
      <c r="D299" s="98">
        <v>1</v>
      </c>
      <c r="E299" s="98">
        <v>1</v>
      </c>
      <c r="F299" s="98">
        <v>1</v>
      </c>
      <c r="G299" s="74">
        <f t="shared" si="34"/>
        <v>0</v>
      </c>
      <c r="H299" s="113"/>
      <c r="I299" s="114" t="s">
        <v>1055</v>
      </c>
      <c r="J299" s="74">
        <f t="shared" si="29"/>
        <v>0</v>
      </c>
      <c r="K299" s="113"/>
      <c r="L299" s="51" t="str">
        <f t="shared" ref="L299:L301" si="35">"icon/buff/buff_"&amp;IF((R299=1),A299,"default")</f>
        <v>icon/buff/buff_22090</v>
      </c>
      <c r="M299" s="74"/>
      <c r="N299" s="74"/>
      <c r="O299" s="74"/>
      <c r="P299" s="99"/>
      <c r="Q299" s="74"/>
      <c r="R299" s="40">
        <f>COUNTIF(填写!A:A,Buff!A299)</f>
        <v>1</v>
      </c>
    </row>
    <row r="300" spans="1:18" s="100" customFormat="1">
      <c r="A300" s="88">
        <v>22091</v>
      </c>
      <c r="B300" s="97">
        <v>1</v>
      </c>
      <c r="C300" s="112" t="s">
        <v>1056</v>
      </c>
      <c r="D300" s="98">
        <v>1</v>
      </c>
      <c r="E300" s="98">
        <v>1</v>
      </c>
      <c r="F300" s="98">
        <v>1</v>
      </c>
      <c r="G300" s="74">
        <f t="shared" si="34"/>
        <v>0</v>
      </c>
      <c r="H300" s="113"/>
      <c r="I300" s="114" t="s">
        <v>1057</v>
      </c>
      <c r="J300" s="74">
        <f t="shared" si="29"/>
        <v>0</v>
      </c>
      <c r="K300" s="113"/>
      <c r="L300" s="51" t="str">
        <f t="shared" si="35"/>
        <v>icon/buff/buff_22091</v>
      </c>
      <c r="M300" s="74"/>
      <c r="N300" s="74"/>
      <c r="O300" s="74"/>
      <c r="P300" s="99"/>
      <c r="Q300" s="74"/>
      <c r="R300" s="40">
        <f>COUNTIF(填写!A:A,Buff!A300)</f>
        <v>1</v>
      </c>
    </row>
    <row r="301" spans="1:18" s="100" customFormat="1">
      <c r="A301" s="88">
        <v>22092</v>
      </c>
      <c r="B301" s="97">
        <v>1</v>
      </c>
      <c r="C301" s="112" t="s">
        <v>1058</v>
      </c>
      <c r="D301" s="98">
        <v>1</v>
      </c>
      <c r="E301" s="98">
        <v>1</v>
      </c>
      <c r="F301" s="98">
        <v>0</v>
      </c>
      <c r="G301" s="74">
        <f t="shared" si="34"/>
        <v>0</v>
      </c>
      <c r="H301" s="113"/>
      <c r="I301" s="114" t="s">
        <v>1059</v>
      </c>
      <c r="J301" s="74">
        <f t="shared" si="29"/>
        <v>0</v>
      </c>
      <c r="K301" s="113"/>
      <c r="L301" s="51" t="str">
        <f t="shared" si="35"/>
        <v>icon/buff/buff_22092</v>
      </c>
      <c r="M301" s="74"/>
      <c r="N301" s="74"/>
      <c r="O301" s="74"/>
      <c r="P301" s="99"/>
      <c r="Q301" s="74"/>
      <c r="R301" s="40">
        <v>1</v>
      </c>
    </row>
    <row r="302" spans="1:18">
      <c r="A302" s="87">
        <v>22093</v>
      </c>
      <c r="B302" s="97">
        <v>1</v>
      </c>
      <c r="C302" s="59" t="s">
        <v>521</v>
      </c>
      <c r="D302" s="44">
        <v>2</v>
      </c>
      <c r="E302" s="44">
        <v>1</v>
      </c>
      <c r="F302" s="44">
        <v>0</v>
      </c>
      <c r="G302" s="39">
        <f t="shared" si="34"/>
        <v>0</v>
      </c>
      <c r="H302" s="60"/>
      <c r="I302" s="61" t="s">
        <v>981</v>
      </c>
      <c r="J302" s="90">
        <f t="shared" si="29"/>
        <v>0</v>
      </c>
      <c r="K302" s="60"/>
      <c r="L302" s="39" t="s">
        <v>726</v>
      </c>
      <c r="M302" s="39"/>
      <c r="N302" s="39"/>
      <c r="O302" s="39"/>
      <c r="P302" s="48"/>
      <c r="Q302" s="39"/>
      <c r="R302" s="40">
        <f>COUNTIF(填写!A:A,Buff!A302)</f>
        <v>1</v>
      </c>
    </row>
    <row r="303" spans="1:18">
      <c r="A303" s="87">
        <v>22094</v>
      </c>
      <c r="B303" s="47">
        <v>1</v>
      </c>
      <c r="C303" s="59" t="s">
        <v>70</v>
      </c>
      <c r="D303" s="39">
        <v>1</v>
      </c>
      <c r="E303" s="39">
        <v>0</v>
      </c>
      <c r="F303" s="39">
        <v>0</v>
      </c>
      <c r="G303" s="39">
        <f t="shared" si="34"/>
        <v>0</v>
      </c>
      <c r="H303" s="39"/>
      <c r="I303" s="58" t="s">
        <v>525</v>
      </c>
      <c r="J303" s="90">
        <f t="shared" si="29"/>
        <v>0</v>
      </c>
      <c r="K303" s="39"/>
      <c r="L303" s="79" t="s">
        <v>723</v>
      </c>
      <c r="M303" s="39"/>
      <c r="N303" s="39"/>
      <c r="O303" s="39"/>
      <c r="P303" s="48"/>
      <c r="Q303" s="39"/>
      <c r="R303" s="40">
        <f>COUNTIF(填写!A:A,Buff!A303)</f>
        <v>0</v>
      </c>
    </row>
    <row r="304" spans="1:18">
      <c r="A304" s="87">
        <v>22095</v>
      </c>
      <c r="B304" s="47">
        <v>1</v>
      </c>
      <c r="C304" s="59" t="s">
        <v>70</v>
      </c>
      <c r="D304" s="39">
        <v>1</v>
      </c>
      <c r="E304" s="39">
        <v>0</v>
      </c>
      <c r="F304" s="39">
        <v>0</v>
      </c>
      <c r="G304" s="39">
        <f t="shared" si="34"/>
        <v>0</v>
      </c>
      <c r="H304" s="39"/>
      <c r="I304" s="42" t="s">
        <v>527</v>
      </c>
      <c r="J304" s="90">
        <f t="shared" si="29"/>
        <v>0</v>
      </c>
      <c r="K304" s="39"/>
      <c r="L304" s="79" t="s">
        <v>723</v>
      </c>
      <c r="M304" s="39"/>
      <c r="N304" s="39"/>
      <c r="O304" s="39"/>
      <c r="P304" s="48"/>
      <c r="Q304" s="39"/>
      <c r="R304" s="40">
        <f>COUNTIF(填写!A:A,Buff!A304)</f>
        <v>0</v>
      </c>
    </row>
    <row r="305" spans="1:18">
      <c r="A305" s="87">
        <v>22096</v>
      </c>
      <c r="B305" s="47">
        <v>1</v>
      </c>
      <c r="C305" s="59" t="s">
        <v>70</v>
      </c>
      <c r="D305" s="39">
        <v>1</v>
      </c>
      <c r="E305" s="39">
        <v>0</v>
      </c>
      <c r="F305" s="39">
        <v>1</v>
      </c>
      <c r="G305" s="39">
        <f t="shared" si="34"/>
        <v>0</v>
      </c>
      <c r="H305" s="39"/>
      <c r="I305" s="61" t="s">
        <v>729</v>
      </c>
      <c r="J305" s="90">
        <f t="shared" si="29"/>
        <v>0</v>
      </c>
      <c r="K305" s="39"/>
      <c r="L305" s="79" t="s">
        <v>723</v>
      </c>
      <c r="M305" s="39"/>
      <c r="N305" s="39"/>
      <c r="O305" s="39"/>
      <c r="P305" s="48"/>
      <c r="Q305" s="39"/>
      <c r="R305" s="40">
        <f>COUNTIF(填写!A:A,Buff!A305)</f>
        <v>0</v>
      </c>
    </row>
    <row r="306" spans="1:18">
      <c r="A306" s="87">
        <v>22097</v>
      </c>
      <c r="B306" s="47">
        <v>1</v>
      </c>
      <c r="C306" s="59" t="s">
        <v>70</v>
      </c>
      <c r="D306" s="39">
        <v>1</v>
      </c>
      <c r="E306" s="39">
        <v>0</v>
      </c>
      <c r="F306" s="39">
        <v>1</v>
      </c>
      <c r="G306" s="39">
        <f t="shared" si="34"/>
        <v>0</v>
      </c>
      <c r="H306" s="39"/>
      <c r="I306" s="61" t="s">
        <v>619</v>
      </c>
      <c r="J306" s="90">
        <f t="shared" si="29"/>
        <v>0</v>
      </c>
      <c r="K306" s="39"/>
      <c r="L306" s="79" t="s">
        <v>584</v>
      </c>
      <c r="M306" s="39"/>
      <c r="N306" s="39"/>
      <c r="O306" s="39"/>
      <c r="P306" s="48"/>
      <c r="Q306" s="39"/>
      <c r="R306" s="40">
        <f>COUNTIF(填写!A:A,Buff!A306)</f>
        <v>0</v>
      </c>
    </row>
    <row r="307" spans="1:18">
      <c r="A307" s="87">
        <v>22098</v>
      </c>
      <c r="B307" s="47">
        <v>1</v>
      </c>
      <c r="C307" s="52" t="s">
        <v>789</v>
      </c>
      <c r="D307" s="39">
        <v>1</v>
      </c>
      <c r="E307" s="39">
        <v>0</v>
      </c>
      <c r="F307" s="39">
        <v>1</v>
      </c>
      <c r="G307" s="39">
        <f t="shared" si="34"/>
        <v>0</v>
      </c>
      <c r="H307" s="39"/>
      <c r="I307" s="42" t="s">
        <v>895</v>
      </c>
      <c r="J307" s="90">
        <f t="shared" si="29"/>
        <v>0</v>
      </c>
      <c r="K307" s="39"/>
      <c r="L307" s="79" t="s">
        <v>723</v>
      </c>
      <c r="M307" s="39"/>
      <c r="N307" s="39"/>
      <c r="O307" s="39"/>
      <c r="P307" s="48"/>
      <c r="Q307" s="39"/>
      <c r="R307" s="40">
        <f>COUNTIF(填写!A:A,Buff!A307)</f>
        <v>0</v>
      </c>
    </row>
    <row r="308" spans="1:18" s="100" customFormat="1">
      <c r="A308" s="88">
        <v>22099</v>
      </c>
      <c r="B308" s="97">
        <v>1</v>
      </c>
      <c r="C308" s="75" t="s">
        <v>789</v>
      </c>
      <c r="D308" s="74">
        <v>1</v>
      </c>
      <c r="E308" s="74">
        <v>0</v>
      </c>
      <c r="F308" s="74">
        <v>1</v>
      </c>
      <c r="G308" s="74">
        <f t="shared" ref="G308" si="36">IF(K308&gt;0,1,0)</f>
        <v>0</v>
      </c>
      <c r="H308" s="74"/>
      <c r="I308" s="95" t="s">
        <v>968</v>
      </c>
      <c r="J308" s="74">
        <f t="shared" ref="J308" si="37">K308</f>
        <v>0</v>
      </c>
      <c r="K308" s="74"/>
      <c r="L308" s="74" t="s">
        <v>723</v>
      </c>
      <c r="M308" s="74"/>
      <c r="N308" s="74"/>
      <c r="O308" s="74"/>
      <c r="P308" s="99"/>
      <c r="Q308" s="74"/>
      <c r="R308" s="40">
        <f>COUNTIF(填写!A:A,Buff!A308)</f>
        <v>0</v>
      </c>
    </row>
    <row r="309" spans="1:18" s="100" customFormat="1">
      <c r="A309" s="88">
        <v>22100</v>
      </c>
      <c r="B309" s="97">
        <v>1</v>
      </c>
      <c r="C309" s="75" t="s">
        <v>789</v>
      </c>
      <c r="D309" s="74">
        <v>1</v>
      </c>
      <c r="E309" s="74">
        <v>0</v>
      </c>
      <c r="F309" s="74">
        <v>1</v>
      </c>
      <c r="G309" s="74">
        <f t="shared" ref="G309:G310" si="38">IF(K309&gt;0,1,0)</f>
        <v>0</v>
      </c>
      <c r="H309" s="74"/>
      <c r="I309" s="95" t="s">
        <v>969</v>
      </c>
      <c r="J309" s="74">
        <f t="shared" ref="J309:J310" si="39">K309</f>
        <v>0</v>
      </c>
      <c r="K309" s="74"/>
      <c r="L309" s="74" t="s">
        <v>723</v>
      </c>
      <c r="M309" s="74"/>
      <c r="N309" s="74"/>
      <c r="O309" s="74"/>
      <c r="P309" s="99"/>
      <c r="Q309" s="74"/>
      <c r="R309" s="40">
        <f>COUNTIF(填写!A:A,Buff!A309)</f>
        <v>0</v>
      </c>
    </row>
    <row r="310" spans="1:18" s="123" customFormat="1">
      <c r="A310" s="118">
        <v>22101</v>
      </c>
      <c r="B310" s="119">
        <v>1</v>
      </c>
      <c r="C310" s="120" t="s">
        <v>1064</v>
      </c>
      <c r="D310" s="121">
        <v>1</v>
      </c>
      <c r="E310" s="121">
        <v>0</v>
      </c>
      <c r="F310" s="121">
        <v>1</v>
      </c>
      <c r="G310" s="121">
        <f t="shared" si="38"/>
        <v>0</v>
      </c>
      <c r="H310" s="121"/>
      <c r="I310" s="176" t="s">
        <v>1065</v>
      </c>
      <c r="J310" s="121">
        <f t="shared" si="39"/>
        <v>0</v>
      </c>
      <c r="K310" s="121"/>
      <c r="L310" s="121" t="s">
        <v>584</v>
      </c>
      <c r="M310" s="121"/>
      <c r="N310" s="121"/>
      <c r="O310" s="121"/>
      <c r="P310" s="122"/>
      <c r="Q310" s="121"/>
      <c r="R310" s="40">
        <f>COUNTIF(填写!A:A,Buff!A310)</f>
        <v>0</v>
      </c>
    </row>
    <row r="311" spans="1:18">
      <c r="A311" s="85">
        <v>23000</v>
      </c>
      <c r="B311" s="47">
        <v>1</v>
      </c>
      <c r="C311" s="52" t="s">
        <v>18</v>
      </c>
      <c r="D311" s="39">
        <v>1</v>
      </c>
      <c r="E311" s="39">
        <v>1</v>
      </c>
      <c r="F311" s="39">
        <v>1</v>
      </c>
      <c r="G311" s="39">
        <f t="shared" si="34"/>
        <v>0</v>
      </c>
      <c r="H311" s="39"/>
      <c r="I311" s="58" t="s">
        <v>361</v>
      </c>
      <c r="J311" s="90">
        <f t="shared" si="29"/>
        <v>0</v>
      </c>
      <c r="K311" s="39"/>
      <c r="L311" s="51" t="str">
        <f>"icon/buff/buff_"&amp;IF((R311=1),A311,"default")</f>
        <v>icon/buff/buff_23000</v>
      </c>
      <c r="M311" s="39"/>
      <c r="N311" s="39"/>
      <c r="O311" s="39"/>
      <c r="P311" s="48"/>
      <c r="Q311" s="39"/>
      <c r="R311" s="40">
        <f>COUNTIF(填写!A:A,Buff!A311)</f>
        <v>1</v>
      </c>
    </row>
    <row r="312" spans="1:18">
      <c r="A312" s="85">
        <v>23001</v>
      </c>
      <c r="B312" s="47">
        <v>1</v>
      </c>
      <c r="C312" s="52" t="s">
        <v>7</v>
      </c>
      <c r="D312" s="39">
        <v>2</v>
      </c>
      <c r="E312" s="39">
        <v>1</v>
      </c>
      <c r="F312" s="39">
        <v>1</v>
      </c>
      <c r="G312" s="39">
        <f t="shared" si="34"/>
        <v>1</v>
      </c>
      <c r="H312" s="39"/>
      <c r="I312" s="58" t="s">
        <v>924</v>
      </c>
      <c r="J312" s="90">
        <v>300032</v>
      </c>
      <c r="K312" s="39">
        <v>300032</v>
      </c>
      <c r="L312" s="51" t="str">
        <f t="shared" ref="L312:L330" si="40">"icon/buff/buff_"&amp;IF((R312=1),A312,"default")</f>
        <v>icon/buff/buff_23001</v>
      </c>
      <c r="M312" s="39"/>
      <c r="N312" s="39"/>
      <c r="O312" s="39"/>
      <c r="P312" s="48"/>
      <c r="Q312" s="39"/>
      <c r="R312" s="40">
        <f>COUNTIF(填写!A:A,Buff!A312)</f>
        <v>1</v>
      </c>
    </row>
    <row r="313" spans="1:18">
      <c r="A313" s="85">
        <v>23002</v>
      </c>
      <c r="B313" s="47">
        <v>1</v>
      </c>
      <c r="C313" s="52" t="s">
        <v>164</v>
      </c>
      <c r="D313" s="39">
        <v>1</v>
      </c>
      <c r="E313" s="39">
        <v>1</v>
      </c>
      <c r="F313" s="39">
        <v>1</v>
      </c>
      <c r="G313" s="39">
        <f t="shared" si="34"/>
        <v>0</v>
      </c>
      <c r="H313" s="39"/>
      <c r="I313" s="58" t="s">
        <v>177</v>
      </c>
      <c r="J313" s="90">
        <f t="shared" si="29"/>
        <v>0</v>
      </c>
      <c r="K313" s="39"/>
      <c r="L313" s="51" t="str">
        <f t="shared" si="40"/>
        <v>icon/buff/buff_23002</v>
      </c>
      <c r="M313" s="39"/>
      <c r="N313" s="39"/>
      <c r="O313" s="39"/>
      <c r="P313" s="48"/>
      <c r="Q313" s="39"/>
      <c r="R313" s="40">
        <f>COUNTIF(填写!A:A,Buff!A313)</f>
        <v>1</v>
      </c>
    </row>
    <row r="314" spans="1:18">
      <c r="A314" s="85">
        <v>23003</v>
      </c>
      <c r="B314" s="47">
        <v>1</v>
      </c>
      <c r="C314" s="52" t="s">
        <v>14</v>
      </c>
      <c r="D314" s="39">
        <v>1</v>
      </c>
      <c r="E314" s="39">
        <v>1</v>
      </c>
      <c r="F314" s="39">
        <v>1</v>
      </c>
      <c r="G314" s="39">
        <f t="shared" si="34"/>
        <v>0</v>
      </c>
      <c r="H314" s="39"/>
      <c r="I314" s="58" t="s">
        <v>178</v>
      </c>
      <c r="J314" s="90">
        <f t="shared" si="29"/>
        <v>0</v>
      </c>
      <c r="K314" s="39"/>
      <c r="L314" s="51" t="str">
        <f t="shared" si="40"/>
        <v>icon/buff/buff_23003</v>
      </c>
      <c r="M314" s="39"/>
      <c r="N314" s="39"/>
      <c r="O314" s="39"/>
      <c r="P314" s="48"/>
      <c r="Q314" s="39"/>
      <c r="R314" s="40">
        <f>COUNTIF(填写!A:A,Buff!A314)</f>
        <v>1</v>
      </c>
    </row>
    <row r="315" spans="1:18">
      <c r="A315" s="85">
        <v>23004</v>
      </c>
      <c r="B315" s="47">
        <v>1</v>
      </c>
      <c r="C315" s="52" t="s">
        <v>19</v>
      </c>
      <c r="D315" s="39">
        <v>1</v>
      </c>
      <c r="E315" s="39">
        <v>1</v>
      </c>
      <c r="F315" s="39">
        <v>1</v>
      </c>
      <c r="G315" s="39">
        <f t="shared" si="34"/>
        <v>0</v>
      </c>
      <c r="H315" s="39"/>
      <c r="I315" s="58" t="s">
        <v>609</v>
      </c>
      <c r="J315" s="90">
        <f t="shared" si="29"/>
        <v>0</v>
      </c>
      <c r="K315" s="39"/>
      <c r="L315" s="51" t="str">
        <f t="shared" si="40"/>
        <v>icon/buff/buff_23004</v>
      </c>
      <c r="M315" s="39"/>
      <c r="N315" s="39"/>
      <c r="O315" s="39"/>
      <c r="P315" s="48"/>
      <c r="Q315" s="39"/>
      <c r="R315" s="40">
        <f>COUNTIF(填写!A:A,Buff!A315)</f>
        <v>1</v>
      </c>
    </row>
    <row r="316" spans="1:18">
      <c r="A316" s="85">
        <v>23005</v>
      </c>
      <c r="B316" s="47">
        <v>1</v>
      </c>
      <c r="C316" s="52" t="s">
        <v>225</v>
      </c>
      <c r="D316" s="39">
        <v>1</v>
      </c>
      <c r="E316" s="39">
        <v>1</v>
      </c>
      <c r="F316" s="39">
        <v>1</v>
      </c>
      <c r="G316" s="39">
        <f t="shared" ref="G316:G348" si="41">IF(K316&gt;0,1,0)</f>
        <v>0</v>
      </c>
      <c r="H316" s="39"/>
      <c r="I316" s="42" t="s">
        <v>226</v>
      </c>
      <c r="J316" s="90">
        <f t="shared" si="29"/>
        <v>0</v>
      </c>
      <c r="K316" s="39"/>
      <c r="L316" s="51" t="str">
        <f t="shared" si="40"/>
        <v>icon/buff/buff_23005</v>
      </c>
      <c r="M316" s="44"/>
      <c r="N316" s="39"/>
      <c r="O316" s="39"/>
      <c r="P316" s="39"/>
      <c r="Q316" s="48"/>
      <c r="R316" s="40">
        <f>COUNTIF(填写!A:A,Buff!A316)</f>
        <v>1</v>
      </c>
    </row>
    <row r="317" spans="1:18">
      <c r="A317" s="140">
        <v>23006</v>
      </c>
      <c r="B317" s="141">
        <v>1</v>
      </c>
      <c r="C317" s="142" t="s">
        <v>836</v>
      </c>
      <c r="D317" s="143">
        <v>1</v>
      </c>
      <c r="E317" s="143">
        <v>1</v>
      </c>
      <c r="F317" s="143">
        <v>1</v>
      </c>
      <c r="G317" s="143">
        <f t="shared" si="41"/>
        <v>0</v>
      </c>
      <c r="H317" s="143"/>
      <c r="I317" s="144" t="s">
        <v>1132</v>
      </c>
      <c r="J317" s="143">
        <f t="shared" si="29"/>
        <v>0</v>
      </c>
      <c r="K317" s="143"/>
      <c r="L317" s="51" t="str">
        <f t="shared" si="40"/>
        <v>icon/buff/buff_23006</v>
      </c>
      <c r="M317" s="44"/>
      <c r="N317" s="39"/>
      <c r="O317" s="39"/>
      <c r="P317" s="39"/>
      <c r="Q317" s="48"/>
      <c r="R317" s="40">
        <f>COUNTIF(填写!A:A,Buff!A317)</f>
        <v>1</v>
      </c>
    </row>
    <row r="318" spans="1:18" s="25" customFormat="1">
      <c r="A318" s="140">
        <v>23007</v>
      </c>
      <c r="B318" s="141">
        <v>1</v>
      </c>
      <c r="C318" s="144" t="s">
        <v>837</v>
      </c>
      <c r="D318" s="143">
        <v>1</v>
      </c>
      <c r="E318" s="143">
        <v>1</v>
      </c>
      <c r="F318" s="143">
        <v>1</v>
      </c>
      <c r="G318" s="143">
        <f t="shared" si="41"/>
        <v>0</v>
      </c>
      <c r="H318" s="143"/>
      <c r="I318" s="144" t="s">
        <v>1133</v>
      </c>
      <c r="J318" s="143">
        <f t="shared" si="29"/>
        <v>0</v>
      </c>
      <c r="K318" s="143"/>
      <c r="L318" s="51" t="str">
        <f t="shared" si="40"/>
        <v>icon/buff/buff_23007</v>
      </c>
      <c r="M318" s="98"/>
      <c r="N318" s="74"/>
      <c r="O318" s="74"/>
      <c r="P318" s="74"/>
      <c r="Q318" s="99"/>
      <c r="R318" s="40">
        <f>COUNTIF(填写!A:A,Buff!A318)</f>
        <v>1</v>
      </c>
    </row>
    <row r="319" spans="1:18" s="25" customFormat="1">
      <c r="A319" s="88">
        <v>23008</v>
      </c>
      <c r="B319" s="97">
        <v>1</v>
      </c>
      <c r="C319" s="75" t="s">
        <v>1060</v>
      </c>
      <c r="D319" s="74">
        <v>1</v>
      </c>
      <c r="E319" s="74">
        <v>1</v>
      </c>
      <c r="F319" s="74">
        <v>0</v>
      </c>
      <c r="G319" s="74">
        <f t="shared" si="41"/>
        <v>0</v>
      </c>
      <c r="H319" s="74"/>
      <c r="I319" s="95" t="s">
        <v>1061</v>
      </c>
      <c r="J319" s="74">
        <f t="shared" si="29"/>
        <v>0</v>
      </c>
      <c r="K319" s="74"/>
      <c r="L319" s="74" t="s">
        <v>720</v>
      </c>
      <c r="M319" s="74"/>
      <c r="N319" s="74"/>
      <c r="O319" s="74"/>
      <c r="P319" s="99"/>
      <c r="Q319" s="74"/>
      <c r="R319" s="40">
        <f>COUNTIF(填写!A:A,Buff!A319)</f>
        <v>0</v>
      </c>
    </row>
    <row r="320" spans="1:18" s="100" customFormat="1">
      <c r="A320" s="88">
        <v>23009</v>
      </c>
      <c r="B320" s="97">
        <v>1</v>
      </c>
      <c r="C320" s="75" t="s">
        <v>1062</v>
      </c>
      <c r="D320" s="74">
        <v>1</v>
      </c>
      <c r="E320" s="74">
        <v>0</v>
      </c>
      <c r="F320" s="74">
        <v>1</v>
      </c>
      <c r="G320" s="74">
        <f t="shared" si="41"/>
        <v>0</v>
      </c>
      <c r="H320" s="74"/>
      <c r="I320" s="95" t="s">
        <v>1063</v>
      </c>
      <c r="J320" s="74">
        <f t="shared" ref="J320" si="42">K320</f>
        <v>0</v>
      </c>
      <c r="K320" s="74"/>
      <c r="L320" s="74" t="s">
        <v>705</v>
      </c>
      <c r="M320" s="74"/>
      <c r="N320" s="74"/>
      <c r="O320" s="74"/>
      <c r="P320" s="99"/>
      <c r="Q320" s="74"/>
      <c r="R320" s="40">
        <f>COUNTIF(填写!A:A,Buff!A320)</f>
        <v>0</v>
      </c>
    </row>
    <row r="321" spans="1:18">
      <c r="A321" s="88">
        <v>23010</v>
      </c>
      <c r="B321" s="97">
        <v>1</v>
      </c>
      <c r="C321" s="75" t="s">
        <v>975</v>
      </c>
      <c r="D321" s="74">
        <v>2</v>
      </c>
      <c r="E321" s="74">
        <v>1</v>
      </c>
      <c r="F321" s="74">
        <v>1</v>
      </c>
      <c r="G321" s="74">
        <f t="shared" si="41"/>
        <v>0</v>
      </c>
      <c r="H321" s="74"/>
      <c r="I321" s="95" t="s">
        <v>995</v>
      </c>
      <c r="J321" s="74">
        <f t="shared" ref="J321:J348" si="43">K321</f>
        <v>0</v>
      </c>
      <c r="K321" s="74"/>
      <c r="L321" s="51" t="str">
        <f t="shared" si="40"/>
        <v>icon/buff/buff_23010</v>
      </c>
      <c r="M321" s="44"/>
      <c r="N321" s="39"/>
      <c r="O321" s="39"/>
      <c r="P321" s="39"/>
      <c r="Q321" s="48"/>
      <c r="R321" s="40">
        <f>COUNTIF(填写!A:A,Buff!A321)</f>
        <v>1</v>
      </c>
    </row>
    <row r="322" spans="1:18">
      <c r="A322" s="85">
        <v>23011</v>
      </c>
      <c r="B322" s="47">
        <v>1</v>
      </c>
      <c r="C322" s="70" t="s">
        <v>676</v>
      </c>
      <c r="D322" s="39">
        <v>1</v>
      </c>
      <c r="E322" s="39">
        <v>1</v>
      </c>
      <c r="F322" s="39">
        <v>1</v>
      </c>
      <c r="G322" s="39">
        <f t="shared" si="41"/>
        <v>0</v>
      </c>
      <c r="H322" s="39"/>
      <c r="I322" s="94" t="s">
        <v>971</v>
      </c>
      <c r="J322" s="90">
        <f t="shared" si="43"/>
        <v>0</v>
      </c>
      <c r="K322" s="39"/>
      <c r="L322" s="51" t="str">
        <f t="shared" si="40"/>
        <v>icon/buff/buff_23011</v>
      </c>
      <c r="M322" s="44"/>
      <c r="N322" s="39"/>
      <c r="O322" s="39"/>
      <c r="P322" s="39"/>
      <c r="Q322" s="48"/>
      <c r="R322" s="40">
        <f>COUNTIF(填写!A:A,Buff!A322)</f>
        <v>1</v>
      </c>
    </row>
    <row r="323" spans="1:18">
      <c r="A323" s="85">
        <v>23012</v>
      </c>
      <c r="B323" s="47">
        <v>1</v>
      </c>
      <c r="C323" s="70" t="s">
        <v>673</v>
      </c>
      <c r="D323" s="39">
        <v>1</v>
      </c>
      <c r="E323" s="39">
        <v>1</v>
      </c>
      <c r="F323" s="39">
        <v>1</v>
      </c>
      <c r="G323" s="39">
        <f t="shared" si="41"/>
        <v>0</v>
      </c>
      <c r="H323" s="39"/>
      <c r="I323" s="58" t="s">
        <v>545</v>
      </c>
      <c r="J323" s="90">
        <f t="shared" si="43"/>
        <v>0</v>
      </c>
      <c r="K323" s="39"/>
      <c r="L323" s="51" t="str">
        <f t="shared" si="40"/>
        <v>icon/buff/buff_23012</v>
      </c>
      <c r="M323" s="44"/>
      <c r="N323" s="39"/>
      <c r="O323" s="39"/>
      <c r="P323" s="39"/>
      <c r="Q323" s="48"/>
      <c r="R323" s="40">
        <f>COUNTIF(填写!A:A,Buff!A323)</f>
        <v>1</v>
      </c>
    </row>
    <row r="324" spans="1:18">
      <c r="A324" s="85">
        <v>23013</v>
      </c>
      <c r="B324" s="47">
        <v>1</v>
      </c>
      <c r="C324" s="70" t="s">
        <v>541</v>
      </c>
      <c r="D324" s="39">
        <v>1</v>
      </c>
      <c r="E324" s="39">
        <v>1</v>
      </c>
      <c r="F324" s="39">
        <v>1</v>
      </c>
      <c r="G324" s="39">
        <f t="shared" si="41"/>
        <v>0</v>
      </c>
      <c r="H324" s="39"/>
      <c r="I324" s="42" t="s">
        <v>543</v>
      </c>
      <c r="J324" s="90">
        <f t="shared" si="43"/>
        <v>0</v>
      </c>
      <c r="K324" s="39"/>
      <c r="L324" s="51" t="str">
        <f t="shared" si="40"/>
        <v>icon/buff/buff_23013</v>
      </c>
      <c r="M324" s="44"/>
      <c r="N324" s="39"/>
      <c r="O324" s="39"/>
      <c r="P324" s="39"/>
      <c r="Q324" s="48"/>
      <c r="R324" s="40">
        <f>COUNTIF(填写!A:A,Buff!A324)</f>
        <v>1</v>
      </c>
    </row>
    <row r="325" spans="1:18" s="100" customFormat="1">
      <c r="A325" s="85">
        <v>23014</v>
      </c>
      <c r="B325" s="47">
        <v>1</v>
      </c>
      <c r="C325" s="70" t="s">
        <v>790</v>
      </c>
      <c r="D325" s="39">
        <v>1</v>
      </c>
      <c r="E325" s="39">
        <v>1</v>
      </c>
      <c r="F325" s="39">
        <v>1</v>
      </c>
      <c r="G325" s="39">
        <f t="shared" si="41"/>
        <v>0</v>
      </c>
      <c r="H325" s="39"/>
      <c r="I325" s="42" t="s">
        <v>953</v>
      </c>
      <c r="J325" s="90">
        <f t="shared" si="43"/>
        <v>0</v>
      </c>
      <c r="K325" s="39"/>
      <c r="L325" s="51" t="str">
        <f t="shared" si="40"/>
        <v>icon/buff/buff_23014</v>
      </c>
      <c r="M325" s="98"/>
      <c r="N325" s="74"/>
      <c r="O325" s="74"/>
      <c r="P325" s="74"/>
      <c r="Q325" s="99"/>
      <c r="R325" s="40">
        <f>COUNTIF(填写!A:A,Buff!A325)</f>
        <v>1</v>
      </c>
    </row>
    <row r="326" spans="1:18">
      <c r="A326" s="88">
        <v>23015</v>
      </c>
      <c r="B326" s="97">
        <v>1</v>
      </c>
      <c r="C326" s="95" t="s">
        <v>966</v>
      </c>
      <c r="D326" s="74">
        <v>1</v>
      </c>
      <c r="E326" s="74">
        <v>1</v>
      </c>
      <c r="F326" s="74">
        <v>0</v>
      </c>
      <c r="G326" s="74">
        <f t="shared" si="41"/>
        <v>0</v>
      </c>
      <c r="H326" s="74"/>
      <c r="I326" s="95" t="s">
        <v>967</v>
      </c>
      <c r="J326" s="74">
        <f t="shared" si="43"/>
        <v>0</v>
      </c>
      <c r="K326" s="74"/>
      <c r="L326" s="51" t="str">
        <f t="shared" si="40"/>
        <v>icon/buff/buff_default</v>
      </c>
      <c r="M326" s="44"/>
      <c r="N326" s="39"/>
      <c r="O326" s="39"/>
      <c r="P326" s="39"/>
      <c r="Q326" s="48"/>
      <c r="R326" s="40">
        <f>COUNTIF(填写!A:A,Buff!A326)</f>
        <v>0</v>
      </c>
    </row>
    <row r="327" spans="1:18">
      <c r="A327" s="85">
        <v>23016</v>
      </c>
      <c r="B327" s="47">
        <v>1</v>
      </c>
      <c r="C327" s="70" t="s">
        <v>838</v>
      </c>
      <c r="D327" s="39">
        <v>1</v>
      </c>
      <c r="E327" s="39">
        <v>1</v>
      </c>
      <c r="F327" s="39">
        <v>1</v>
      </c>
      <c r="G327" s="39">
        <f t="shared" si="41"/>
        <v>0</v>
      </c>
      <c r="H327" s="39"/>
      <c r="I327" s="42" t="s">
        <v>554</v>
      </c>
      <c r="J327" s="90">
        <f t="shared" si="43"/>
        <v>0</v>
      </c>
      <c r="K327" s="39"/>
      <c r="L327" s="51" t="str">
        <f t="shared" si="40"/>
        <v>icon/buff/buff_23016</v>
      </c>
      <c r="M327" s="44"/>
      <c r="N327" s="39"/>
      <c r="O327" s="39"/>
      <c r="P327" s="39"/>
      <c r="Q327" s="48"/>
      <c r="R327" s="40">
        <f>COUNTIF(填写!A:A,Buff!A327)</f>
        <v>1</v>
      </c>
    </row>
    <row r="328" spans="1:18">
      <c r="A328" s="85">
        <v>23018</v>
      </c>
      <c r="B328" s="47">
        <v>1</v>
      </c>
      <c r="C328" s="70" t="s">
        <v>547</v>
      </c>
      <c r="D328" s="39">
        <v>1</v>
      </c>
      <c r="E328" s="39">
        <v>1</v>
      </c>
      <c r="F328" s="39">
        <v>1</v>
      </c>
      <c r="G328" s="39">
        <f t="shared" si="41"/>
        <v>0</v>
      </c>
      <c r="H328" s="39"/>
      <c r="I328" s="94" t="s">
        <v>929</v>
      </c>
      <c r="J328" s="90">
        <f t="shared" si="43"/>
        <v>0</v>
      </c>
      <c r="K328" s="39"/>
      <c r="L328" s="51" t="str">
        <f t="shared" si="40"/>
        <v>icon/buff/buff_23018</v>
      </c>
      <c r="M328" s="44"/>
      <c r="N328" s="39"/>
      <c r="O328" s="39"/>
      <c r="P328" s="39"/>
      <c r="Q328" s="48"/>
      <c r="R328" s="40">
        <f>COUNTIF(填写!A:A,Buff!A328)</f>
        <v>1</v>
      </c>
    </row>
    <row r="329" spans="1:18">
      <c r="A329" s="85">
        <v>23019</v>
      </c>
      <c r="B329" s="47">
        <v>1</v>
      </c>
      <c r="C329" s="70" t="s">
        <v>838</v>
      </c>
      <c r="D329" s="39">
        <v>1</v>
      </c>
      <c r="E329" s="39">
        <v>1</v>
      </c>
      <c r="F329" s="39">
        <v>1</v>
      </c>
      <c r="G329" s="39">
        <f t="shared" si="41"/>
        <v>0</v>
      </c>
      <c r="H329" s="39"/>
      <c r="I329" s="42" t="s">
        <v>896</v>
      </c>
      <c r="J329" s="90">
        <f t="shared" si="43"/>
        <v>0</v>
      </c>
      <c r="K329" s="39"/>
      <c r="L329" s="121" t="s">
        <v>1075</v>
      </c>
      <c r="M329" s="39"/>
      <c r="N329" s="39"/>
      <c r="O329" s="39"/>
      <c r="P329" s="48"/>
      <c r="Q329" s="39"/>
      <c r="R329" s="40">
        <f>COUNTIF(填写!A:A,Buff!A329)</f>
        <v>0</v>
      </c>
    </row>
    <row r="330" spans="1:18">
      <c r="A330" s="85">
        <v>23020</v>
      </c>
      <c r="B330" s="47">
        <v>1</v>
      </c>
      <c r="C330" s="52" t="s">
        <v>800</v>
      </c>
      <c r="D330" s="39">
        <v>1</v>
      </c>
      <c r="E330" s="39">
        <v>1</v>
      </c>
      <c r="F330" s="39">
        <v>1</v>
      </c>
      <c r="G330" s="39">
        <f t="shared" si="41"/>
        <v>0</v>
      </c>
      <c r="H330" s="39"/>
      <c r="I330" s="42" t="s">
        <v>562</v>
      </c>
      <c r="J330" s="90">
        <f t="shared" si="43"/>
        <v>0</v>
      </c>
      <c r="K330" s="39"/>
      <c r="L330" s="51" t="str">
        <f t="shared" si="40"/>
        <v>icon/buff/buff_23020</v>
      </c>
      <c r="M330" s="39"/>
      <c r="N330" s="39"/>
      <c r="O330" s="39"/>
      <c r="P330" s="48"/>
      <c r="Q330" s="39"/>
      <c r="R330" s="40">
        <f>COUNTIF(填写!A:A,Buff!A330)</f>
        <v>1</v>
      </c>
    </row>
    <row r="331" spans="1:18" s="165" customFormat="1">
      <c r="A331" s="168">
        <v>23021</v>
      </c>
      <c r="B331" s="169">
        <v>1</v>
      </c>
      <c r="C331" s="170" t="s">
        <v>1201</v>
      </c>
      <c r="D331" s="164">
        <v>1</v>
      </c>
      <c r="E331" s="164">
        <v>1</v>
      </c>
      <c r="F331" s="164">
        <v>1</v>
      </c>
      <c r="G331" s="164">
        <f t="shared" si="41"/>
        <v>0</v>
      </c>
      <c r="H331" s="164"/>
      <c r="I331" s="159" t="s">
        <v>1200</v>
      </c>
      <c r="J331" s="164">
        <f t="shared" si="43"/>
        <v>0</v>
      </c>
      <c r="K331" s="164"/>
      <c r="L331" s="164" t="s">
        <v>594</v>
      </c>
      <c r="M331" s="164"/>
      <c r="N331" s="164"/>
      <c r="O331" s="164"/>
      <c r="P331" s="171"/>
      <c r="Q331" s="164"/>
      <c r="R331" s="166">
        <f>COUNTIF(填写!A:A,Buff!A331)</f>
        <v>0</v>
      </c>
    </row>
    <row r="332" spans="1:18" s="165" customFormat="1">
      <c r="A332" s="168">
        <v>23022</v>
      </c>
      <c r="B332" s="169">
        <v>1</v>
      </c>
      <c r="C332" s="170" t="s">
        <v>1202</v>
      </c>
      <c r="D332" s="164">
        <v>1</v>
      </c>
      <c r="E332" s="164">
        <v>1</v>
      </c>
      <c r="F332" s="164">
        <v>1</v>
      </c>
      <c r="G332" s="164">
        <f t="shared" si="41"/>
        <v>0</v>
      </c>
      <c r="H332" s="164"/>
      <c r="I332" s="159" t="s">
        <v>1203</v>
      </c>
      <c r="J332" s="164">
        <f t="shared" si="43"/>
        <v>0</v>
      </c>
      <c r="K332" s="164"/>
      <c r="L332" s="164" t="s">
        <v>594</v>
      </c>
      <c r="M332" s="164"/>
      <c r="N332" s="164"/>
      <c r="O332" s="164"/>
      <c r="P332" s="171"/>
      <c r="Q332" s="164"/>
      <c r="R332" s="166">
        <f>COUNTIF(填写!A:A,Buff!A332)</f>
        <v>0</v>
      </c>
    </row>
    <row r="333" spans="1:18" s="100" customFormat="1">
      <c r="A333" s="85">
        <v>23023</v>
      </c>
      <c r="B333" s="47">
        <v>1</v>
      </c>
      <c r="C333" s="52" t="s">
        <v>803</v>
      </c>
      <c r="D333" s="39">
        <v>1</v>
      </c>
      <c r="E333" s="39">
        <v>1</v>
      </c>
      <c r="F333" s="39">
        <v>1</v>
      </c>
      <c r="G333" s="39">
        <f t="shared" si="41"/>
        <v>0</v>
      </c>
      <c r="H333" s="39"/>
      <c r="I333" s="42" t="s">
        <v>565</v>
      </c>
      <c r="J333" s="90">
        <f t="shared" si="43"/>
        <v>0</v>
      </c>
      <c r="K333" s="39"/>
      <c r="L333" s="39" t="s">
        <v>1087</v>
      </c>
      <c r="M333" s="98"/>
      <c r="N333" s="74"/>
      <c r="O333" s="74"/>
      <c r="P333" s="74"/>
      <c r="Q333" s="99"/>
      <c r="R333" s="40">
        <f>COUNTIF(填写!A:A,Buff!A333)</f>
        <v>0</v>
      </c>
    </row>
    <row r="334" spans="1:18" s="100" customFormat="1">
      <c r="A334" s="88">
        <v>23024</v>
      </c>
      <c r="B334" s="97">
        <v>1</v>
      </c>
      <c r="C334" s="95" t="s">
        <v>983</v>
      </c>
      <c r="D334" s="74">
        <v>1</v>
      </c>
      <c r="E334" s="74">
        <v>1</v>
      </c>
      <c r="F334" s="74">
        <v>1</v>
      </c>
      <c r="G334" s="74">
        <f t="shared" si="41"/>
        <v>0</v>
      </c>
      <c r="H334" s="74"/>
      <c r="I334" s="95" t="s">
        <v>965</v>
      </c>
      <c r="J334" s="74">
        <f t="shared" si="43"/>
        <v>0</v>
      </c>
      <c r="K334" s="74"/>
      <c r="L334" s="51" t="str">
        <f>"icon/buff/buff_"&amp;IF((R334=1),A334,"default")</f>
        <v>icon/buff/buff_23024</v>
      </c>
      <c r="M334" s="98"/>
      <c r="N334" s="74"/>
      <c r="O334" s="74"/>
      <c r="P334" s="74"/>
      <c r="Q334" s="99"/>
      <c r="R334" s="40">
        <f>COUNTIF(填写!A:A,Buff!A334)</f>
        <v>1</v>
      </c>
    </row>
    <row r="335" spans="1:18">
      <c r="A335" s="88">
        <v>23025</v>
      </c>
      <c r="B335" s="97">
        <v>1</v>
      </c>
      <c r="C335" s="75" t="s">
        <v>984</v>
      </c>
      <c r="D335" s="74">
        <v>1</v>
      </c>
      <c r="E335" s="74">
        <v>1</v>
      </c>
      <c r="F335" s="74">
        <v>1</v>
      </c>
      <c r="G335" s="74">
        <f t="shared" si="41"/>
        <v>0</v>
      </c>
      <c r="H335" s="74"/>
      <c r="I335" s="95" t="s">
        <v>964</v>
      </c>
      <c r="J335" s="74">
        <f t="shared" si="43"/>
        <v>0</v>
      </c>
      <c r="K335" s="74"/>
      <c r="L335" s="51" t="str">
        <f t="shared" ref="L335:L342" si="44">"icon/buff/buff_"&amp;IF((R335=1),A335,"default")</f>
        <v>icon/buff/buff_23025</v>
      </c>
      <c r="M335" s="44"/>
      <c r="N335" s="39"/>
      <c r="O335" s="39"/>
      <c r="P335" s="39"/>
      <c r="Q335" s="48"/>
      <c r="R335" s="40">
        <f>COUNTIF(填写!A:A,Buff!A335)</f>
        <v>1</v>
      </c>
    </row>
    <row r="336" spans="1:18">
      <c r="A336" s="85">
        <v>23026</v>
      </c>
      <c r="B336" s="47">
        <v>1</v>
      </c>
      <c r="C336" s="70" t="s">
        <v>804</v>
      </c>
      <c r="D336" s="39">
        <v>1</v>
      </c>
      <c r="E336" s="39">
        <v>1</v>
      </c>
      <c r="F336" s="39">
        <v>1</v>
      </c>
      <c r="G336" s="39">
        <f t="shared" si="41"/>
        <v>0</v>
      </c>
      <c r="H336" s="39"/>
      <c r="I336" s="58" t="s">
        <v>618</v>
      </c>
      <c r="J336" s="90">
        <f t="shared" si="43"/>
        <v>0</v>
      </c>
      <c r="K336" s="39"/>
      <c r="L336" s="51" t="str">
        <f t="shared" si="44"/>
        <v>icon/buff/buff_23026</v>
      </c>
      <c r="M336" s="39"/>
      <c r="N336" s="39"/>
      <c r="O336" s="39"/>
      <c r="P336" s="48"/>
      <c r="Q336" s="39"/>
      <c r="R336" s="40">
        <f>COUNTIF(填写!A:A,Buff!A336)</f>
        <v>1</v>
      </c>
    </row>
    <row r="337" spans="1:19" s="136" customFormat="1">
      <c r="A337" s="128">
        <v>23027</v>
      </c>
      <c r="B337" s="129">
        <v>1</v>
      </c>
      <c r="C337" s="130" t="s">
        <v>1118</v>
      </c>
      <c r="D337" s="131">
        <v>1</v>
      </c>
      <c r="E337" s="131">
        <v>1</v>
      </c>
      <c r="F337" s="131">
        <v>1</v>
      </c>
      <c r="G337" s="131">
        <v>0</v>
      </c>
      <c r="H337" s="131"/>
      <c r="I337" s="132" t="s">
        <v>1119</v>
      </c>
      <c r="J337" s="131">
        <v>0</v>
      </c>
      <c r="K337" s="131"/>
      <c r="L337" s="131" t="str">
        <f>"icon/buff/buff_"&amp;IF((R337=1),A337,"default")</f>
        <v>icon/buff/buff_23027</v>
      </c>
      <c r="M337" s="133"/>
      <c r="N337" s="131"/>
      <c r="O337" s="131"/>
      <c r="P337" s="131"/>
      <c r="Q337" s="134"/>
      <c r="R337" s="40">
        <f>COUNTIF(填写!A:A,Buff!A337)</f>
        <v>1</v>
      </c>
      <c r="S337" s="135">
        <f>_xlfn.SINGLE(_xlfn.XLOOKUP(A337,T:T,T:T,0,0,1))</f>
        <v>0</v>
      </c>
    </row>
    <row r="338" spans="1:19" s="136" customFormat="1">
      <c r="A338" s="128">
        <v>23028</v>
      </c>
      <c r="B338" s="129">
        <v>1</v>
      </c>
      <c r="C338" s="130" t="s">
        <v>1120</v>
      </c>
      <c r="D338" s="131">
        <v>1</v>
      </c>
      <c r="E338" s="131">
        <v>1</v>
      </c>
      <c r="F338" s="131">
        <v>1</v>
      </c>
      <c r="G338" s="131">
        <v>0</v>
      </c>
      <c r="H338" s="131"/>
      <c r="I338" s="132" t="s">
        <v>1121</v>
      </c>
      <c r="J338" s="131">
        <v>0</v>
      </c>
      <c r="K338" s="131"/>
      <c r="L338" s="131" t="str">
        <f t="shared" si="44"/>
        <v>icon/buff/buff_23028</v>
      </c>
      <c r="M338" s="133"/>
      <c r="N338" s="131"/>
      <c r="O338" s="131"/>
      <c r="P338" s="131"/>
      <c r="Q338" s="134"/>
      <c r="R338" s="40">
        <f>COUNTIF(填写!A:A,Buff!A338)</f>
        <v>1</v>
      </c>
      <c r="S338" s="135">
        <f>_xlfn.SINGLE(_xlfn.XLOOKUP(A338,T:T,T:T,0,0,1))</f>
        <v>0</v>
      </c>
    </row>
    <row r="339" spans="1:19" s="136" customFormat="1">
      <c r="A339" s="128">
        <v>23029</v>
      </c>
      <c r="B339" s="129">
        <v>1</v>
      </c>
      <c r="C339" s="130" t="s">
        <v>1122</v>
      </c>
      <c r="D339" s="131">
        <v>1</v>
      </c>
      <c r="E339" s="131">
        <v>1</v>
      </c>
      <c r="F339" s="131">
        <v>1</v>
      </c>
      <c r="G339" s="131">
        <v>0</v>
      </c>
      <c r="H339" s="131"/>
      <c r="I339" s="173" t="s">
        <v>1123</v>
      </c>
      <c r="J339" s="131">
        <v>0</v>
      </c>
      <c r="K339" s="131"/>
      <c r="L339" s="131" t="str">
        <f t="shared" si="44"/>
        <v>icon/buff/buff_23029</v>
      </c>
      <c r="M339" s="133"/>
      <c r="N339" s="131"/>
      <c r="O339" s="131"/>
      <c r="P339" s="131"/>
      <c r="Q339" s="134"/>
      <c r="R339" s="40">
        <f>COUNTIF(填写!A:A,Buff!A339)</f>
        <v>1</v>
      </c>
      <c r="S339" s="135">
        <f>_xlfn.SINGLE(_xlfn.XLOOKUP(A339,T:T,T:T,0,0,1))</f>
        <v>0</v>
      </c>
    </row>
    <row r="340" spans="1:19">
      <c r="A340" s="89">
        <v>24000</v>
      </c>
      <c r="B340" s="47">
        <v>1</v>
      </c>
      <c r="C340" s="52" t="s">
        <v>693</v>
      </c>
      <c r="D340" s="45">
        <v>1</v>
      </c>
      <c r="E340" s="45">
        <v>1</v>
      </c>
      <c r="F340" s="39">
        <v>1</v>
      </c>
      <c r="G340" s="39">
        <f t="shared" si="41"/>
        <v>0</v>
      </c>
      <c r="H340" s="45"/>
      <c r="I340" s="58" t="s">
        <v>186</v>
      </c>
      <c r="J340" s="90">
        <f t="shared" si="43"/>
        <v>0</v>
      </c>
      <c r="K340" s="39"/>
      <c r="L340" s="51" t="str">
        <f t="shared" si="44"/>
        <v>icon/buff/buff_24000</v>
      </c>
      <c r="M340" s="39"/>
      <c r="N340" s="39"/>
      <c r="O340" s="39"/>
      <c r="P340" s="48"/>
      <c r="Q340" s="39"/>
      <c r="R340" s="40">
        <f>COUNTIF(填写!A:A,Buff!A340)</f>
        <v>1</v>
      </c>
    </row>
    <row r="341" spans="1:19">
      <c r="A341" s="89">
        <v>24001</v>
      </c>
      <c r="B341" s="80">
        <v>1</v>
      </c>
      <c r="C341" s="70" t="s">
        <v>689</v>
      </c>
      <c r="D341" s="39">
        <v>1</v>
      </c>
      <c r="E341" s="39">
        <v>1</v>
      </c>
      <c r="F341" s="39">
        <v>1</v>
      </c>
      <c r="G341" s="39">
        <f t="shared" si="41"/>
        <v>0</v>
      </c>
      <c r="H341" s="39"/>
      <c r="I341" s="42" t="s">
        <v>409</v>
      </c>
      <c r="J341" s="90">
        <f t="shared" si="43"/>
        <v>0</v>
      </c>
      <c r="K341" s="39"/>
      <c r="L341" s="51" t="str">
        <f t="shared" si="44"/>
        <v>icon/buff/buff_24001</v>
      </c>
      <c r="M341" s="44"/>
      <c r="N341" s="39"/>
      <c r="O341" s="39"/>
      <c r="P341" s="39"/>
      <c r="Q341" s="48"/>
      <c r="R341" s="40">
        <f>COUNTIF(填写!A:A,Buff!A341)</f>
        <v>1</v>
      </c>
    </row>
    <row r="342" spans="1:19">
      <c r="A342" s="89">
        <v>24002</v>
      </c>
      <c r="B342" s="47">
        <v>1</v>
      </c>
      <c r="C342" s="52" t="s">
        <v>391</v>
      </c>
      <c r="D342" s="39">
        <v>2</v>
      </c>
      <c r="E342" s="39">
        <v>0</v>
      </c>
      <c r="F342" s="39">
        <v>0</v>
      </c>
      <c r="G342" s="39">
        <f t="shared" si="41"/>
        <v>0</v>
      </c>
      <c r="H342" s="39"/>
      <c r="I342" s="42" t="s">
        <v>392</v>
      </c>
      <c r="J342" s="90">
        <f t="shared" si="43"/>
        <v>0</v>
      </c>
      <c r="K342" s="39"/>
      <c r="L342" s="51" t="str">
        <f t="shared" si="44"/>
        <v>icon/buff/buff_24002</v>
      </c>
      <c r="M342" s="44"/>
      <c r="N342" s="39"/>
      <c r="O342" s="39"/>
      <c r="P342" s="39"/>
      <c r="Q342" s="48"/>
      <c r="R342" s="40">
        <f>COUNTIF(填写!A:A,Buff!A342)</f>
        <v>1</v>
      </c>
    </row>
    <row r="343" spans="1:19">
      <c r="A343" s="89">
        <v>24003</v>
      </c>
      <c r="B343" s="47">
        <v>1</v>
      </c>
      <c r="C343" s="52" t="s">
        <v>391</v>
      </c>
      <c r="D343" s="39">
        <v>2</v>
      </c>
      <c r="E343" s="39">
        <v>0</v>
      </c>
      <c r="F343" s="39">
        <v>0</v>
      </c>
      <c r="G343" s="39">
        <f t="shared" si="41"/>
        <v>0</v>
      </c>
      <c r="H343" s="39"/>
      <c r="I343" s="42" t="s">
        <v>392</v>
      </c>
      <c r="J343" s="90">
        <f t="shared" si="43"/>
        <v>0</v>
      </c>
      <c r="K343" s="39"/>
      <c r="L343" s="79" t="s">
        <v>1073</v>
      </c>
      <c r="M343" s="44"/>
      <c r="N343" s="39"/>
      <c r="O343" s="39"/>
      <c r="P343" s="39"/>
      <c r="Q343" s="48"/>
      <c r="R343" s="40">
        <f>COUNTIF(填写!A:A,Buff!A343)</f>
        <v>0</v>
      </c>
    </row>
    <row r="344" spans="1:19">
      <c r="A344" s="89">
        <v>24004</v>
      </c>
      <c r="B344" s="47">
        <v>1</v>
      </c>
      <c r="C344" s="52" t="s">
        <v>427</v>
      </c>
      <c r="D344" s="39">
        <v>1</v>
      </c>
      <c r="E344" s="39">
        <v>0</v>
      </c>
      <c r="F344" s="39">
        <v>0</v>
      </c>
      <c r="G344" s="39">
        <f t="shared" si="41"/>
        <v>0</v>
      </c>
      <c r="H344" s="39"/>
      <c r="I344" s="42" t="s">
        <v>897</v>
      </c>
      <c r="J344" s="90">
        <f t="shared" si="43"/>
        <v>0</v>
      </c>
      <c r="K344" s="39"/>
      <c r="L344" s="79" t="s">
        <v>1073</v>
      </c>
      <c r="M344" s="44"/>
      <c r="N344" s="39"/>
      <c r="O344" s="39"/>
      <c r="P344" s="39"/>
      <c r="Q344" s="48"/>
      <c r="R344" s="40">
        <f>COUNTIF(填写!A:A,Buff!A344)</f>
        <v>1</v>
      </c>
    </row>
    <row r="345" spans="1:19">
      <c r="A345" s="89">
        <v>24005</v>
      </c>
      <c r="B345" s="47">
        <v>1</v>
      </c>
      <c r="C345" s="52" t="s">
        <v>456</v>
      </c>
      <c r="D345" s="39">
        <v>1</v>
      </c>
      <c r="E345" s="39">
        <v>1</v>
      </c>
      <c r="F345" s="39">
        <v>0</v>
      </c>
      <c r="G345" s="39">
        <f t="shared" si="41"/>
        <v>0</v>
      </c>
      <c r="H345" s="39"/>
      <c r="I345" s="42" t="s">
        <v>468</v>
      </c>
      <c r="J345" s="90">
        <f t="shared" si="43"/>
        <v>0</v>
      </c>
      <c r="K345" s="39"/>
      <c r="L345" s="51" t="str">
        <f t="shared" ref="L345:L349" si="45">"icon/buff/buff_"&amp;IF((R345=1),A345,"default")</f>
        <v>icon/buff/buff_24005</v>
      </c>
      <c r="M345" s="39"/>
      <c r="N345" s="39"/>
      <c r="O345" s="39"/>
      <c r="P345" s="48"/>
      <c r="Q345" s="39"/>
      <c r="R345" s="40">
        <f>COUNTIF(填写!A:A,Buff!A345)</f>
        <v>1</v>
      </c>
    </row>
    <row r="346" spans="1:19">
      <c r="A346" s="89">
        <v>24006</v>
      </c>
      <c r="B346" s="47">
        <v>1</v>
      </c>
      <c r="C346" s="52" t="s">
        <v>870</v>
      </c>
      <c r="D346" s="39">
        <v>1</v>
      </c>
      <c r="E346" s="39">
        <v>0</v>
      </c>
      <c r="F346" s="39">
        <v>0</v>
      </c>
      <c r="G346" s="39">
        <f t="shared" si="41"/>
        <v>0</v>
      </c>
      <c r="H346" s="39"/>
      <c r="I346" s="58" t="s">
        <v>869</v>
      </c>
      <c r="J346" s="90">
        <f t="shared" si="43"/>
        <v>0</v>
      </c>
      <c r="K346" s="39"/>
      <c r="L346" s="51" t="str">
        <f t="shared" si="45"/>
        <v>icon/buff/buff_24006</v>
      </c>
      <c r="M346" s="39"/>
      <c r="N346" s="39"/>
      <c r="O346" s="39"/>
      <c r="P346" s="48"/>
      <c r="Q346" s="39"/>
      <c r="R346" s="40">
        <f>COUNTIF(填写!A:A,Buff!A346)</f>
        <v>1</v>
      </c>
    </row>
    <row r="347" spans="1:19">
      <c r="A347" s="89">
        <v>24007</v>
      </c>
      <c r="B347" s="80">
        <v>1</v>
      </c>
      <c r="C347" s="70" t="s">
        <v>692</v>
      </c>
      <c r="D347" s="39">
        <v>1</v>
      </c>
      <c r="E347" s="39">
        <v>1</v>
      </c>
      <c r="F347" s="39">
        <v>1</v>
      </c>
      <c r="G347" s="39">
        <f t="shared" si="41"/>
        <v>0</v>
      </c>
      <c r="H347" s="39"/>
      <c r="I347" s="42" t="s">
        <v>577</v>
      </c>
      <c r="J347" s="90">
        <f t="shared" si="43"/>
        <v>0</v>
      </c>
      <c r="K347" s="39"/>
      <c r="L347" s="51" t="str">
        <f t="shared" si="45"/>
        <v>icon/buff/buff_24007</v>
      </c>
      <c r="M347" s="39"/>
      <c r="N347" s="39"/>
      <c r="O347" s="39"/>
      <c r="P347" s="48"/>
      <c r="Q347" s="39"/>
      <c r="R347" s="40">
        <f>COUNTIF(填写!A:A,Buff!A347)</f>
        <v>1</v>
      </c>
    </row>
    <row r="348" spans="1:19">
      <c r="A348" s="89">
        <v>24008</v>
      </c>
      <c r="B348" s="80">
        <v>1</v>
      </c>
      <c r="C348" s="70" t="s">
        <v>694</v>
      </c>
      <c r="D348" s="39">
        <v>1</v>
      </c>
      <c r="E348" s="39">
        <v>1</v>
      </c>
      <c r="F348" s="39">
        <v>1</v>
      </c>
      <c r="G348" s="39">
        <f t="shared" si="41"/>
        <v>0</v>
      </c>
      <c r="H348" s="39"/>
      <c r="I348" s="42" t="s">
        <v>615</v>
      </c>
      <c r="J348" s="90">
        <f t="shared" si="43"/>
        <v>0</v>
      </c>
      <c r="K348" s="39"/>
      <c r="L348" s="51" t="str">
        <f t="shared" si="45"/>
        <v>icon/buff/buff_24008</v>
      </c>
      <c r="M348" s="39"/>
      <c r="N348" s="39"/>
      <c r="O348" s="39"/>
      <c r="P348" s="48"/>
      <c r="Q348" s="39"/>
      <c r="R348" s="40">
        <f>COUNTIF(填写!A:A,Buff!A348)</f>
        <v>1</v>
      </c>
    </row>
    <row r="349" spans="1:19">
      <c r="A349" s="89">
        <v>24009</v>
      </c>
      <c r="B349" s="80">
        <v>1</v>
      </c>
      <c r="C349" s="70" t="s">
        <v>932</v>
      </c>
      <c r="D349" s="39">
        <v>1</v>
      </c>
      <c r="E349" s="39">
        <v>1</v>
      </c>
      <c r="F349" s="39">
        <v>0</v>
      </c>
      <c r="G349" s="39">
        <v>0</v>
      </c>
      <c r="H349" s="39"/>
      <c r="I349" s="42" t="s">
        <v>935</v>
      </c>
      <c r="J349" s="90">
        <v>0</v>
      </c>
      <c r="K349" s="39"/>
      <c r="L349" s="51" t="str">
        <f t="shared" si="45"/>
        <v>icon/buff/buff_24009</v>
      </c>
      <c r="M349" s="30"/>
      <c r="N349" s="29"/>
      <c r="O349" s="29"/>
      <c r="P349" s="29"/>
      <c r="Q349" s="31"/>
      <c r="R349" s="40">
        <f>COUNTIF(填写!A:A,Buff!A349)</f>
        <v>1</v>
      </c>
    </row>
    <row r="350" spans="1:19" s="127" customFormat="1">
      <c r="A350" s="124">
        <v>24010</v>
      </c>
      <c r="B350" s="125">
        <v>1</v>
      </c>
      <c r="C350" s="126" t="s">
        <v>1079</v>
      </c>
      <c r="D350" s="124">
        <v>1</v>
      </c>
      <c r="E350" s="124">
        <v>0</v>
      </c>
      <c r="F350" s="124">
        <v>1</v>
      </c>
      <c r="G350" s="124">
        <v>0</v>
      </c>
      <c r="H350" s="124"/>
      <c r="I350" s="126" t="s">
        <v>1111</v>
      </c>
      <c r="J350" s="124">
        <v>0</v>
      </c>
      <c r="K350" s="124"/>
      <c r="L350" s="51" t="str">
        <f>"icon/buff/buff_"&amp;IF((R350=1),A350,"default")</f>
        <v>icon/buff/buff_24010</v>
      </c>
      <c r="M350"/>
      <c r="N350"/>
      <c r="O350"/>
      <c r="P350"/>
      <c r="Q350"/>
      <c r="R350" s="40">
        <f>COUNTIF(填写!A:A,Buff!A350)</f>
        <v>1</v>
      </c>
    </row>
    <row r="351" spans="1:19" s="127" customFormat="1">
      <c r="A351" s="124">
        <v>24011</v>
      </c>
      <c r="B351" s="125">
        <v>1</v>
      </c>
      <c r="C351" s="126" t="s">
        <v>1080</v>
      </c>
      <c r="D351" s="124">
        <v>1</v>
      </c>
      <c r="E351" s="124">
        <v>0</v>
      </c>
      <c r="F351" s="124">
        <v>0</v>
      </c>
      <c r="G351" s="124">
        <v>0</v>
      </c>
      <c r="H351" s="124"/>
      <c r="I351" s="126" t="s">
        <v>1081</v>
      </c>
      <c r="J351" s="124">
        <v>0</v>
      </c>
      <c r="K351" s="124"/>
      <c r="L351" s="51" t="str">
        <f t="shared" ref="L351:L364" si="46">"icon/buff/buff_"&amp;IF((R351=1),A351,"default")</f>
        <v>icon/buff/buff_24011</v>
      </c>
      <c r="M351"/>
      <c r="N351"/>
      <c r="O351"/>
      <c r="P351"/>
      <c r="Q351"/>
      <c r="R351" s="40">
        <f>COUNTIF(填写!A:A,Buff!A351)</f>
        <v>1</v>
      </c>
    </row>
    <row r="352" spans="1:19" s="127" customFormat="1">
      <c r="A352" s="124">
        <v>24012</v>
      </c>
      <c r="B352" s="125">
        <v>1</v>
      </c>
      <c r="C352" s="126" t="s">
        <v>1082</v>
      </c>
      <c r="D352" s="124">
        <v>1</v>
      </c>
      <c r="E352" s="124">
        <v>0</v>
      </c>
      <c r="F352" s="124">
        <v>0</v>
      </c>
      <c r="G352" s="124">
        <v>0</v>
      </c>
      <c r="H352" s="124"/>
      <c r="I352" s="126" t="s">
        <v>1084</v>
      </c>
      <c r="J352" s="124">
        <v>0</v>
      </c>
      <c r="K352" s="124"/>
      <c r="L352" s="51" t="str">
        <f t="shared" si="46"/>
        <v>icon/buff/buff_24012</v>
      </c>
      <c r="M352"/>
      <c r="N352"/>
      <c r="O352"/>
      <c r="P352"/>
      <c r="Q352"/>
      <c r="R352" s="40">
        <f>COUNTIF(填写!A:A,Buff!A352)</f>
        <v>1</v>
      </c>
    </row>
    <row r="353" spans="1:21" s="127" customFormat="1">
      <c r="A353" s="124">
        <v>24013</v>
      </c>
      <c r="B353" s="125">
        <v>1</v>
      </c>
      <c r="C353" s="126" t="s">
        <v>1085</v>
      </c>
      <c r="D353" s="124">
        <v>1</v>
      </c>
      <c r="E353" s="124">
        <v>1</v>
      </c>
      <c r="F353" s="124">
        <v>0</v>
      </c>
      <c r="G353" s="124">
        <v>0</v>
      </c>
      <c r="H353" s="124"/>
      <c r="I353" s="126" t="s">
        <v>1086</v>
      </c>
      <c r="J353" s="124">
        <v>0</v>
      </c>
      <c r="K353" s="124"/>
      <c r="L353" s="51" t="str">
        <f t="shared" si="46"/>
        <v>icon/buff/buff_24013</v>
      </c>
      <c r="M353"/>
      <c r="N353"/>
      <c r="O353"/>
      <c r="P353"/>
      <c r="Q353"/>
      <c r="R353" s="40">
        <f>COUNTIF(填写!A:A,Buff!A353)</f>
        <v>1</v>
      </c>
    </row>
    <row r="354" spans="1:21" s="127" customFormat="1">
      <c r="A354" s="124">
        <v>24015</v>
      </c>
      <c r="B354" s="125">
        <v>1</v>
      </c>
      <c r="C354" s="126" t="s">
        <v>1083</v>
      </c>
      <c r="D354" s="124">
        <v>1</v>
      </c>
      <c r="E354" s="124">
        <v>0</v>
      </c>
      <c r="F354" s="124">
        <v>0</v>
      </c>
      <c r="G354" s="124">
        <v>0</v>
      </c>
      <c r="H354" s="124"/>
      <c r="I354" s="126" t="s">
        <v>1114</v>
      </c>
      <c r="J354" s="124">
        <v>0</v>
      </c>
      <c r="K354" s="124"/>
      <c r="L354" s="51" t="str">
        <f t="shared" si="46"/>
        <v>icon/buff/buff_24015</v>
      </c>
      <c r="M354"/>
      <c r="N354"/>
      <c r="O354"/>
      <c r="P354"/>
      <c r="Q354"/>
      <c r="R354" s="40">
        <f>COUNTIF(填写!A:A,Buff!A354)</f>
        <v>1</v>
      </c>
      <c r="U354"/>
    </row>
    <row r="355" spans="1:21" s="127" customFormat="1">
      <c r="A355" s="124">
        <v>24016</v>
      </c>
      <c r="B355" s="125">
        <v>1</v>
      </c>
      <c r="C355" s="126" t="s">
        <v>1088</v>
      </c>
      <c r="D355" s="124">
        <v>1</v>
      </c>
      <c r="E355" s="124">
        <v>0</v>
      </c>
      <c r="F355" s="124">
        <v>0</v>
      </c>
      <c r="G355" s="124">
        <v>0</v>
      </c>
      <c r="H355" s="124"/>
      <c r="I355" s="126" t="s">
        <v>1090</v>
      </c>
      <c r="J355" s="124">
        <v>0</v>
      </c>
      <c r="K355" s="124"/>
      <c r="L355" s="51" t="str">
        <f t="shared" si="46"/>
        <v>icon/buff/buff_24016</v>
      </c>
      <c r="M355"/>
      <c r="N355"/>
      <c r="O355"/>
      <c r="P355"/>
      <c r="Q355"/>
      <c r="R355" s="40">
        <f>COUNTIF(填写!A:A,Buff!A355)</f>
        <v>1</v>
      </c>
    </row>
    <row r="356" spans="1:21" s="127" customFormat="1">
      <c r="A356" s="124">
        <v>24017</v>
      </c>
      <c r="B356" s="125">
        <v>1</v>
      </c>
      <c r="C356" s="126" t="s">
        <v>1089</v>
      </c>
      <c r="D356" s="124">
        <v>1</v>
      </c>
      <c r="E356" s="124">
        <v>1</v>
      </c>
      <c r="F356" s="124">
        <v>1</v>
      </c>
      <c r="G356" s="124">
        <v>0</v>
      </c>
      <c r="H356" s="124"/>
      <c r="I356" s="126" t="s">
        <v>1091</v>
      </c>
      <c r="J356" s="124">
        <v>0</v>
      </c>
      <c r="K356" s="124"/>
      <c r="L356" s="51" t="str">
        <f t="shared" si="46"/>
        <v>icon/buff/buff_24017</v>
      </c>
      <c r="M356"/>
      <c r="N356"/>
      <c r="O356"/>
      <c r="P356"/>
      <c r="Q356"/>
      <c r="R356" s="40">
        <f>COUNTIF(填写!A:A,Buff!A356)</f>
        <v>1</v>
      </c>
    </row>
    <row r="357" spans="1:21">
      <c r="A357" s="124">
        <v>24018</v>
      </c>
      <c r="B357" s="125">
        <v>1</v>
      </c>
      <c r="C357" s="126" t="s">
        <v>1092</v>
      </c>
      <c r="D357" s="124">
        <v>1</v>
      </c>
      <c r="E357" s="124">
        <v>0</v>
      </c>
      <c r="F357" s="124">
        <v>0</v>
      </c>
      <c r="G357" s="124">
        <v>0</v>
      </c>
      <c r="H357" s="124"/>
      <c r="I357" s="126" t="s">
        <v>1093</v>
      </c>
      <c r="J357" s="124">
        <v>0</v>
      </c>
      <c r="K357" s="124"/>
      <c r="L357" s="51" t="str">
        <f t="shared" si="46"/>
        <v>icon/buff/buff_24018</v>
      </c>
      <c r="R357" s="40">
        <f>COUNTIF(填写!A:A,Buff!A357)</f>
        <v>1</v>
      </c>
    </row>
    <row r="358" spans="1:21">
      <c r="A358" s="124">
        <v>24019</v>
      </c>
      <c r="B358" s="125">
        <v>1</v>
      </c>
      <c r="C358" s="126" t="s">
        <v>1095</v>
      </c>
      <c r="D358" s="124">
        <v>1</v>
      </c>
      <c r="E358" s="124">
        <v>0</v>
      </c>
      <c r="F358" s="124">
        <v>0</v>
      </c>
      <c r="G358" s="124">
        <v>0</v>
      </c>
      <c r="H358" s="124"/>
      <c r="I358" s="126" t="s">
        <v>1096</v>
      </c>
      <c r="J358" s="124">
        <v>0</v>
      </c>
      <c r="K358" s="124"/>
      <c r="L358" s="51" t="str">
        <f t="shared" si="46"/>
        <v>icon/buff/buff_24019</v>
      </c>
      <c r="R358" s="40">
        <f>COUNTIF(填写!A:A,Buff!A358)</f>
        <v>1</v>
      </c>
    </row>
    <row r="359" spans="1:21">
      <c r="A359" s="124">
        <v>24020</v>
      </c>
      <c r="B359" s="125">
        <v>1</v>
      </c>
      <c r="C359" s="126" t="s">
        <v>1094</v>
      </c>
      <c r="D359" s="124">
        <v>1</v>
      </c>
      <c r="E359" s="124">
        <v>0</v>
      </c>
      <c r="F359" s="124">
        <v>1</v>
      </c>
      <c r="G359" s="124">
        <v>0</v>
      </c>
      <c r="H359" s="124"/>
      <c r="I359" s="126" t="s">
        <v>1097</v>
      </c>
      <c r="J359" s="124">
        <v>0</v>
      </c>
      <c r="K359" s="124"/>
      <c r="L359" s="51" t="str">
        <f t="shared" si="46"/>
        <v>icon/buff/buff_24020</v>
      </c>
      <c r="R359" s="40">
        <f>COUNTIF(填写!A:A,Buff!A359)</f>
        <v>1</v>
      </c>
    </row>
    <row r="360" spans="1:21">
      <c r="A360" s="124">
        <v>24021</v>
      </c>
      <c r="B360" s="125">
        <v>1</v>
      </c>
      <c r="C360" s="126" t="s">
        <v>1098</v>
      </c>
      <c r="D360" s="124">
        <v>1</v>
      </c>
      <c r="E360" s="124">
        <v>0</v>
      </c>
      <c r="F360" s="124">
        <v>1</v>
      </c>
      <c r="G360" s="124">
        <v>0</v>
      </c>
      <c r="H360" s="124"/>
      <c r="I360" s="126" t="s">
        <v>1099</v>
      </c>
      <c r="J360" s="124">
        <v>0</v>
      </c>
      <c r="K360" s="124"/>
      <c r="L360" s="51" t="str">
        <f t="shared" si="46"/>
        <v>icon/buff/buff_24021</v>
      </c>
      <c r="R360" s="40">
        <f>COUNTIF(填写!A:A,Buff!A360)</f>
        <v>1</v>
      </c>
    </row>
    <row r="361" spans="1:21">
      <c r="A361" s="124">
        <v>24022</v>
      </c>
      <c r="B361" s="125">
        <v>1</v>
      </c>
      <c r="C361" s="126" t="s">
        <v>1100</v>
      </c>
      <c r="D361" s="124">
        <v>1</v>
      </c>
      <c r="E361" s="124">
        <v>1</v>
      </c>
      <c r="F361" s="124">
        <v>1</v>
      </c>
      <c r="G361" s="124">
        <v>0</v>
      </c>
      <c r="H361" s="124"/>
      <c r="I361" s="177" t="s">
        <v>1101</v>
      </c>
      <c r="J361" s="124">
        <v>0</v>
      </c>
      <c r="K361" s="124"/>
      <c r="L361" s="51" t="str">
        <f t="shared" si="46"/>
        <v>icon/buff/buff_24022</v>
      </c>
      <c r="R361" s="40">
        <f>COUNTIF(填写!A:A,Buff!A361)</f>
        <v>1</v>
      </c>
    </row>
    <row r="362" spans="1:21">
      <c r="A362" s="124">
        <v>24023</v>
      </c>
      <c r="B362" s="125">
        <v>1</v>
      </c>
      <c r="C362" s="126" t="s">
        <v>1103</v>
      </c>
      <c r="D362" s="124">
        <v>1</v>
      </c>
      <c r="E362" s="124">
        <v>0</v>
      </c>
      <c r="F362" s="124">
        <v>0</v>
      </c>
      <c r="G362" s="124">
        <v>0</v>
      </c>
      <c r="H362" s="124"/>
      <c r="I362" s="126" t="s">
        <v>1104</v>
      </c>
      <c r="J362" s="124">
        <v>0</v>
      </c>
      <c r="K362" s="124"/>
      <c r="L362" s="51" t="str">
        <f t="shared" si="46"/>
        <v>icon/buff/buff_default</v>
      </c>
      <c r="R362">
        <f>COUNTIF(填写!A:A,Buff!A362)</f>
        <v>0</v>
      </c>
    </row>
    <row r="363" spans="1:21">
      <c r="A363" s="124">
        <v>24024</v>
      </c>
      <c r="B363" s="125">
        <v>1</v>
      </c>
      <c r="C363" s="126" t="s">
        <v>1105</v>
      </c>
      <c r="D363" s="124">
        <v>1</v>
      </c>
      <c r="E363" s="124">
        <v>0</v>
      </c>
      <c r="F363" s="124">
        <v>0</v>
      </c>
      <c r="G363" s="124">
        <v>0</v>
      </c>
      <c r="H363" s="124"/>
      <c r="I363" s="126" t="s">
        <v>1106</v>
      </c>
      <c r="J363" s="124"/>
      <c r="K363" s="124"/>
      <c r="L363" s="124" t="str">
        <f t="shared" si="46"/>
        <v>icon/buff/buff_default</v>
      </c>
      <c r="R363">
        <f>COUNTIF(填写!A:A,Buff!A363)</f>
        <v>0</v>
      </c>
    </row>
    <row r="364" spans="1:21">
      <c r="A364" s="124">
        <v>24025</v>
      </c>
      <c r="B364" s="125">
        <v>1</v>
      </c>
      <c r="C364" s="126" t="s">
        <v>1107</v>
      </c>
      <c r="D364" s="124">
        <v>1</v>
      </c>
      <c r="E364" s="124">
        <v>0</v>
      </c>
      <c r="F364" s="124">
        <v>0</v>
      </c>
      <c r="G364" s="124">
        <v>0</v>
      </c>
      <c r="H364" s="124"/>
      <c r="I364" s="126" t="s">
        <v>1109</v>
      </c>
      <c r="J364" s="124"/>
      <c r="K364" s="124"/>
      <c r="L364" s="124" t="str">
        <f t="shared" si="46"/>
        <v>icon/buff/buff_24025</v>
      </c>
      <c r="R364">
        <v>1</v>
      </c>
    </row>
    <row r="365" spans="1:21">
      <c r="A365">
        <v>24026</v>
      </c>
      <c r="B365">
        <v>1</v>
      </c>
      <c r="C365" t="s">
        <v>266</v>
      </c>
      <c r="D365">
        <v>1</v>
      </c>
      <c r="E365">
        <v>1</v>
      </c>
      <c r="F365">
        <v>1</v>
      </c>
      <c r="G365">
        <f t="shared" ref="G365" si="47">IF(K365&gt;0,1,0)</f>
        <v>0</v>
      </c>
      <c r="H365"/>
      <c r="I365" s="173" t="s">
        <v>567</v>
      </c>
      <c r="J365" s="90">
        <f t="shared" ref="J365" si="48">K365</f>
        <v>0</v>
      </c>
      <c r="K365" s="39"/>
      <c r="L365" s="51" t="s">
        <v>1129</v>
      </c>
      <c r="M365" s="44"/>
      <c r="N365" s="39"/>
      <c r="O365" s="39"/>
      <c r="P365" s="39"/>
      <c r="Q365" s="48"/>
      <c r="R365" s="40">
        <v>1</v>
      </c>
    </row>
    <row r="366" spans="1:21">
      <c r="A366" s="124">
        <v>24027</v>
      </c>
      <c r="B366" s="125">
        <v>0</v>
      </c>
      <c r="C366" s="126" t="s">
        <v>1139</v>
      </c>
      <c r="D366" s="124">
        <v>1</v>
      </c>
      <c r="E366" s="124">
        <v>1</v>
      </c>
      <c r="F366" s="124">
        <v>0</v>
      </c>
      <c r="G366" s="124">
        <v>0</v>
      </c>
      <c r="H366"/>
      <c r="I366" s="126" t="s">
        <v>1140</v>
      </c>
      <c r="J366" s="90">
        <v>0</v>
      </c>
      <c r="K366" s="39"/>
      <c r="L366" s="51" t="str">
        <f t="shared" ref="L366:L367" si="49">"icon/buff/buff_"&amp;IF((R366=1),A366,"default")</f>
        <v>icon/buff/buff_24027</v>
      </c>
      <c r="M366" s="44"/>
      <c r="N366" s="39"/>
      <c r="O366" s="39"/>
      <c r="P366" s="39"/>
      <c r="Q366" s="48"/>
      <c r="R366" s="40">
        <f>COUNTIF(填写!A:A,Buff!A366)</f>
        <v>1</v>
      </c>
    </row>
    <row r="367" spans="1:21">
      <c r="A367" s="124">
        <v>24028</v>
      </c>
      <c r="B367" s="125">
        <v>0</v>
      </c>
      <c r="C367" s="126" t="s">
        <v>1141</v>
      </c>
      <c r="D367" s="124">
        <v>1</v>
      </c>
      <c r="E367" s="124">
        <v>0</v>
      </c>
      <c r="F367" s="124">
        <v>1</v>
      </c>
      <c r="G367" s="124">
        <v>0</v>
      </c>
      <c r="H367"/>
      <c r="I367" s="173" t="s">
        <v>1221</v>
      </c>
      <c r="J367" s="90">
        <v>0</v>
      </c>
      <c r="K367" s="39"/>
      <c r="L367" s="51" t="str">
        <f t="shared" si="49"/>
        <v>icon/buff/buff_24028</v>
      </c>
      <c r="M367" s="44"/>
      <c r="N367" s="39"/>
      <c r="O367" s="39"/>
      <c r="P367" s="39"/>
      <c r="Q367" s="48"/>
      <c r="R367" s="40">
        <f>COUNTIF(填写!A:A,Buff!A367)</f>
        <v>1</v>
      </c>
    </row>
    <row r="368" spans="1:21">
      <c r="A368" s="137">
        <v>24101</v>
      </c>
      <c r="B368" s="138">
        <v>1</v>
      </c>
      <c r="C368" s="139" t="s">
        <v>1130</v>
      </c>
      <c r="D368" s="137">
        <v>1</v>
      </c>
      <c r="E368" s="137">
        <v>0</v>
      </c>
      <c r="F368" s="137">
        <v>1</v>
      </c>
      <c r="G368" s="137">
        <v>0</v>
      </c>
      <c r="H368" s="137"/>
      <c r="I368" s="139" t="s">
        <v>1131</v>
      </c>
      <c r="J368" s="137">
        <v>0</v>
      </c>
      <c r="K368" s="137"/>
      <c r="L368" s="51" t="str">
        <f>"icon/buff/buff_"&amp;IF((R368=1),A368,"default")</f>
        <v>icon/buff/buff_24101</v>
      </c>
      <c r="R368" s="40">
        <f>COUNTIF(填写!A:A,Buff!A368)</f>
        <v>1</v>
      </c>
    </row>
    <row r="369" spans="1:18">
      <c r="A369" s="137">
        <v>24102</v>
      </c>
      <c r="B369" s="138">
        <v>1</v>
      </c>
      <c r="C369" s="139" t="s">
        <v>1138</v>
      </c>
      <c r="D369" s="137">
        <v>1</v>
      </c>
      <c r="E369" s="137">
        <v>1</v>
      </c>
      <c r="F369" s="137">
        <v>1</v>
      </c>
      <c r="G369" s="137">
        <v>0</v>
      </c>
      <c r="H369" s="137"/>
      <c r="I369" s="139" t="s">
        <v>1183</v>
      </c>
      <c r="J369" s="137">
        <v>0</v>
      </c>
      <c r="K369" s="137"/>
      <c r="L369" s="51" t="str">
        <f>"icon/buff/buff_"&amp;IF((R369=1),A369,"default")</f>
        <v>icon/buff/buff_24102</v>
      </c>
      <c r="R369" s="40">
        <f>COUNTIF(填写!A:A,Buff!A369)</f>
        <v>1</v>
      </c>
    </row>
    <row r="370" spans="1:18">
      <c r="A370" s="137">
        <v>24103</v>
      </c>
      <c r="B370" s="138">
        <v>1</v>
      </c>
      <c r="C370" s="139" t="s">
        <v>1142</v>
      </c>
      <c r="D370" s="137">
        <v>1</v>
      </c>
      <c r="E370" s="137">
        <v>0</v>
      </c>
      <c r="F370" s="137">
        <v>0</v>
      </c>
      <c r="G370" s="137">
        <v>0</v>
      </c>
      <c r="H370" s="137"/>
      <c r="I370" s="139" t="s">
        <v>1143</v>
      </c>
      <c r="J370" s="137">
        <v>0</v>
      </c>
      <c r="K370" s="137"/>
      <c r="L370" s="51" t="str">
        <f>"icon/buff/buff_"&amp;IF((R370=1),A370,"default")</f>
        <v>icon/buff/buff_24103</v>
      </c>
      <c r="R370" s="40">
        <f>COUNTIF(填写!A:A,Buff!A370)</f>
        <v>1</v>
      </c>
    </row>
    <row r="371" spans="1:18" s="149" customFormat="1">
      <c r="A371" s="145">
        <v>24201</v>
      </c>
      <c r="B371" s="146">
        <v>1</v>
      </c>
      <c r="C371" s="147" t="s">
        <v>1146</v>
      </c>
      <c r="D371" s="145">
        <v>2</v>
      </c>
      <c r="E371" s="145">
        <v>1</v>
      </c>
      <c r="F371" s="145">
        <v>0</v>
      </c>
      <c r="G371" s="145">
        <v>0</v>
      </c>
      <c r="H371" s="145"/>
      <c r="I371" s="147" t="s">
        <v>1154</v>
      </c>
      <c r="J371" s="145">
        <v>0</v>
      </c>
      <c r="K371" s="145"/>
      <c r="L371" s="148" t="str">
        <f>"icon/buff/buff_"&amp;IF((R371=1),A371,"default")</f>
        <v>icon/buff/buff_24201</v>
      </c>
      <c r="R371" s="149">
        <v>1</v>
      </c>
    </row>
    <row r="372" spans="1:18" s="149" customFormat="1">
      <c r="A372" s="145">
        <v>24202</v>
      </c>
      <c r="B372" s="146">
        <v>1</v>
      </c>
      <c r="C372" s="147" t="s">
        <v>1147</v>
      </c>
      <c r="D372" s="145">
        <v>1</v>
      </c>
      <c r="E372" s="145">
        <v>0</v>
      </c>
      <c r="F372" s="145">
        <v>0</v>
      </c>
      <c r="G372" s="145">
        <v>0</v>
      </c>
      <c r="H372" s="145"/>
      <c r="I372" s="147" t="s">
        <v>1265</v>
      </c>
      <c r="J372" s="145"/>
      <c r="K372" s="145"/>
      <c r="L372" s="148" t="str">
        <f t="shared" ref="L372:L414" si="50">"icon/buff/buff_"&amp;IF((R372=1),A372,"default")</f>
        <v>icon/buff/buff_24202</v>
      </c>
      <c r="R372" s="149">
        <v>1</v>
      </c>
    </row>
    <row r="373" spans="1:18" s="149" customFormat="1">
      <c r="A373" s="145">
        <v>24203</v>
      </c>
      <c r="B373" s="146">
        <v>1</v>
      </c>
      <c r="C373" s="147" t="s">
        <v>1148</v>
      </c>
      <c r="D373" s="145">
        <v>1</v>
      </c>
      <c r="E373" s="145">
        <v>0</v>
      </c>
      <c r="F373" s="145">
        <v>1</v>
      </c>
      <c r="G373" s="145">
        <v>0</v>
      </c>
      <c r="H373" s="145"/>
      <c r="I373" s="147" t="s">
        <v>1258</v>
      </c>
      <c r="J373" s="145"/>
      <c r="K373" s="145"/>
      <c r="L373" s="148" t="str">
        <f t="shared" si="50"/>
        <v>icon/buff/buff_24203</v>
      </c>
      <c r="R373" s="149">
        <v>1</v>
      </c>
    </row>
    <row r="374" spans="1:18" s="149" customFormat="1">
      <c r="A374" s="145">
        <v>24204</v>
      </c>
      <c r="B374" s="146">
        <v>1</v>
      </c>
      <c r="C374" s="147" t="s">
        <v>1149</v>
      </c>
      <c r="D374" s="145">
        <v>1</v>
      </c>
      <c r="E374" s="145">
        <v>0</v>
      </c>
      <c r="F374" s="145">
        <v>1</v>
      </c>
      <c r="G374" s="145">
        <v>0</v>
      </c>
      <c r="H374" s="145"/>
      <c r="I374" s="147" t="s">
        <v>1156</v>
      </c>
      <c r="J374" s="145"/>
      <c r="K374" s="145"/>
      <c r="L374" s="148" t="str">
        <f t="shared" si="50"/>
        <v>icon/buff/buff_24204</v>
      </c>
      <c r="R374" s="149">
        <v>1</v>
      </c>
    </row>
    <row r="375" spans="1:18" s="149" customFormat="1">
      <c r="A375" s="145">
        <v>24205</v>
      </c>
      <c r="B375" s="146">
        <v>1</v>
      </c>
      <c r="C375" s="147" t="s">
        <v>1150</v>
      </c>
      <c r="D375" s="145">
        <v>1</v>
      </c>
      <c r="E375" s="145">
        <v>0</v>
      </c>
      <c r="F375" s="145">
        <v>0</v>
      </c>
      <c r="G375" s="145">
        <v>0</v>
      </c>
      <c r="H375" s="145"/>
      <c r="I375" s="147" t="s">
        <v>1151</v>
      </c>
      <c r="J375" s="145"/>
      <c r="K375" s="145"/>
      <c r="L375" s="148" t="str">
        <f t="shared" si="50"/>
        <v>icon/buff/buff_24205</v>
      </c>
      <c r="R375" s="149">
        <v>1</v>
      </c>
    </row>
    <row r="376" spans="1:18" s="149" customFormat="1">
      <c r="A376" s="145">
        <v>24206</v>
      </c>
      <c r="B376" s="146">
        <v>1</v>
      </c>
      <c r="C376" s="147" t="s">
        <v>1153</v>
      </c>
      <c r="D376" s="145">
        <v>1</v>
      </c>
      <c r="E376" s="145">
        <v>0</v>
      </c>
      <c r="F376" s="145">
        <v>1</v>
      </c>
      <c r="G376" s="145">
        <v>0</v>
      </c>
      <c r="H376" s="145"/>
      <c r="I376" s="147" t="s">
        <v>1157</v>
      </c>
      <c r="J376" s="145"/>
      <c r="K376" s="145"/>
      <c r="L376" s="148" t="str">
        <f t="shared" si="50"/>
        <v>icon/buff/buff_24206</v>
      </c>
      <c r="R376" s="149">
        <v>1</v>
      </c>
    </row>
    <row r="377" spans="1:18" s="149" customFormat="1">
      <c r="A377" s="145">
        <v>24207</v>
      </c>
      <c r="B377" s="146">
        <v>1</v>
      </c>
      <c r="C377" s="147" t="s">
        <v>1173</v>
      </c>
      <c r="D377" s="145">
        <v>1</v>
      </c>
      <c r="E377" s="145">
        <v>0</v>
      </c>
      <c r="F377" s="145">
        <v>1</v>
      </c>
      <c r="G377" s="145">
        <v>0</v>
      </c>
      <c r="H377" s="145"/>
      <c r="I377" s="147" t="s">
        <v>1174</v>
      </c>
      <c r="J377" s="145"/>
      <c r="K377" s="145"/>
      <c r="L377" s="148" t="str">
        <f t="shared" si="50"/>
        <v>icon/buff/buff_24207</v>
      </c>
      <c r="R377" s="149">
        <v>1</v>
      </c>
    </row>
    <row r="378" spans="1:18" s="149" customFormat="1">
      <c r="A378" s="145">
        <v>24208</v>
      </c>
      <c r="B378" s="146">
        <v>1</v>
      </c>
      <c r="C378" s="147" t="s">
        <v>1175</v>
      </c>
      <c r="D378" s="145">
        <v>1</v>
      </c>
      <c r="E378" s="145">
        <v>0</v>
      </c>
      <c r="F378" s="145">
        <v>0</v>
      </c>
      <c r="G378" s="145">
        <v>0</v>
      </c>
      <c r="H378" s="145"/>
      <c r="I378" s="172" t="s">
        <v>1273</v>
      </c>
      <c r="J378" s="145"/>
      <c r="K378" s="145"/>
      <c r="L378" s="148" t="str">
        <f>"icon/buff/buff_"&amp;IF((R378=1),A378,"default")</f>
        <v>icon/buff/buff_24208</v>
      </c>
      <c r="R378" s="149">
        <v>1</v>
      </c>
    </row>
    <row r="379" spans="1:18" s="149" customFormat="1">
      <c r="A379" s="145">
        <v>24209</v>
      </c>
      <c r="B379" s="146">
        <v>1</v>
      </c>
      <c r="C379" s="147" t="s">
        <v>1180</v>
      </c>
      <c r="D379" s="145">
        <v>1</v>
      </c>
      <c r="E379" s="145">
        <v>0</v>
      </c>
      <c r="F379" s="145">
        <v>1</v>
      </c>
      <c r="G379" s="145">
        <v>0</v>
      </c>
      <c r="H379" s="145"/>
      <c r="I379" s="147" t="s">
        <v>1181</v>
      </c>
      <c r="J379" s="145"/>
      <c r="K379" s="145"/>
      <c r="L379" s="148" t="str">
        <f t="shared" si="50"/>
        <v>icon/buff/buff_default</v>
      </c>
      <c r="R379" s="149">
        <v>0</v>
      </c>
    </row>
    <row r="380" spans="1:18" s="149" customFormat="1">
      <c r="A380" s="145">
        <v>24210</v>
      </c>
      <c r="B380" s="146">
        <v>1</v>
      </c>
      <c r="C380" s="172" t="s">
        <v>1266</v>
      </c>
      <c r="D380" s="145">
        <v>1</v>
      </c>
      <c r="E380" s="145">
        <v>0</v>
      </c>
      <c r="F380" s="145">
        <v>1</v>
      </c>
      <c r="G380" s="145">
        <v>0</v>
      </c>
      <c r="H380" s="145"/>
      <c r="I380" s="172" t="s">
        <v>1267</v>
      </c>
      <c r="J380" s="145"/>
      <c r="K380" s="145"/>
      <c r="L380" s="148" t="str">
        <f>"icon/buff/buff_"&amp;IF((R380=1),A380,"default")</f>
        <v>icon/buff/buff_24210</v>
      </c>
      <c r="R380" s="149">
        <v>1</v>
      </c>
    </row>
    <row r="381" spans="1:18" s="149" customFormat="1">
      <c r="A381" s="145">
        <v>24211</v>
      </c>
      <c r="B381" s="146">
        <v>1</v>
      </c>
      <c r="C381" s="172" t="s">
        <v>1269</v>
      </c>
      <c r="D381" s="145">
        <v>1</v>
      </c>
      <c r="E381" s="145">
        <v>0</v>
      </c>
      <c r="F381" s="145">
        <v>0</v>
      </c>
      <c r="G381" s="145">
        <v>0</v>
      </c>
      <c r="H381" s="145"/>
      <c r="I381" s="172" t="s">
        <v>1270</v>
      </c>
      <c r="J381" s="145"/>
      <c r="K381" s="145"/>
      <c r="L381" s="148" t="str">
        <f>"icon/buff/buff_"&amp;IF((R381=1),A381,"default")</f>
        <v>icon/buff/buff_24211</v>
      </c>
      <c r="R381" s="149">
        <v>1</v>
      </c>
    </row>
    <row r="382" spans="1:18" s="149" customFormat="1">
      <c r="A382" s="145">
        <v>24212</v>
      </c>
      <c r="B382" s="146">
        <v>1</v>
      </c>
      <c r="C382" s="172" t="s">
        <v>1271</v>
      </c>
      <c r="D382" s="145">
        <v>1</v>
      </c>
      <c r="E382" s="145">
        <v>0</v>
      </c>
      <c r="F382" s="145">
        <v>1</v>
      </c>
      <c r="G382" s="145">
        <v>0</v>
      </c>
      <c r="H382" s="145"/>
      <c r="I382" s="172" t="s">
        <v>1272</v>
      </c>
      <c r="J382" s="145"/>
      <c r="K382" s="145"/>
      <c r="L382" s="148" t="str">
        <f>"icon/buff/buff_"&amp;IF((R382=1),A382,"default")</f>
        <v>icon/buff/buff_24212</v>
      </c>
      <c r="R382" s="149">
        <v>1</v>
      </c>
    </row>
    <row r="383" spans="1:18" s="149" customFormat="1">
      <c r="A383" s="145">
        <v>24213</v>
      </c>
      <c r="B383" s="146">
        <v>1</v>
      </c>
      <c r="C383" s="172" t="s">
        <v>1274</v>
      </c>
      <c r="D383" s="145">
        <v>1</v>
      </c>
      <c r="E383" s="145">
        <v>0</v>
      </c>
      <c r="F383" s="145">
        <v>0</v>
      </c>
      <c r="G383" s="145">
        <v>0</v>
      </c>
      <c r="H383" s="145"/>
      <c r="I383" s="172" t="s">
        <v>1275</v>
      </c>
      <c r="J383" s="145"/>
      <c r="K383" s="145"/>
      <c r="L383" s="148" t="str">
        <f>"icon/buff/buff_"&amp;IF((R383=1),A383,"default")</f>
        <v>icon/buff/buff_24213</v>
      </c>
      <c r="R383" s="149">
        <v>1</v>
      </c>
    </row>
    <row r="384" spans="1:18" s="157" customFormat="1">
      <c r="A384" s="153">
        <v>24301</v>
      </c>
      <c r="B384" s="154">
        <v>1</v>
      </c>
      <c r="C384" s="155" t="s">
        <v>1158</v>
      </c>
      <c r="D384" s="153">
        <v>1</v>
      </c>
      <c r="E384" s="153">
        <v>0</v>
      </c>
      <c r="F384" s="153">
        <v>0</v>
      </c>
      <c r="G384" s="153">
        <v>0</v>
      </c>
      <c r="H384" s="153"/>
      <c r="I384" s="155" t="s">
        <v>1170</v>
      </c>
      <c r="J384" s="153"/>
      <c r="K384" s="153"/>
      <c r="L384" s="156" t="str">
        <f t="shared" si="50"/>
        <v>icon/buff/buff_24301</v>
      </c>
      <c r="R384" s="157">
        <v>1</v>
      </c>
    </row>
    <row r="385" spans="1:18" s="157" customFormat="1">
      <c r="A385" s="153">
        <v>24302</v>
      </c>
      <c r="B385" s="154">
        <v>1</v>
      </c>
      <c r="C385" s="155" t="s">
        <v>1229</v>
      </c>
      <c r="D385" s="153">
        <v>1</v>
      </c>
      <c r="E385" s="153">
        <v>0</v>
      </c>
      <c r="F385" s="153">
        <v>1</v>
      </c>
      <c r="G385" s="153">
        <v>0</v>
      </c>
      <c r="H385" s="153"/>
      <c r="I385" s="155" t="s">
        <v>1230</v>
      </c>
      <c r="J385" s="153"/>
      <c r="K385" s="153"/>
      <c r="L385" s="156" t="str">
        <f t="shared" si="50"/>
        <v>icon/buff/buff_24302</v>
      </c>
      <c r="R385" s="157">
        <v>1</v>
      </c>
    </row>
    <row r="386" spans="1:18" s="157" customFormat="1">
      <c r="A386" s="153">
        <v>24303</v>
      </c>
      <c r="B386" s="154">
        <v>1</v>
      </c>
      <c r="C386" s="155" t="s">
        <v>1163</v>
      </c>
      <c r="D386" s="153">
        <v>1</v>
      </c>
      <c r="E386" s="153">
        <v>0</v>
      </c>
      <c r="F386" s="153">
        <v>0</v>
      </c>
      <c r="G386" s="153">
        <v>0</v>
      </c>
      <c r="H386" s="153"/>
      <c r="I386" s="155" t="s">
        <v>1162</v>
      </c>
      <c r="J386" s="153"/>
      <c r="K386" s="153"/>
      <c r="L386" s="156" t="str">
        <f t="shared" si="50"/>
        <v>icon/buff/buff_24303</v>
      </c>
      <c r="R386" s="157">
        <v>1</v>
      </c>
    </row>
    <row r="387" spans="1:18" s="157" customFormat="1">
      <c r="A387" s="153">
        <v>24304</v>
      </c>
      <c r="B387" s="154">
        <v>1</v>
      </c>
      <c r="C387" s="155" t="s">
        <v>1164</v>
      </c>
      <c r="D387" s="153">
        <v>1</v>
      </c>
      <c r="E387" s="153">
        <v>0</v>
      </c>
      <c r="F387" s="153">
        <v>0</v>
      </c>
      <c r="G387" s="153">
        <v>0</v>
      </c>
      <c r="H387" s="153"/>
      <c r="I387" s="155" t="s">
        <v>1256</v>
      </c>
      <c r="J387" s="153"/>
      <c r="K387" s="153"/>
      <c r="L387" s="156" t="str">
        <f t="shared" si="50"/>
        <v>icon/buff/buff_24304</v>
      </c>
      <c r="R387" s="157">
        <v>1</v>
      </c>
    </row>
    <row r="388" spans="1:18" s="157" customFormat="1">
      <c r="A388" s="153">
        <v>24305</v>
      </c>
      <c r="B388" s="154">
        <v>1</v>
      </c>
      <c r="C388" s="155" t="s">
        <v>1165</v>
      </c>
      <c r="D388" s="153">
        <v>1</v>
      </c>
      <c r="E388" s="153">
        <v>0</v>
      </c>
      <c r="F388" s="153">
        <v>1</v>
      </c>
      <c r="G388" s="153">
        <v>0</v>
      </c>
      <c r="H388" s="153"/>
      <c r="I388" s="155" t="s">
        <v>1166</v>
      </c>
      <c r="J388" s="153"/>
      <c r="K388" s="153"/>
      <c r="L388" s="156" t="str">
        <f t="shared" si="50"/>
        <v>icon/buff/buff_24305</v>
      </c>
      <c r="R388" s="157">
        <v>1</v>
      </c>
    </row>
    <row r="389" spans="1:18" s="157" customFormat="1">
      <c r="A389" s="153">
        <v>24306</v>
      </c>
      <c r="B389" s="154">
        <v>1</v>
      </c>
      <c r="C389" s="178" t="s">
        <v>1286</v>
      </c>
      <c r="D389" s="153">
        <v>1</v>
      </c>
      <c r="E389" s="153">
        <v>0</v>
      </c>
      <c r="F389" s="153">
        <v>0</v>
      </c>
      <c r="G389" s="153">
        <v>0</v>
      </c>
      <c r="H389" s="153"/>
      <c r="I389" s="178" t="s">
        <v>1278</v>
      </c>
      <c r="J389" s="153"/>
      <c r="K389" s="153"/>
      <c r="L389" s="156" t="str">
        <f t="shared" si="50"/>
        <v>icon/buff/buff_24306</v>
      </c>
      <c r="R389" s="157">
        <v>1</v>
      </c>
    </row>
    <row r="390" spans="1:18" s="157" customFormat="1">
      <c r="A390" s="153">
        <v>24307</v>
      </c>
      <c r="B390" s="154">
        <v>1</v>
      </c>
      <c r="C390" s="155" t="s">
        <v>1169</v>
      </c>
      <c r="D390" s="153">
        <v>1</v>
      </c>
      <c r="E390" s="153">
        <v>0</v>
      </c>
      <c r="F390" s="153">
        <v>0</v>
      </c>
      <c r="G390" s="153">
        <v>0</v>
      </c>
      <c r="H390" s="153"/>
      <c r="I390" s="155" t="s">
        <v>1167</v>
      </c>
      <c r="J390" s="153"/>
      <c r="K390" s="153"/>
      <c r="L390" s="156" t="str">
        <f t="shared" si="50"/>
        <v>icon/buff/buff_24307</v>
      </c>
      <c r="R390" s="157">
        <v>1</v>
      </c>
    </row>
    <row r="391" spans="1:18" s="157" customFormat="1">
      <c r="A391" s="153">
        <v>24308</v>
      </c>
      <c r="B391" s="154">
        <v>1</v>
      </c>
      <c r="C391" s="155" t="s">
        <v>1171</v>
      </c>
      <c r="D391" s="153">
        <v>1</v>
      </c>
      <c r="E391" s="153">
        <v>0</v>
      </c>
      <c r="F391" s="153">
        <v>1</v>
      </c>
      <c r="G391" s="153">
        <v>0</v>
      </c>
      <c r="H391" s="153"/>
      <c r="I391" s="155" t="s">
        <v>1284</v>
      </c>
      <c r="J391" s="153"/>
      <c r="K391" s="153"/>
      <c r="L391" s="156" t="str">
        <f t="shared" si="50"/>
        <v>icon/buff/buff_24308</v>
      </c>
      <c r="R391" s="157">
        <v>1</v>
      </c>
    </row>
    <row r="392" spans="1:18" s="157" customFormat="1">
      <c r="A392" s="153">
        <v>24309</v>
      </c>
      <c r="B392" s="154">
        <v>1</v>
      </c>
      <c r="C392" s="155" t="s">
        <v>1178</v>
      </c>
      <c r="D392" s="153">
        <v>0</v>
      </c>
      <c r="E392" s="153">
        <v>0</v>
      </c>
      <c r="F392" s="153">
        <v>1</v>
      </c>
      <c r="G392" s="153">
        <v>0</v>
      </c>
      <c r="H392" s="153"/>
      <c r="I392" s="155" t="s">
        <v>1179</v>
      </c>
      <c r="J392" s="153"/>
      <c r="K392" s="153"/>
      <c r="L392" s="156" t="str">
        <f t="shared" si="50"/>
        <v>icon/buff/buff_24309</v>
      </c>
      <c r="R392" s="157">
        <v>1</v>
      </c>
    </row>
    <row r="393" spans="1:18" s="157" customFormat="1">
      <c r="A393" s="153">
        <v>24310</v>
      </c>
      <c r="B393" s="154">
        <v>1</v>
      </c>
      <c r="C393" s="155" t="s">
        <v>1182</v>
      </c>
      <c r="D393" s="153">
        <v>1</v>
      </c>
      <c r="E393" s="153">
        <v>1</v>
      </c>
      <c r="F393" s="153">
        <v>0</v>
      </c>
      <c r="G393" s="153">
        <v>0</v>
      </c>
      <c r="H393" s="153"/>
      <c r="I393" s="178" t="s">
        <v>1268</v>
      </c>
      <c r="J393" s="153"/>
      <c r="K393" s="153"/>
      <c r="L393" s="156" t="str">
        <f t="shared" si="50"/>
        <v>icon/buff/buff_24310</v>
      </c>
      <c r="R393" s="157">
        <v>1</v>
      </c>
    </row>
    <row r="394" spans="1:18" s="157" customFormat="1">
      <c r="A394" s="153">
        <v>24311</v>
      </c>
      <c r="B394" s="154">
        <v>1</v>
      </c>
      <c r="C394" s="155" t="s">
        <v>1223</v>
      </c>
      <c r="D394" s="153">
        <v>1</v>
      </c>
      <c r="E394" s="153">
        <v>1</v>
      </c>
      <c r="F394" s="153">
        <v>1</v>
      </c>
      <c r="G394" s="153">
        <v>0</v>
      </c>
      <c r="H394" s="153"/>
      <c r="I394" s="155" t="s">
        <v>1224</v>
      </c>
      <c r="J394" s="153"/>
      <c r="K394" s="153"/>
      <c r="L394" s="156" t="str">
        <f t="shared" si="50"/>
        <v>icon/buff/buff_24311</v>
      </c>
      <c r="R394" s="157">
        <v>1</v>
      </c>
    </row>
    <row r="395" spans="1:18" s="157" customFormat="1">
      <c r="A395" s="153">
        <v>24312</v>
      </c>
      <c r="B395" s="154">
        <v>1</v>
      </c>
      <c r="C395" s="155" t="s">
        <v>1225</v>
      </c>
      <c r="D395" s="153">
        <v>1</v>
      </c>
      <c r="E395" s="153">
        <v>1</v>
      </c>
      <c r="F395" s="153">
        <v>0</v>
      </c>
      <c r="G395" s="153">
        <v>0</v>
      </c>
      <c r="H395" s="153"/>
      <c r="I395" s="155" t="s">
        <v>1226</v>
      </c>
      <c r="J395" s="153"/>
      <c r="K395" s="153"/>
      <c r="L395" s="156" t="str">
        <f t="shared" si="50"/>
        <v>icon/buff/buff_24312</v>
      </c>
      <c r="R395" s="157">
        <v>1</v>
      </c>
    </row>
    <row r="396" spans="1:18" s="157" customFormat="1">
      <c r="A396" s="153">
        <v>24313</v>
      </c>
      <c r="B396" s="154">
        <v>1</v>
      </c>
      <c r="C396" s="155" t="s">
        <v>1227</v>
      </c>
      <c r="D396" s="153">
        <v>1</v>
      </c>
      <c r="E396" s="153">
        <v>0</v>
      </c>
      <c r="F396" s="153">
        <v>1</v>
      </c>
      <c r="G396" s="153">
        <v>0</v>
      </c>
      <c r="H396" s="153"/>
      <c r="I396" s="155" t="s">
        <v>1228</v>
      </c>
      <c r="J396" s="153"/>
      <c r="K396" s="153"/>
      <c r="L396" s="156" t="str">
        <f t="shared" si="50"/>
        <v>icon/buff/buff_24313</v>
      </c>
      <c r="R396" s="157">
        <v>1</v>
      </c>
    </row>
    <row r="397" spans="1:18" s="157" customFormat="1">
      <c r="A397" s="153">
        <v>24314</v>
      </c>
      <c r="B397" s="154">
        <v>1</v>
      </c>
      <c r="C397" s="155" t="s">
        <v>1255</v>
      </c>
      <c r="D397" s="153">
        <v>1</v>
      </c>
      <c r="E397" s="153">
        <v>0</v>
      </c>
      <c r="F397" s="153">
        <v>0</v>
      </c>
      <c r="G397" s="153">
        <v>0</v>
      </c>
      <c r="H397" s="153"/>
      <c r="I397" s="155" t="s">
        <v>1257</v>
      </c>
      <c r="J397" s="153"/>
      <c r="K397" s="153"/>
      <c r="L397" s="156" t="str">
        <f t="shared" si="50"/>
        <v>icon/buff/buff_24314</v>
      </c>
      <c r="R397" s="157">
        <v>1</v>
      </c>
    </row>
    <row r="398" spans="1:18" s="157" customFormat="1">
      <c r="A398" s="153">
        <v>24315</v>
      </c>
      <c r="B398" s="154">
        <v>1</v>
      </c>
      <c r="C398" s="178" t="s">
        <v>1276</v>
      </c>
      <c r="D398" s="153">
        <v>1</v>
      </c>
      <c r="E398" s="153">
        <v>1</v>
      </c>
      <c r="F398" s="153">
        <v>0</v>
      </c>
      <c r="G398" s="153">
        <v>0</v>
      </c>
      <c r="H398" s="153"/>
      <c r="I398" s="178" t="s">
        <v>1277</v>
      </c>
      <c r="J398" s="153"/>
      <c r="K398" s="153"/>
      <c r="L398" s="156" t="str">
        <f t="shared" si="50"/>
        <v>icon/buff/buff_24315</v>
      </c>
      <c r="R398" s="157">
        <v>1</v>
      </c>
    </row>
    <row r="399" spans="1:18" s="157" customFormat="1">
      <c r="A399" s="153">
        <v>24316</v>
      </c>
      <c r="B399" s="154">
        <v>1</v>
      </c>
      <c r="C399" s="178" t="s">
        <v>1279</v>
      </c>
      <c r="D399" s="153">
        <v>1</v>
      </c>
      <c r="E399" s="153">
        <v>1</v>
      </c>
      <c r="F399" s="153">
        <v>0</v>
      </c>
      <c r="G399" s="153">
        <v>1</v>
      </c>
      <c r="H399" s="153"/>
      <c r="I399" s="178" t="s">
        <v>1280</v>
      </c>
      <c r="J399" s="90">
        <f t="shared" ref="J399" si="51">K399</f>
        <v>301010</v>
      </c>
      <c r="K399" s="39">
        <v>301010</v>
      </c>
      <c r="L399" s="156" t="str">
        <f t="shared" si="50"/>
        <v>icon/buff/buff_24316</v>
      </c>
      <c r="R399" s="157">
        <v>1</v>
      </c>
    </row>
    <row r="400" spans="1:18" s="157" customFormat="1">
      <c r="A400" s="153">
        <v>24318</v>
      </c>
      <c r="B400" s="154">
        <v>1</v>
      </c>
      <c r="C400" s="178" t="s">
        <v>1281</v>
      </c>
      <c r="D400" s="153">
        <v>1</v>
      </c>
      <c r="E400" s="153">
        <v>0</v>
      </c>
      <c r="F400" s="153">
        <v>0</v>
      </c>
      <c r="G400" s="153">
        <v>0</v>
      </c>
      <c r="H400" s="153"/>
      <c r="I400" s="178" t="s">
        <v>1282</v>
      </c>
      <c r="J400" s="153"/>
      <c r="K400" s="153"/>
      <c r="L400" s="156" t="str">
        <f t="shared" si="50"/>
        <v>icon/buff/buff_24318</v>
      </c>
      <c r="R400" s="157">
        <v>1</v>
      </c>
    </row>
    <row r="401" spans="1:18" s="165" customFormat="1">
      <c r="A401" s="161">
        <v>25000</v>
      </c>
      <c r="B401" s="168">
        <v>1</v>
      </c>
      <c r="C401" s="163" t="s">
        <v>1186</v>
      </c>
      <c r="D401" s="161">
        <v>1</v>
      </c>
      <c r="E401" s="161">
        <v>0</v>
      </c>
      <c r="F401" s="161">
        <v>0</v>
      </c>
      <c r="G401" s="161">
        <v>0</v>
      </c>
      <c r="H401" s="161"/>
      <c r="I401" s="163" t="s">
        <v>1185</v>
      </c>
      <c r="J401" s="161"/>
      <c r="K401" s="161"/>
      <c r="L401" s="164" t="str">
        <f t="shared" si="50"/>
        <v>icon/buff/buff_default</v>
      </c>
      <c r="R401" s="166">
        <v>0</v>
      </c>
    </row>
    <row r="402" spans="1:18" s="165" customFormat="1">
      <c r="A402" s="161">
        <v>25101</v>
      </c>
      <c r="B402" s="162">
        <v>1</v>
      </c>
      <c r="C402" s="163" t="s">
        <v>31</v>
      </c>
      <c r="D402" s="161">
        <v>1</v>
      </c>
      <c r="E402" s="161">
        <v>0</v>
      </c>
      <c r="F402" s="161">
        <v>1</v>
      </c>
      <c r="G402" s="161">
        <v>0</v>
      </c>
      <c r="H402" s="161"/>
      <c r="I402" s="163" t="s">
        <v>1189</v>
      </c>
      <c r="J402" s="161"/>
      <c r="K402" s="161"/>
      <c r="L402" s="161" t="s">
        <v>1190</v>
      </c>
      <c r="R402" s="165">
        <v>1</v>
      </c>
    </row>
    <row r="403" spans="1:18" s="165" customFormat="1">
      <c r="A403" s="161">
        <v>25102</v>
      </c>
      <c r="B403" s="162">
        <v>1</v>
      </c>
      <c r="C403" s="163" t="s">
        <v>1191</v>
      </c>
      <c r="D403" s="161">
        <v>1</v>
      </c>
      <c r="E403" s="161">
        <v>0</v>
      </c>
      <c r="F403" s="161">
        <v>0</v>
      </c>
      <c r="G403" s="161">
        <v>0</v>
      </c>
      <c r="H403" s="161"/>
      <c r="I403" s="163" t="s">
        <v>1192</v>
      </c>
      <c r="J403" s="161"/>
      <c r="K403" s="161"/>
      <c r="L403" s="164" t="str">
        <f t="shared" si="50"/>
        <v>icon/buff/buff_25102</v>
      </c>
      <c r="R403" s="166">
        <v>1</v>
      </c>
    </row>
    <row r="404" spans="1:18" s="165" customFormat="1">
      <c r="A404" s="161">
        <v>25103</v>
      </c>
      <c r="B404" s="162">
        <v>1</v>
      </c>
      <c r="C404" s="163" t="s">
        <v>1193</v>
      </c>
      <c r="D404" s="161">
        <v>1</v>
      </c>
      <c r="E404" s="161">
        <v>0</v>
      </c>
      <c r="F404" s="161">
        <v>0</v>
      </c>
      <c r="G404" s="161">
        <v>0</v>
      </c>
      <c r="H404" s="161"/>
      <c r="I404" s="163" t="s">
        <v>1194</v>
      </c>
      <c r="J404" s="161"/>
      <c r="K404" s="161"/>
      <c r="L404" s="164" t="str">
        <f t="shared" si="50"/>
        <v>icon/buff/buff_default</v>
      </c>
      <c r="R404" s="166">
        <v>0</v>
      </c>
    </row>
    <row r="405" spans="1:18" s="165" customFormat="1">
      <c r="A405" s="161">
        <v>25104</v>
      </c>
      <c r="B405" s="162">
        <v>1</v>
      </c>
      <c r="C405" s="163" t="s">
        <v>1195</v>
      </c>
      <c r="D405" s="161">
        <v>1</v>
      </c>
      <c r="E405" s="161">
        <v>0</v>
      </c>
      <c r="F405" s="161">
        <v>0</v>
      </c>
      <c r="G405" s="161">
        <v>0</v>
      </c>
      <c r="H405" s="161"/>
      <c r="I405" s="167" t="s">
        <v>1196</v>
      </c>
      <c r="J405" s="161"/>
      <c r="K405" s="161"/>
      <c r="L405" s="164" t="str">
        <f t="shared" si="50"/>
        <v>icon/buff/buff_25104</v>
      </c>
      <c r="R405" s="166">
        <v>1</v>
      </c>
    </row>
    <row r="406" spans="1:18" s="165" customFormat="1">
      <c r="A406" s="161">
        <v>25105</v>
      </c>
      <c r="B406" s="162">
        <v>1</v>
      </c>
      <c r="C406" s="163" t="s">
        <v>1197</v>
      </c>
      <c r="D406" s="161">
        <v>1</v>
      </c>
      <c r="E406" s="161">
        <v>0</v>
      </c>
      <c r="F406" s="161">
        <v>0</v>
      </c>
      <c r="G406" s="161">
        <v>0</v>
      </c>
      <c r="H406" s="161"/>
      <c r="I406" s="163" t="s">
        <v>1198</v>
      </c>
      <c r="J406" s="161"/>
      <c r="K406" s="161"/>
      <c r="L406" s="164" t="str">
        <f t="shared" si="50"/>
        <v>icon/buff/buff_25105</v>
      </c>
      <c r="R406" s="166">
        <v>1</v>
      </c>
    </row>
    <row r="407" spans="1:18" s="165" customFormat="1">
      <c r="A407" s="161">
        <v>25106</v>
      </c>
      <c r="B407" s="162">
        <v>1</v>
      </c>
      <c r="C407" s="163" t="s">
        <v>1199</v>
      </c>
      <c r="D407" s="161">
        <v>1</v>
      </c>
      <c r="E407" s="161">
        <v>0</v>
      </c>
      <c r="F407" s="161">
        <v>0</v>
      </c>
      <c r="G407" s="161">
        <v>0</v>
      </c>
      <c r="H407" s="161"/>
      <c r="I407" s="163" t="s">
        <v>1215</v>
      </c>
      <c r="J407" s="161"/>
      <c r="K407" s="161"/>
      <c r="L407" s="164" t="str">
        <f t="shared" si="50"/>
        <v>icon/buff/buff_25106</v>
      </c>
      <c r="R407" s="166">
        <v>1</v>
      </c>
    </row>
    <row r="408" spans="1:18" s="165" customFormat="1">
      <c r="A408" s="161">
        <v>25107</v>
      </c>
      <c r="B408" s="162">
        <v>1</v>
      </c>
      <c r="C408" s="163" t="s">
        <v>1204</v>
      </c>
      <c r="D408" s="161">
        <v>1</v>
      </c>
      <c r="E408" s="161">
        <v>0</v>
      </c>
      <c r="F408" s="161">
        <v>0</v>
      </c>
      <c r="G408" s="161">
        <v>0</v>
      </c>
      <c r="H408" s="161"/>
      <c r="I408" s="167" t="s">
        <v>1205</v>
      </c>
      <c r="J408" s="161"/>
      <c r="K408" s="161"/>
      <c r="L408" s="164" t="str">
        <f t="shared" si="50"/>
        <v>icon/buff/buff_25107</v>
      </c>
      <c r="R408" s="166">
        <v>1</v>
      </c>
    </row>
    <row r="409" spans="1:18" s="165" customFormat="1">
      <c r="A409" s="161">
        <v>25108</v>
      </c>
      <c r="B409" s="162">
        <v>1</v>
      </c>
      <c r="C409" s="163" t="s">
        <v>1207</v>
      </c>
      <c r="D409" s="161">
        <v>1</v>
      </c>
      <c r="E409" s="161">
        <v>0</v>
      </c>
      <c r="F409" s="161">
        <v>0</v>
      </c>
      <c r="G409" s="161">
        <v>0</v>
      </c>
      <c r="H409" s="161"/>
      <c r="I409" s="163" t="s">
        <v>1206</v>
      </c>
      <c r="J409" s="161"/>
      <c r="K409" s="161"/>
      <c r="L409" s="164" t="str">
        <f t="shared" si="50"/>
        <v>icon/buff/buff_25108</v>
      </c>
      <c r="R409" s="166">
        <v>1</v>
      </c>
    </row>
    <row r="410" spans="1:18" s="165" customFormat="1">
      <c r="A410" s="161">
        <v>25109</v>
      </c>
      <c r="B410" s="162">
        <v>1</v>
      </c>
      <c r="C410" s="163" t="s">
        <v>1209</v>
      </c>
      <c r="D410" s="161">
        <v>1</v>
      </c>
      <c r="E410" s="161">
        <v>0</v>
      </c>
      <c r="F410" s="161">
        <v>0</v>
      </c>
      <c r="G410" s="161">
        <v>0</v>
      </c>
      <c r="H410" s="161"/>
      <c r="I410" s="163" t="s">
        <v>1208</v>
      </c>
      <c r="J410" s="161"/>
      <c r="K410" s="161"/>
      <c r="L410" s="164" t="str">
        <f t="shared" si="50"/>
        <v>icon/buff/buff_default</v>
      </c>
      <c r="R410" s="166">
        <v>0</v>
      </c>
    </row>
    <row r="411" spans="1:18" s="165" customFormat="1">
      <c r="A411" s="161">
        <v>25110</v>
      </c>
      <c r="B411" s="162">
        <v>1</v>
      </c>
      <c r="C411" s="163" t="s">
        <v>1210</v>
      </c>
      <c r="D411" s="161">
        <v>1</v>
      </c>
      <c r="E411" s="161">
        <v>0</v>
      </c>
      <c r="F411" s="161">
        <v>0</v>
      </c>
      <c r="G411" s="161">
        <v>0</v>
      </c>
      <c r="H411" s="161"/>
      <c r="I411" s="163" t="s">
        <v>1211</v>
      </c>
      <c r="J411" s="161"/>
      <c r="K411" s="161"/>
      <c r="L411" s="164" t="str">
        <f t="shared" si="50"/>
        <v>icon/buff/buff_25110</v>
      </c>
      <c r="R411" s="166">
        <v>1</v>
      </c>
    </row>
    <row r="412" spans="1:18" s="165" customFormat="1">
      <c r="A412" s="161">
        <v>25111</v>
      </c>
      <c r="B412" s="162">
        <v>1</v>
      </c>
      <c r="C412" s="163" t="s">
        <v>1212</v>
      </c>
      <c r="D412" s="161">
        <v>1</v>
      </c>
      <c r="E412" s="161">
        <v>0</v>
      </c>
      <c r="F412" s="161">
        <v>0</v>
      </c>
      <c r="G412" s="161">
        <v>0</v>
      </c>
      <c r="H412" s="161"/>
      <c r="I412" s="163" t="s">
        <v>1213</v>
      </c>
      <c r="J412" s="161"/>
      <c r="K412" s="161"/>
      <c r="L412" s="164" t="str">
        <f t="shared" si="50"/>
        <v>icon/buff/buff_25111</v>
      </c>
      <c r="R412" s="166">
        <v>1</v>
      </c>
    </row>
    <row r="413" spans="1:18" s="165" customFormat="1">
      <c r="A413" s="161">
        <v>25112</v>
      </c>
      <c r="B413" s="162">
        <v>1</v>
      </c>
      <c r="C413" s="163" t="s">
        <v>1216</v>
      </c>
      <c r="D413" s="161">
        <v>1</v>
      </c>
      <c r="E413" s="161">
        <v>0</v>
      </c>
      <c r="F413" s="161">
        <v>0</v>
      </c>
      <c r="G413" s="161">
        <v>0</v>
      </c>
      <c r="H413" s="161"/>
      <c r="I413" s="163" t="s">
        <v>1214</v>
      </c>
      <c r="J413" s="161"/>
      <c r="K413" s="161"/>
      <c r="L413" s="164" t="str">
        <f t="shared" si="50"/>
        <v>icon/buff/buff_25112</v>
      </c>
      <c r="R413" s="166">
        <v>1</v>
      </c>
    </row>
    <row r="414" spans="1:18" s="165" customFormat="1">
      <c r="A414" s="161">
        <v>25113</v>
      </c>
      <c r="B414" s="162">
        <v>1</v>
      </c>
      <c r="C414" s="163" t="s">
        <v>1217</v>
      </c>
      <c r="D414" s="161">
        <v>1</v>
      </c>
      <c r="E414" s="161">
        <v>0</v>
      </c>
      <c r="F414" s="161">
        <v>0</v>
      </c>
      <c r="G414" s="161">
        <v>0</v>
      </c>
      <c r="H414" s="161"/>
      <c r="I414" s="163" t="s">
        <v>1220</v>
      </c>
      <c r="J414" s="161"/>
      <c r="K414" s="161"/>
      <c r="L414" s="164" t="str">
        <f t="shared" si="50"/>
        <v>icon/buff/buff_default</v>
      </c>
      <c r="R414" s="166">
        <v>0</v>
      </c>
    </row>
    <row r="415" spans="1:18" s="165" customFormat="1">
      <c r="A415" s="161">
        <v>25201</v>
      </c>
      <c r="B415" s="162">
        <v>1</v>
      </c>
      <c r="C415" s="163" t="s">
        <v>1218</v>
      </c>
      <c r="D415" s="161">
        <v>1</v>
      </c>
      <c r="E415" s="161">
        <v>0</v>
      </c>
      <c r="F415" s="161">
        <v>1</v>
      </c>
      <c r="G415" s="161">
        <v>0</v>
      </c>
      <c r="H415" s="161"/>
      <c r="I415" s="163" t="s">
        <v>1241</v>
      </c>
      <c r="J415" s="161"/>
      <c r="K415" s="161"/>
      <c r="L415" s="161" t="s">
        <v>1231</v>
      </c>
      <c r="R415" s="166">
        <v>0</v>
      </c>
    </row>
    <row r="416" spans="1:18" s="165" customFormat="1">
      <c r="A416" s="161">
        <v>25202</v>
      </c>
      <c r="B416" s="162">
        <v>1</v>
      </c>
      <c r="C416" s="163" t="s">
        <v>784</v>
      </c>
      <c r="D416" s="161">
        <v>1</v>
      </c>
      <c r="E416" s="161">
        <v>0</v>
      </c>
      <c r="F416" s="161">
        <v>1</v>
      </c>
      <c r="G416" s="161">
        <v>0</v>
      </c>
      <c r="H416" s="161"/>
      <c r="I416" s="163" t="s">
        <v>1240</v>
      </c>
      <c r="J416" s="161"/>
      <c r="K416" s="161"/>
      <c r="L416" s="161" t="s">
        <v>1232</v>
      </c>
      <c r="R416" s="166">
        <v>0</v>
      </c>
    </row>
    <row r="417" spans="1:18" s="165" customFormat="1">
      <c r="A417" s="161">
        <v>25203</v>
      </c>
      <c r="B417" s="162">
        <v>1</v>
      </c>
      <c r="C417" s="163" t="s">
        <v>831</v>
      </c>
      <c r="D417" s="161">
        <v>1</v>
      </c>
      <c r="E417" s="161">
        <v>0</v>
      </c>
      <c r="F417" s="161">
        <v>1</v>
      </c>
      <c r="G417" s="161">
        <v>0</v>
      </c>
      <c r="H417" s="161"/>
      <c r="I417" s="163" t="s">
        <v>1243</v>
      </c>
      <c r="J417" s="161"/>
      <c r="K417" s="161"/>
      <c r="L417" s="161" t="s">
        <v>1233</v>
      </c>
      <c r="R417" s="166">
        <v>0</v>
      </c>
    </row>
    <row r="418" spans="1:18" s="165" customFormat="1">
      <c r="A418" s="161">
        <v>25204</v>
      </c>
      <c r="B418" s="162">
        <v>1</v>
      </c>
      <c r="C418" s="163" t="s">
        <v>333</v>
      </c>
      <c r="D418" s="161">
        <v>1</v>
      </c>
      <c r="E418" s="161">
        <v>0</v>
      </c>
      <c r="F418" s="161">
        <v>1</v>
      </c>
      <c r="G418" s="161">
        <v>0</v>
      </c>
      <c r="H418" s="161"/>
      <c r="I418" s="163" t="s">
        <v>1239</v>
      </c>
      <c r="J418" s="161"/>
      <c r="K418" s="161"/>
      <c r="L418" s="161" t="s">
        <v>1234</v>
      </c>
      <c r="R418" s="166">
        <v>0</v>
      </c>
    </row>
    <row r="419" spans="1:18" s="165" customFormat="1">
      <c r="A419" s="161">
        <v>25205</v>
      </c>
      <c r="B419" s="162">
        <v>1</v>
      </c>
      <c r="C419" s="163" t="s">
        <v>852</v>
      </c>
      <c r="D419" s="161">
        <v>1</v>
      </c>
      <c r="E419" s="161">
        <v>0</v>
      </c>
      <c r="F419" s="161">
        <v>1</v>
      </c>
      <c r="G419" s="161">
        <v>0</v>
      </c>
      <c r="H419" s="161"/>
      <c r="I419" s="163" t="s">
        <v>1242</v>
      </c>
      <c r="J419" s="161"/>
      <c r="K419" s="161"/>
      <c r="L419" s="161" t="s">
        <v>1235</v>
      </c>
      <c r="R419" s="166">
        <v>0</v>
      </c>
    </row>
    <row r="420" spans="1:18" s="165" customFormat="1">
      <c r="A420" s="161">
        <v>25206</v>
      </c>
      <c r="B420" s="162">
        <v>1</v>
      </c>
      <c r="C420" s="163" t="s">
        <v>1222</v>
      </c>
      <c r="D420" s="161">
        <v>1</v>
      </c>
      <c r="E420" s="161">
        <v>0</v>
      </c>
      <c r="F420" s="161">
        <v>0</v>
      </c>
      <c r="G420" s="161">
        <v>0</v>
      </c>
      <c r="H420" s="161"/>
      <c r="I420" s="163" t="s">
        <v>1237</v>
      </c>
      <c r="J420" s="161"/>
      <c r="K420" s="161"/>
      <c r="L420" s="164" t="s">
        <v>1246</v>
      </c>
      <c r="R420" s="166">
        <v>1</v>
      </c>
    </row>
    <row r="421" spans="1:18">
      <c r="A421" s="29">
        <v>25207</v>
      </c>
      <c r="B421" s="12">
        <v>1</v>
      </c>
      <c r="C421" s="28" t="s">
        <v>1244</v>
      </c>
      <c r="D421" s="29">
        <v>1</v>
      </c>
      <c r="E421" s="29">
        <v>0</v>
      </c>
      <c r="F421" s="29">
        <v>1</v>
      </c>
      <c r="G421" s="29">
        <v>0</v>
      </c>
      <c r="I421" s="28" t="s">
        <v>1245</v>
      </c>
      <c r="L421" s="29" t="s">
        <v>1247</v>
      </c>
      <c r="R421" s="166">
        <v>1</v>
      </c>
    </row>
    <row r="422" spans="1:18">
      <c r="A422" s="29">
        <v>26001</v>
      </c>
      <c r="B422" s="12">
        <v>1</v>
      </c>
      <c r="C422" s="28" t="s">
        <v>1248</v>
      </c>
      <c r="D422" s="29">
        <v>1</v>
      </c>
      <c r="E422" s="29">
        <v>1</v>
      </c>
      <c r="F422" s="29">
        <v>1</v>
      </c>
      <c r="G422" s="29">
        <v>0</v>
      </c>
      <c r="I422" s="28" t="s">
        <v>1249</v>
      </c>
      <c r="L422" s="164" t="str">
        <f t="shared" ref="L422" si="52">"icon/buff/buff_"&amp;IF((R422=1),A422,"default")</f>
        <v>icon/buff/buff_26001</v>
      </c>
      <c r="R422" s="166">
        <v>1</v>
      </c>
    </row>
    <row r="423" spans="1:18">
      <c r="A423" s="29">
        <v>26002</v>
      </c>
      <c r="B423" s="12">
        <v>1</v>
      </c>
      <c r="C423" s="28" t="s">
        <v>1250</v>
      </c>
      <c r="D423" s="29">
        <v>1</v>
      </c>
      <c r="E423" s="29">
        <v>0</v>
      </c>
      <c r="F423" s="29">
        <v>1</v>
      </c>
      <c r="G423" s="29">
        <v>0</v>
      </c>
      <c r="I423" s="28" t="s">
        <v>1263</v>
      </c>
      <c r="L423" s="29" t="s">
        <v>1251</v>
      </c>
      <c r="R423" s="166">
        <v>1</v>
      </c>
    </row>
  </sheetData>
  <autoFilter ref="A1:R403" xr:uid="{00000000-0001-0000-0000-000000000000}"/>
  <sortState xmlns:xlrd2="http://schemas.microsoft.com/office/spreadsheetml/2017/richdata2" ref="A2:R348">
    <sortCondition ref="A2:A348"/>
  </sortState>
  <phoneticPr fontId="1" type="noConversion"/>
  <conditionalFormatting sqref="C220">
    <cfRule type="duplicateValues" dxfId="1363" priority="1046"/>
  </conditionalFormatting>
  <conditionalFormatting sqref="C389:C1048576 C368:C387 C344 C322 C311:C316 C104:C106 C141 C219:C222 C1:C17 C85 C72 C80:C81 C69 C19 C87:C93 C225 C229:C239 C324:C326 C74 C22:C31 C83 C116:C117 C125:C136 C342 C39:C41 C276:C279 C33:C37 C95 C97:C98 C100 C260 C110:C114 C241:C249 C253:C254 C251 C266 C268:C270 C350:C364">
    <cfRule type="duplicateValues" dxfId="1362" priority="1034"/>
  </conditionalFormatting>
  <conditionalFormatting sqref="C152">
    <cfRule type="duplicateValues" dxfId="1361" priority="1033"/>
  </conditionalFormatting>
  <conditionalFormatting sqref="C153:C155">
    <cfRule type="duplicateValues" dxfId="1360" priority="1032"/>
  </conditionalFormatting>
  <conditionalFormatting sqref="C137">
    <cfRule type="duplicateValues" dxfId="1359" priority="1030"/>
  </conditionalFormatting>
  <conditionalFormatting sqref="C137">
    <cfRule type="duplicateValues" dxfId="1358" priority="1029"/>
  </conditionalFormatting>
  <conditionalFormatting sqref="C137">
    <cfRule type="duplicateValues" dxfId="1357" priority="1028"/>
  </conditionalFormatting>
  <conditionalFormatting sqref="C137">
    <cfRule type="duplicateValues" dxfId="1356" priority="1027"/>
  </conditionalFormatting>
  <conditionalFormatting sqref="C137">
    <cfRule type="duplicateValues" dxfId="1355" priority="1026"/>
  </conditionalFormatting>
  <conditionalFormatting sqref="C158:C159">
    <cfRule type="duplicateValues" dxfId="1354" priority="1024"/>
  </conditionalFormatting>
  <conditionalFormatting sqref="C282">
    <cfRule type="duplicateValues" dxfId="1353" priority="1015"/>
  </conditionalFormatting>
  <conditionalFormatting sqref="C282">
    <cfRule type="duplicateValues" dxfId="1352" priority="1016"/>
  </conditionalFormatting>
  <conditionalFormatting sqref="C282">
    <cfRule type="duplicateValues" dxfId="1351" priority="1017"/>
  </conditionalFormatting>
  <conditionalFormatting sqref="C282">
    <cfRule type="duplicateValues" dxfId="1350" priority="1018"/>
  </conditionalFormatting>
  <conditionalFormatting sqref="C343">
    <cfRule type="duplicateValues" dxfId="1349" priority="1011"/>
  </conditionalFormatting>
  <conditionalFormatting sqref="C42:C43">
    <cfRule type="duplicateValues" dxfId="1348" priority="983"/>
  </conditionalFormatting>
  <conditionalFormatting sqref="C44:C45">
    <cfRule type="duplicateValues" dxfId="1347" priority="984"/>
  </conditionalFormatting>
  <conditionalFormatting sqref="C46:C50">
    <cfRule type="duplicateValues" dxfId="1346" priority="980"/>
  </conditionalFormatting>
  <conditionalFormatting sqref="C170:C171">
    <cfRule type="duplicateValues" dxfId="1345" priority="979"/>
  </conditionalFormatting>
  <conditionalFormatting sqref="C172:C174">
    <cfRule type="duplicateValues" dxfId="1344" priority="975"/>
  </conditionalFormatting>
  <conditionalFormatting sqref="C285:C288">
    <cfRule type="duplicateValues" dxfId="1343" priority="974"/>
  </conditionalFormatting>
  <conditionalFormatting sqref="C289:C291">
    <cfRule type="duplicateValues" dxfId="1342" priority="971"/>
  </conditionalFormatting>
  <conditionalFormatting sqref="C289:C291">
    <cfRule type="duplicateValues" dxfId="1341" priority="970"/>
  </conditionalFormatting>
  <conditionalFormatting sqref="C292">
    <cfRule type="duplicateValues" dxfId="1340" priority="969"/>
  </conditionalFormatting>
  <conditionalFormatting sqref="C292">
    <cfRule type="duplicateValues" dxfId="1339" priority="968"/>
  </conditionalFormatting>
  <conditionalFormatting sqref="C345">
    <cfRule type="duplicateValues" dxfId="1338" priority="967"/>
  </conditionalFormatting>
  <conditionalFormatting sqref="A345 A348:A349">
    <cfRule type="duplicateValues" dxfId="1337" priority="965"/>
    <cfRule type="duplicateValues" dxfId="1336" priority="966"/>
  </conditionalFormatting>
  <conditionalFormatting sqref="A321">
    <cfRule type="duplicateValues" dxfId="1335" priority="953"/>
    <cfRule type="duplicateValues" dxfId="1334" priority="954"/>
  </conditionalFormatting>
  <conditionalFormatting sqref="C321 C330">
    <cfRule type="duplicateValues" dxfId="1333" priority="952"/>
  </conditionalFormatting>
  <conditionalFormatting sqref="C302">
    <cfRule type="duplicateValues" dxfId="1332" priority="945"/>
  </conditionalFormatting>
  <conditionalFormatting sqref="C177">
    <cfRule type="duplicateValues" dxfId="1331" priority="944"/>
  </conditionalFormatting>
  <conditionalFormatting sqref="C178:C179">
    <cfRule type="duplicateValues" dxfId="1330" priority="939"/>
  </conditionalFormatting>
  <conditionalFormatting sqref="C180">
    <cfRule type="duplicateValues" dxfId="1329" priority="938"/>
  </conditionalFormatting>
  <conditionalFormatting sqref="C303">
    <cfRule type="duplicateValues" dxfId="1328" priority="935"/>
  </conditionalFormatting>
  <conditionalFormatting sqref="C181">
    <cfRule type="duplicateValues" dxfId="1327" priority="932"/>
  </conditionalFormatting>
  <conditionalFormatting sqref="C304">
    <cfRule type="duplicateValues" dxfId="1326" priority="929"/>
  </conditionalFormatting>
  <conditionalFormatting sqref="C51">
    <cfRule type="duplicateValues" dxfId="1325" priority="924"/>
  </conditionalFormatting>
  <conditionalFormatting sqref="C182">
    <cfRule type="duplicateValues" dxfId="1324" priority="923"/>
  </conditionalFormatting>
  <conditionalFormatting sqref="C183:C184">
    <cfRule type="duplicateValues" dxfId="1323" priority="920"/>
  </conditionalFormatting>
  <conditionalFormatting sqref="C327">
    <cfRule type="duplicateValues" dxfId="1322" priority="912"/>
  </conditionalFormatting>
  <conditionalFormatting sqref="C327">
    <cfRule type="duplicateValues" dxfId="1321" priority="913"/>
  </conditionalFormatting>
  <conditionalFormatting sqref="C327">
    <cfRule type="duplicateValues" dxfId="1320" priority="914"/>
  </conditionalFormatting>
  <conditionalFormatting sqref="C327">
    <cfRule type="duplicateValues" dxfId="1319" priority="915"/>
  </conditionalFormatting>
  <conditionalFormatting sqref="C327">
    <cfRule type="duplicateValues" dxfId="1318" priority="916"/>
  </conditionalFormatting>
  <conditionalFormatting sqref="C327">
    <cfRule type="duplicateValues" dxfId="1317" priority="917"/>
  </conditionalFormatting>
  <conditionalFormatting sqref="C329">
    <cfRule type="duplicateValues" dxfId="1316" priority="900"/>
  </conditionalFormatting>
  <conditionalFormatting sqref="C329">
    <cfRule type="duplicateValues" dxfId="1315" priority="901"/>
  </conditionalFormatting>
  <conditionalFormatting sqref="C329">
    <cfRule type="duplicateValues" dxfId="1314" priority="902"/>
  </conditionalFormatting>
  <conditionalFormatting sqref="C329">
    <cfRule type="duplicateValues" dxfId="1313" priority="903"/>
  </conditionalFormatting>
  <conditionalFormatting sqref="C329">
    <cfRule type="duplicateValues" dxfId="1312" priority="904"/>
  </conditionalFormatting>
  <conditionalFormatting sqref="C329">
    <cfRule type="duplicateValues" dxfId="1311" priority="905"/>
  </conditionalFormatting>
  <conditionalFormatting sqref="C222 C225">
    <cfRule type="duplicateValues" dxfId="1310" priority="1115"/>
  </conditionalFormatting>
  <conditionalFormatting sqref="C283:C284">
    <cfRule type="duplicateValues" dxfId="1309" priority="1166"/>
  </conditionalFormatting>
  <conditionalFormatting sqref="C278">
    <cfRule type="duplicateValues" dxfId="1308" priority="1167"/>
  </conditionalFormatting>
  <conditionalFormatting sqref="A389:A1048576 A368:A387 A346:A347 A311:A318 A1:A41 A61:A74 A218:A239 A322:A336 A76:A83 A85:A106 A110:A118 A125:A148 A150 A152:A155 A157:A159 A241:A249 A253:A255 A251 A260 A266 A268:A270 A274:A279 A282:A284 A349:A364 A340:A344">
    <cfRule type="duplicateValues" dxfId="1307" priority="1184"/>
    <cfRule type="duplicateValues" dxfId="1306" priority="1185"/>
  </conditionalFormatting>
  <conditionalFormatting sqref="C331">
    <cfRule type="duplicateValues" dxfId="1305" priority="897"/>
  </conditionalFormatting>
  <conditionalFormatting sqref="C332">
    <cfRule type="duplicateValues" dxfId="1304" priority="894"/>
  </conditionalFormatting>
  <conditionalFormatting sqref="C333">
    <cfRule type="duplicateValues" dxfId="1303" priority="891"/>
  </conditionalFormatting>
  <conditionalFormatting sqref="C185">
    <cfRule type="duplicateValues" dxfId="1302" priority="888"/>
  </conditionalFormatting>
  <conditionalFormatting sqref="C334">
    <cfRule type="duplicateValues" dxfId="1301" priority="877"/>
  </conditionalFormatting>
  <conditionalFormatting sqref="C334">
    <cfRule type="duplicateValues" dxfId="1300" priority="878"/>
  </conditionalFormatting>
  <conditionalFormatting sqref="C334">
    <cfRule type="duplicateValues" dxfId="1299" priority="879"/>
  </conditionalFormatting>
  <conditionalFormatting sqref="C334">
    <cfRule type="duplicateValues" dxfId="1298" priority="880"/>
  </conditionalFormatting>
  <conditionalFormatting sqref="C334">
    <cfRule type="duplicateValues" dxfId="1297" priority="881"/>
  </conditionalFormatting>
  <conditionalFormatting sqref="C334">
    <cfRule type="duplicateValues" dxfId="1296" priority="882"/>
  </conditionalFormatting>
  <conditionalFormatting sqref="C186">
    <cfRule type="duplicateValues" dxfId="1295" priority="874"/>
  </conditionalFormatting>
  <conditionalFormatting sqref="C187">
    <cfRule type="duplicateValues" dxfId="1294" priority="873"/>
  </conditionalFormatting>
  <conditionalFormatting sqref="C188">
    <cfRule type="duplicateValues" dxfId="1293" priority="868"/>
  </conditionalFormatting>
  <conditionalFormatting sqref="C52:C53 C55:C57">
    <cfRule type="duplicateValues" dxfId="1292" priority="864"/>
  </conditionalFormatting>
  <conditionalFormatting sqref="C190">
    <cfRule type="duplicateValues" dxfId="1291" priority="859"/>
  </conditionalFormatting>
  <conditionalFormatting sqref="A42:A60">
    <cfRule type="duplicateValues" dxfId="1290" priority="1202"/>
    <cfRule type="duplicateValues" dxfId="1289" priority="1203"/>
  </conditionalFormatting>
  <conditionalFormatting sqref="C335">
    <cfRule type="duplicateValues" dxfId="1288" priority="840"/>
  </conditionalFormatting>
  <conditionalFormatting sqref="C335">
    <cfRule type="duplicateValues" dxfId="1287" priority="841"/>
  </conditionalFormatting>
  <conditionalFormatting sqref="C335">
    <cfRule type="duplicateValues" dxfId="1286" priority="842"/>
  </conditionalFormatting>
  <conditionalFormatting sqref="C335">
    <cfRule type="duplicateValues" dxfId="1285" priority="843"/>
  </conditionalFormatting>
  <conditionalFormatting sqref="C335">
    <cfRule type="duplicateValues" dxfId="1284" priority="844"/>
  </conditionalFormatting>
  <conditionalFormatting sqref="C335">
    <cfRule type="duplicateValues" dxfId="1283" priority="845"/>
  </conditionalFormatting>
  <conditionalFormatting sqref="C335">
    <cfRule type="duplicateValues" dxfId="1282" priority="846"/>
  </conditionalFormatting>
  <conditionalFormatting sqref="C60">
    <cfRule type="duplicateValues" dxfId="1281" priority="832"/>
  </conditionalFormatting>
  <conditionalFormatting sqref="C191">
    <cfRule type="duplicateValues" dxfId="1280" priority="831"/>
  </conditionalFormatting>
  <conditionalFormatting sqref="C191">
    <cfRule type="duplicateValues" dxfId="1279" priority="830"/>
  </conditionalFormatting>
  <conditionalFormatting sqref="C191">
    <cfRule type="duplicateValues" dxfId="1278" priority="829"/>
  </conditionalFormatting>
  <conditionalFormatting sqref="C71">
    <cfRule type="duplicateValues" dxfId="1277" priority="819"/>
  </conditionalFormatting>
  <conditionalFormatting sqref="C71">
    <cfRule type="duplicateValues" dxfId="1276" priority="818"/>
  </conditionalFormatting>
  <conditionalFormatting sqref="C71">
    <cfRule type="duplicateValues" dxfId="1275" priority="817"/>
  </conditionalFormatting>
  <conditionalFormatting sqref="C71">
    <cfRule type="duplicateValues" dxfId="1274" priority="816"/>
  </conditionalFormatting>
  <conditionalFormatting sqref="C71">
    <cfRule type="duplicateValues" dxfId="1273" priority="815"/>
  </conditionalFormatting>
  <conditionalFormatting sqref="C71">
    <cfRule type="duplicateValues" dxfId="1272" priority="814"/>
  </conditionalFormatting>
  <conditionalFormatting sqref="C71">
    <cfRule type="duplicateValues" dxfId="1271" priority="813"/>
  </conditionalFormatting>
  <conditionalFormatting sqref="C71">
    <cfRule type="duplicateValues" dxfId="1270" priority="812"/>
  </conditionalFormatting>
  <conditionalFormatting sqref="C71">
    <cfRule type="duplicateValues" dxfId="1269" priority="811"/>
  </conditionalFormatting>
  <conditionalFormatting sqref="C76">
    <cfRule type="duplicateValues" dxfId="1268" priority="810"/>
  </conditionalFormatting>
  <conditionalFormatting sqref="C76">
    <cfRule type="duplicateValues" dxfId="1267" priority="809"/>
  </conditionalFormatting>
  <conditionalFormatting sqref="C76">
    <cfRule type="duplicateValues" dxfId="1266" priority="808"/>
  </conditionalFormatting>
  <conditionalFormatting sqref="C76">
    <cfRule type="duplicateValues" dxfId="1265" priority="807"/>
  </conditionalFormatting>
  <conditionalFormatting sqref="C76">
    <cfRule type="duplicateValues" dxfId="1264" priority="806"/>
  </conditionalFormatting>
  <conditionalFormatting sqref="C76">
    <cfRule type="duplicateValues" dxfId="1263" priority="805"/>
  </conditionalFormatting>
  <conditionalFormatting sqref="C76">
    <cfRule type="duplicateValues" dxfId="1262" priority="804"/>
  </conditionalFormatting>
  <conditionalFormatting sqref="C76">
    <cfRule type="duplicateValues" dxfId="1261" priority="803"/>
  </conditionalFormatting>
  <conditionalFormatting sqref="C76">
    <cfRule type="duplicateValues" dxfId="1260" priority="802"/>
  </conditionalFormatting>
  <conditionalFormatting sqref="C77">
    <cfRule type="duplicateValues" dxfId="1259" priority="801"/>
  </conditionalFormatting>
  <conditionalFormatting sqref="C77">
    <cfRule type="duplicateValues" dxfId="1258" priority="800"/>
  </conditionalFormatting>
  <conditionalFormatting sqref="C77">
    <cfRule type="duplicateValues" dxfId="1257" priority="799"/>
  </conditionalFormatting>
  <conditionalFormatting sqref="C77">
    <cfRule type="duplicateValues" dxfId="1256" priority="798"/>
  </conditionalFormatting>
  <conditionalFormatting sqref="C77">
    <cfRule type="duplicateValues" dxfId="1255" priority="797"/>
  </conditionalFormatting>
  <conditionalFormatting sqref="C77">
    <cfRule type="duplicateValues" dxfId="1254" priority="796"/>
  </conditionalFormatting>
  <conditionalFormatting sqref="C77">
    <cfRule type="duplicateValues" dxfId="1253" priority="795"/>
  </conditionalFormatting>
  <conditionalFormatting sqref="C77">
    <cfRule type="duplicateValues" dxfId="1252" priority="794"/>
  </conditionalFormatting>
  <conditionalFormatting sqref="C77">
    <cfRule type="duplicateValues" dxfId="1251" priority="793"/>
  </conditionalFormatting>
  <conditionalFormatting sqref="C78">
    <cfRule type="duplicateValues" dxfId="1250" priority="774"/>
  </conditionalFormatting>
  <conditionalFormatting sqref="C78">
    <cfRule type="duplicateValues" dxfId="1249" priority="773"/>
  </conditionalFormatting>
  <conditionalFormatting sqref="C78">
    <cfRule type="duplicateValues" dxfId="1248" priority="772"/>
  </conditionalFormatting>
  <conditionalFormatting sqref="C78">
    <cfRule type="duplicateValues" dxfId="1247" priority="771"/>
  </conditionalFormatting>
  <conditionalFormatting sqref="C78">
    <cfRule type="duplicateValues" dxfId="1246" priority="770"/>
  </conditionalFormatting>
  <conditionalFormatting sqref="C78">
    <cfRule type="duplicateValues" dxfId="1245" priority="769"/>
  </conditionalFormatting>
  <conditionalFormatting sqref="C78">
    <cfRule type="duplicateValues" dxfId="1244" priority="768"/>
  </conditionalFormatting>
  <conditionalFormatting sqref="C78">
    <cfRule type="duplicateValues" dxfId="1243" priority="767"/>
  </conditionalFormatting>
  <conditionalFormatting sqref="C78">
    <cfRule type="duplicateValues" dxfId="1242" priority="766"/>
  </conditionalFormatting>
  <conditionalFormatting sqref="C68">
    <cfRule type="duplicateValues" dxfId="1241" priority="765"/>
  </conditionalFormatting>
  <conditionalFormatting sqref="C68">
    <cfRule type="duplicateValues" dxfId="1240" priority="764"/>
  </conditionalFormatting>
  <conditionalFormatting sqref="C68">
    <cfRule type="duplicateValues" dxfId="1239" priority="763"/>
  </conditionalFormatting>
  <conditionalFormatting sqref="C68">
    <cfRule type="duplicateValues" dxfId="1238" priority="762"/>
  </conditionalFormatting>
  <conditionalFormatting sqref="C68">
    <cfRule type="duplicateValues" dxfId="1237" priority="761"/>
  </conditionalFormatting>
  <conditionalFormatting sqref="C68">
    <cfRule type="duplicateValues" dxfId="1236" priority="760"/>
  </conditionalFormatting>
  <conditionalFormatting sqref="C68">
    <cfRule type="duplicateValues" dxfId="1235" priority="759"/>
  </conditionalFormatting>
  <conditionalFormatting sqref="C68">
    <cfRule type="duplicateValues" dxfId="1234" priority="758"/>
  </conditionalFormatting>
  <conditionalFormatting sqref="C68">
    <cfRule type="duplicateValues" dxfId="1233" priority="757"/>
  </conditionalFormatting>
  <conditionalFormatting sqref="C18">
    <cfRule type="duplicateValues" dxfId="1232" priority="756"/>
  </conditionalFormatting>
  <conditionalFormatting sqref="C18">
    <cfRule type="duplicateValues" dxfId="1231" priority="755"/>
  </conditionalFormatting>
  <conditionalFormatting sqref="C18">
    <cfRule type="duplicateValues" dxfId="1230" priority="754"/>
  </conditionalFormatting>
  <conditionalFormatting sqref="C18">
    <cfRule type="duplicateValues" dxfId="1229" priority="753"/>
  </conditionalFormatting>
  <conditionalFormatting sqref="C18">
    <cfRule type="duplicateValues" dxfId="1228" priority="752"/>
  </conditionalFormatting>
  <conditionalFormatting sqref="C18">
    <cfRule type="duplicateValues" dxfId="1227" priority="751"/>
  </conditionalFormatting>
  <conditionalFormatting sqref="C18">
    <cfRule type="duplicateValues" dxfId="1226" priority="750"/>
  </conditionalFormatting>
  <conditionalFormatting sqref="C18">
    <cfRule type="duplicateValues" dxfId="1225" priority="749"/>
  </conditionalFormatting>
  <conditionalFormatting sqref="C18">
    <cfRule type="duplicateValues" dxfId="1224" priority="748"/>
  </conditionalFormatting>
  <conditionalFormatting sqref="C138">
    <cfRule type="duplicateValues" dxfId="1223" priority="747"/>
  </conditionalFormatting>
  <conditionalFormatting sqref="C138">
    <cfRule type="duplicateValues" dxfId="1222" priority="746"/>
  </conditionalFormatting>
  <conditionalFormatting sqref="C138">
    <cfRule type="duplicateValues" dxfId="1221" priority="745"/>
  </conditionalFormatting>
  <conditionalFormatting sqref="C138">
    <cfRule type="duplicateValues" dxfId="1220" priority="744"/>
  </conditionalFormatting>
  <conditionalFormatting sqref="C138">
    <cfRule type="duplicateValues" dxfId="1219" priority="743"/>
  </conditionalFormatting>
  <conditionalFormatting sqref="C138">
    <cfRule type="duplicateValues" dxfId="1218" priority="742"/>
  </conditionalFormatting>
  <conditionalFormatting sqref="C138">
    <cfRule type="duplicateValues" dxfId="1217" priority="741"/>
  </conditionalFormatting>
  <conditionalFormatting sqref="C138">
    <cfRule type="duplicateValues" dxfId="1216" priority="740"/>
  </conditionalFormatting>
  <conditionalFormatting sqref="C138">
    <cfRule type="duplicateValues" dxfId="1215" priority="739"/>
  </conditionalFormatting>
  <conditionalFormatting sqref="C62">
    <cfRule type="duplicateValues" dxfId="1214" priority="738"/>
  </conditionalFormatting>
  <conditionalFormatting sqref="C62">
    <cfRule type="duplicateValues" dxfId="1213" priority="737"/>
  </conditionalFormatting>
  <conditionalFormatting sqref="C62">
    <cfRule type="duplicateValues" dxfId="1212" priority="736"/>
  </conditionalFormatting>
  <conditionalFormatting sqref="C62">
    <cfRule type="duplicateValues" dxfId="1211" priority="735"/>
  </conditionalFormatting>
  <conditionalFormatting sqref="C62">
    <cfRule type="duplicateValues" dxfId="1210" priority="734"/>
  </conditionalFormatting>
  <conditionalFormatting sqref="C62">
    <cfRule type="duplicateValues" dxfId="1209" priority="733"/>
  </conditionalFormatting>
  <conditionalFormatting sqref="C62">
    <cfRule type="duplicateValues" dxfId="1208" priority="732"/>
  </conditionalFormatting>
  <conditionalFormatting sqref="C62">
    <cfRule type="duplicateValues" dxfId="1207" priority="731"/>
  </conditionalFormatting>
  <conditionalFormatting sqref="C62">
    <cfRule type="duplicateValues" dxfId="1206" priority="730"/>
  </conditionalFormatting>
  <conditionalFormatting sqref="C79">
    <cfRule type="duplicateValues" dxfId="1205" priority="729"/>
  </conditionalFormatting>
  <conditionalFormatting sqref="C79">
    <cfRule type="duplicateValues" dxfId="1204" priority="728"/>
  </conditionalFormatting>
  <conditionalFormatting sqref="C79">
    <cfRule type="duplicateValues" dxfId="1203" priority="727"/>
  </conditionalFormatting>
  <conditionalFormatting sqref="C79">
    <cfRule type="duplicateValues" dxfId="1202" priority="726"/>
  </conditionalFormatting>
  <conditionalFormatting sqref="C79">
    <cfRule type="duplicateValues" dxfId="1201" priority="725"/>
  </conditionalFormatting>
  <conditionalFormatting sqref="C79">
    <cfRule type="duplicateValues" dxfId="1200" priority="724"/>
  </conditionalFormatting>
  <conditionalFormatting sqref="C79">
    <cfRule type="duplicateValues" dxfId="1199" priority="723"/>
  </conditionalFormatting>
  <conditionalFormatting sqref="C79">
    <cfRule type="duplicateValues" dxfId="1198" priority="722"/>
  </conditionalFormatting>
  <conditionalFormatting sqref="C79">
    <cfRule type="duplicateValues" dxfId="1197" priority="721"/>
  </conditionalFormatting>
  <conditionalFormatting sqref="C63">
    <cfRule type="duplicateValues" dxfId="1196" priority="720"/>
  </conditionalFormatting>
  <conditionalFormatting sqref="C63">
    <cfRule type="duplicateValues" dxfId="1195" priority="719"/>
  </conditionalFormatting>
  <conditionalFormatting sqref="C63">
    <cfRule type="duplicateValues" dxfId="1194" priority="718"/>
  </conditionalFormatting>
  <conditionalFormatting sqref="C63">
    <cfRule type="duplicateValues" dxfId="1193" priority="717"/>
  </conditionalFormatting>
  <conditionalFormatting sqref="C63">
    <cfRule type="duplicateValues" dxfId="1192" priority="716"/>
  </conditionalFormatting>
  <conditionalFormatting sqref="C63">
    <cfRule type="duplicateValues" dxfId="1191" priority="715"/>
  </conditionalFormatting>
  <conditionalFormatting sqref="C63">
    <cfRule type="duplicateValues" dxfId="1190" priority="714"/>
  </conditionalFormatting>
  <conditionalFormatting sqref="C63">
    <cfRule type="duplicateValues" dxfId="1189" priority="713"/>
  </conditionalFormatting>
  <conditionalFormatting sqref="C63">
    <cfRule type="duplicateValues" dxfId="1188" priority="712"/>
  </conditionalFormatting>
  <conditionalFormatting sqref="C86">
    <cfRule type="duplicateValues" dxfId="1187" priority="711"/>
  </conditionalFormatting>
  <conditionalFormatting sqref="C86">
    <cfRule type="duplicateValues" dxfId="1186" priority="710"/>
  </conditionalFormatting>
  <conditionalFormatting sqref="C86">
    <cfRule type="duplicateValues" dxfId="1185" priority="709"/>
  </conditionalFormatting>
  <conditionalFormatting sqref="C218">
    <cfRule type="duplicateValues" dxfId="1184" priority="708"/>
  </conditionalFormatting>
  <conditionalFormatting sqref="C218">
    <cfRule type="duplicateValues" dxfId="1183" priority="707"/>
  </conditionalFormatting>
  <conditionalFormatting sqref="C218">
    <cfRule type="duplicateValues" dxfId="1182" priority="706"/>
  </conditionalFormatting>
  <conditionalFormatting sqref="C218">
    <cfRule type="duplicateValues" dxfId="1181" priority="705"/>
  </conditionalFormatting>
  <conditionalFormatting sqref="C218">
    <cfRule type="duplicateValues" dxfId="1180" priority="704"/>
  </conditionalFormatting>
  <conditionalFormatting sqref="C218">
    <cfRule type="duplicateValues" dxfId="1179" priority="703"/>
  </conditionalFormatting>
  <conditionalFormatting sqref="C218">
    <cfRule type="duplicateValues" dxfId="1178" priority="702"/>
  </conditionalFormatting>
  <conditionalFormatting sqref="C218">
    <cfRule type="duplicateValues" dxfId="1177" priority="701"/>
  </conditionalFormatting>
  <conditionalFormatting sqref="C218">
    <cfRule type="duplicateValues" dxfId="1176" priority="700"/>
  </conditionalFormatting>
  <conditionalFormatting sqref="C224">
    <cfRule type="duplicateValues" dxfId="1175" priority="699"/>
  </conditionalFormatting>
  <conditionalFormatting sqref="C224">
    <cfRule type="duplicateValues" dxfId="1174" priority="698"/>
  </conditionalFormatting>
  <conditionalFormatting sqref="C224">
    <cfRule type="duplicateValues" dxfId="1173" priority="697"/>
  </conditionalFormatting>
  <conditionalFormatting sqref="C224">
    <cfRule type="duplicateValues" dxfId="1172" priority="696"/>
  </conditionalFormatting>
  <conditionalFormatting sqref="C224">
    <cfRule type="duplicateValues" dxfId="1171" priority="695"/>
  </conditionalFormatting>
  <conditionalFormatting sqref="C224">
    <cfRule type="duplicateValues" dxfId="1170" priority="694"/>
  </conditionalFormatting>
  <conditionalFormatting sqref="C224">
    <cfRule type="duplicateValues" dxfId="1169" priority="693"/>
  </conditionalFormatting>
  <conditionalFormatting sqref="C224">
    <cfRule type="duplicateValues" dxfId="1168" priority="692"/>
  </conditionalFormatting>
  <conditionalFormatting sqref="C224">
    <cfRule type="duplicateValues" dxfId="1167" priority="691"/>
  </conditionalFormatting>
  <conditionalFormatting sqref="C227">
    <cfRule type="duplicateValues" dxfId="1166" priority="690"/>
  </conditionalFormatting>
  <conditionalFormatting sqref="C227">
    <cfRule type="duplicateValues" dxfId="1165" priority="689"/>
  </conditionalFormatting>
  <conditionalFormatting sqref="C227">
    <cfRule type="duplicateValues" dxfId="1164" priority="688"/>
  </conditionalFormatting>
  <conditionalFormatting sqref="C227">
    <cfRule type="duplicateValues" dxfId="1163" priority="687"/>
  </conditionalFormatting>
  <conditionalFormatting sqref="C227">
    <cfRule type="duplicateValues" dxfId="1162" priority="686"/>
  </conditionalFormatting>
  <conditionalFormatting sqref="C227">
    <cfRule type="duplicateValues" dxfId="1161" priority="685"/>
  </conditionalFormatting>
  <conditionalFormatting sqref="C227">
    <cfRule type="duplicateValues" dxfId="1160" priority="684"/>
  </conditionalFormatting>
  <conditionalFormatting sqref="C227">
    <cfRule type="duplicateValues" dxfId="1159" priority="683"/>
  </conditionalFormatting>
  <conditionalFormatting sqref="C227">
    <cfRule type="duplicateValues" dxfId="1158" priority="682"/>
  </conditionalFormatting>
  <conditionalFormatting sqref="C70">
    <cfRule type="duplicateValues" dxfId="1157" priority="681"/>
  </conditionalFormatting>
  <conditionalFormatting sqref="C70">
    <cfRule type="duplicateValues" dxfId="1156" priority="680"/>
  </conditionalFormatting>
  <conditionalFormatting sqref="C70">
    <cfRule type="duplicateValues" dxfId="1155" priority="679"/>
  </conditionalFormatting>
  <conditionalFormatting sqref="C70">
    <cfRule type="duplicateValues" dxfId="1154" priority="678"/>
  </conditionalFormatting>
  <conditionalFormatting sqref="C70">
    <cfRule type="duplicateValues" dxfId="1153" priority="677"/>
  </conditionalFormatting>
  <conditionalFormatting sqref="C70">
    <cfRule type="duplicateValues" dxfId="1152" priority="676"/>
  </conditionalFormatting>
  <conditionalFormatting sqref="C70">
    <cfRule type="duplicateValues" dxfId="1151" priority="675"/>
  </conditionalFormatting>
  <conditionalFormatting sqref="C70">
    <cfRule type="duplicateValues" dxfId="1150" priority="674"/>
  </conditionalFormatting>
  <conditionalFormatting sqref="C70">
    <cfRule type="duplicateValues" dxfId="1149" priority="673"/>
  </conditionalFormatting>
  <conditionalFormatting sqref="C323">
    <cfRule type="duplicateValues" dxfId="1148" priority="672"/>
  </conditionalFormatting>
  <conditionalFormatting sqref="C323">
    <cfRule type="duplicateValues" dxfId="1147" priority="671"/>
  </conditionalFormatting>
  <conditionalFormatting sqref="C323">
    <cfRule type="duplicateValues" dxfId="1146" priority="670"/>
  </conditionalFormatting>
  <conditionalFormatting sqref="C323">
    <cfRule type="duplicateValues" dxfId="1145" priority="669"/>
  </conditionalFormatting>
  <conditionalFormatting sqref="C323">
    <cfRule type="duplicateValues" dxfId="1144" priority="668"/>
  </conditionalFormatting>
  <conditionalFormatting sqref="C73">
    <cfRule type="duplicateValues" dxfId="1143" priority="667"/>
  </conditionalFormatting>
  <conditionalFormatting sqref="C73">
    <cfRule type="duplicateValues" dxfId="1142" priority="666"/>
  </conditionalFormatting>
  <conditionalFormatting sqref="C73">
    <cfRule type="duplicateValues" dxfId="1141" priority="665"/>
  </conditionalFormatting>
  <conditionalFormatting sqref="C73">
    <cfRule type="duplicateValues" dxfId="1140" priority="664"/>
  </conditionalFormatting>
  <conditionalFormatting sqref="C73">
    <cfRule type="duplicateValues" dxfId="1139" priority="663"/>
  </conditionalFormatting>
  <conditionalFormatting sqref="C73">
    <cfRule type="duplicateValues" dxfId="1138" priority="662"/>
  </conditionalFormatting>
  <conditionalFormatting sqref="C73">
    <cfRule type="duplicateValues" dxfId="1137" priority="661"/>
  </conditionalFormatting>
  <conditionalFormatting sqref="C73">
    <cfRule type="duplicateValues" dxfId="1136" priority="660"/>
  </conditionalFormatting>
  <conditionalFormatting sqref="C73">
    <cfRule type="duplicateValues" dxfId="1135" priority="659"/>
  </conditionalFormatting>
  <conditionalFormatting sqref="C226">
    <cfRule type="duplicateValues" dxfId="1134" priority="649"/>
  </conditionalFormatting>
  <conditionalFormatting sqref="C226">
    <cfRule type="duplicateValues" dxfId="1133" priority="648"/>
  </conditionalFormatting>
  <conditionalFormatting sqref="C226">
    <cfRule type="duplicateValues" dxfId="1132" priority="647"/>
  </conditionalFormatting>
  <conditionalFormatting sqref="C226">
    <cfRule type="duplicateValues" dxfId="1131" priority="646"/>
  </conditionalFormatting>
  <conditionalFormatting sqref="C226">
    <cfRule type="duplicateValues" dxfId="1130" priority="645"/>
  </conditionalFormatting>
  <conditionalFormatting sqref="C226">
    <cfRule type="duplicateValues" dxfId="1129" priority="644"/>
  </conditionalFormatting>
  <conditionalFormatting sqref="C226">
    <cfRule type="duplicateValues" dxfId="1128" priority="643"/>
  </conditionalFormatting>
  <conditionalFormatting sqref="C226">
    <cfRule type="duplicateValues" dxfId="1127" priority="642"/>
  </conditionalFormatting>
  <conditionalFormatting sqref="C226">
    <cfRule type="duplicateValues" dxfId="1126" priority="641"/>
  </conditionalFormatting>
  <conditionalFormatting sqref="C67">
    <cfRule type="duplicateValues" dxfId="1125" priority="640"/>
  </conditionalFormatting>
  <conditionalFormatting sqref="C67">
    <cfRule type="duplicateValues" dxfId="1124" priority="639"/>
  </conditionalFormatting>
  <conditionalFormatting sqref="C67">
    <cfRule type="duplicateValues" dxfId="1123" priority="638"/>
  </conditionalFormatting>
  <conditionalFormatting sqref="C67">
    <cfRule type="duplicateValues" dxfId="1122" priority="637"/>
  </conditionalFormatting>
  <conditionalFormatting sqref="C67">
    <cfRule type="duplicateValues" dxfId="1121" priority="636"/>
  </conditionalFormatting>
  <conditionalFormatting sqref="C67">
    <cfRule type="duplicateValues" dxfId="1120" priority="635"/>
  </conditionalFormatting>
  <conditionalFormatting sqref="C67">
    <cfRule type="duplicateValues" dxfId="1119" priority="634"/>
  </conditionalFormatting>
  <conditionalFormatting sqref="C67">
    <cfRule type="duplicateValues" dxfId="1118" priority="633"/>
  </conditionalFormatting>
  <conditionalFormatting sqref="C67">
    <cfRule type="duplicateValues" dxfId="1117" priority="632"/>
  </conditionalFormatting>
  <conditionalFormatting sqref="C336">
    <cfRule type="duplicateValues" dxfId="1116" priority="631"/>
  </conditionalFormatting>
  <conditionalFormatting sqref="C336">
    <cfRule type="duplicateValues" dxfId="1115" priority="630"/>
  </conditionalFormatting>
  <conditionalFormatting sqref="C336">
    <cfRule type="duplicateValues" dxfId="1114" priority="629"/>
  </conditionalFormatting>
  <conditionalFormatting sqref="C336">
    <cfRule type="duplicateValues" dxfId="1113" priority="628"/>
  </conditionalFormatting>
  <conditionalFormatting sqref="C336">
    <cfRule type="duplicateValues" dxfId="1112" priority="627"/>
  </conditionalFormatting>
  <conditionalFormatting sqref="C336">
    <cfRule type="duplicateValues" dxfId="1111" priority="626"/>
  </conditionalFormatting>
  <conditionalFormatting sqref="C336">
    <cfRule type="duplicateValues" dxfId="1110" priority="625"/>
  </conditionalFormatting>
  <conditionalFormatting sqref="C336">
    <cfRule type="duplicateValues" dxfId="1109" priority="624"/>
  </conditionalFormatting>
  <conditionalFormatting sqref="C336">
    <cfRule type="duplicateValues" dxfId="1108" priority="623"/>
  </conditionalFormatting>
  <conditionalFormatting sqref="C317">
    <cfRule type="duplicateValues" dxfId="1107" priority="622"/>
  </conditionalFormatting>
  <conditionalFormatting sqref="C317">
    <cfRule type="duplicateValues" dxfId="1106" priority="621"/>
  </conditionalFormatting>
  <conditionalFormatting sqref="C317">
    <cfRule type="duplicateValues" dxfId="1105" priority="620"/>
  </conditionalFormatting>
  <conditionalFormatting sqref="C317">
    <cfRule type="duplicateValues" dxfId="1104" priority="619"/>
  </conditionalFormatting>
  <conditionalFormatting sqref="C317">
    <cfRule type="duplicateValues" dxfId="1103" priority="618"/>
  </conditionalFormatting>
  <conditionalFormatting sqref="C317">
    <cfRule type="duplicateValues" dxfId="1102" priority="617"/>
  </conditionalFormatting>
  <conditionalFormatting sqref="C317">
    <cfRule type="duplicateValues" dxfId="1101" priority="616"/>
  </conditionalFormatting>
  <conditionalFormatting sqref="C317">
    <cfRule type="duplicateValues" dxfId="1100" priority="615"/>
  </conditionalFormatting>
  <conditionalFormatting sqref="C317">
    <cfRule type="duplicateValues" dxfId="1099" priority="614"/>
  </conditionalFormatting>
  <conditionalFormatting sqref="C318">
    <cfRule type="duplicateValues" dxfId="1098" priority="604"/>
  </conditionalFormatting>
  <conditionalFormatting sqref="C318">
    <cfRule type="duplicateValues" dxfId="1097" priority="603"/>
  </conditionalFormatting>
  <conditionalFormatting sqref="C318">
    <cfRule type="duplicateValues" dxfId="1096" priority="602"/>
  </conditionalFormatting>
  <conditionalFormatting sqref="C318">
    <cfRule type="duplicateValues" dxfId="1095" priority="601"/>
  </conditionalFormatting>
  <conditionalFormatting sqref="C318">
    <cfRule type="duplicateValues" dxfId="1094" priority="600"/>
  </conditionalFormatting>
  <conditionalFormatting sqref="C318">
    <cfRule type="duplicateValues" dxfId="1093" priority="599"/>
  </conditionalFormatting>
  <conditionalFormatting sqref="C318">
    <cfRule type="duplicateValues" dxfId="1092" priority="598"/>
  </conditionalFormatting>
  <conditionalFormatting sqref="C318">
    <cfRule type="duplicateValues" dxfId="1091" priority="597"/>
  </conditionalFormatting>
  <conditionalFormatting sqref="C318">
    <cfRule type="duplicateValues" dxfId="1090" priority="596"/>
  </conditionalFormatting>
  <conditionalFormatting sqref="C228">
    <cfRule type="duplicateValues" dxfId="1089" priority="595"/>
  </conditionalFormatting>
  <conditionalFormatting sqref="C228">
    <cfRule type="duplicateValues" dxfId="1088" priority="594"/>
  </conditionalFormatting>
  <conditionalFormatting sqref="C228">
    <cfRule type="duplicateValues" dxfId="1087" priority="593"/>
  </conditionalFormatting>
  <conditionalFormatting sqref="C228">
    <cfRule type="duplicateValues" dxfId="1086" priority="592"/>
  </conditionalFormatting>
  <conditionalFormatting sqref="C228">
    <cfRule type="duplicateValues" dxfId="1085" priority="591"/>
  </conditionalFormatting>
  <conditionalFormatting sqref="C228">
    <cfRule type="duplicateValues" dxfId="1084" priority="590"/>
  </conditionalFormatting>
  <conditionalFormatting sqref="C228">
    <cfRule type="duplicateValues" dxfId="1083" priority="589"/>
  </conditionalFormatting>
  <conditionalFormatting sqref="C228">
    <cfRule type="duplicateValues" dxfId="1082" priority="588"/>
  </conditionalFormatting>
  <conditionalFormatting sqref="C228">
    <cfRule type="duplicateValues" dxfId="1081" priority="587"/>
  </conditionalFormatting>
  <conditionalFormatting sqref="C61 C21">
    <cfRule type="duplicateValues" dxfId="1080" priority="586"/>
  </conditionalFormatting>
  <conditionalFormatting sqref="C61 C21">
    <cfRule type="duplicateValues" dxfId="1079" priority="585"/>
  </conditionalFormatting>
  <conditionalFormatting sqref="C61">
    <cfRule type="duplicateValues" dxfId="1078" priority="584"/>
  </conditionalFormatting>
  <conditionalFormatting sqref="C61">
    <cfRule type="duplicateValues" dxfId="1077" priority="583"/>
  </conditionalFormatting>
  <conditionalFormatting sqref="C61">
    <cfRule type="duplicateValues" dxfId="1076" priority="582"/>
  </conditionalFormatting>
  <conditionalFormatting sqref="C61">
    <cfRule type="duplicateValues" dxfId="1075" priority="581"/>
  </conditionalFormatting>
  <conditionalFormatting sqref="C61">
    <cfRule type="duplicateValues" dxfId="1074" priority="580"/>
  </conditionalFormatting>
  <conditionalFormatting sqref="C61">
    <cfRule type="duplicateValues" dxfId="1073" priority="579"/>
  </conditionalFormatting>
  <conditionalFormatting sqref="C61">
    <cfRule type="duplicateValues" dxfId="1072" priority="578"/>
  </conditionalFormatting>
  <conditionalFormatting sqref="C139:C140">
    <cfRule type="duplicateValues" dxfId="1071" priority="577"/>
  </conditionalFormatting>
  <conditionalFormatting sqref="C139:C140">
    <cfRule type="duplicateValues" dxfId="1070" priority="576"/>
  </conditionalFormatting>
  <conditionalFormatting sqref="C139:C140">
    <cfRule type="duplicateValues" dxfId="1069" priority="575"/>
  </conditionalFormatting>
  <conditionalFormatting sqref="C139:C140">
    <cfRule type="duplicateValues" dxfId="1068" priority="574"/>
  </conditionalFormatting>
  <conditionalFormatting sqref="C139:C140">
    <cfRule type="duplicateValues" dxfId="1067" priority="573"/>
  </conditionalFormatting>
  <conditionalFormatting sqref="C139:C140">
    <cfRule type="duplicateValues" dxfId="1066" priority="572"/>
  </conditionalFormatting>
  <conditionalFormatting sqref="C139:C140">
    <cfRule type="duplicateValues" dxfId="1065" priority="571"/>
  </conditionalFormatting>
  <conditionalFormatting sqref="C139:C140">
    <cfRule type="duplicateValues" dxfId="1064" priority="570"/>
  </conditionalFormatting>
  <conditionalFormatting sqref="C139:C140">
    <cfRule type="duplicateValues" dxfId="1063" priority="569"/>
  </conditionalFormatting>
  <conditionalFormatting sqref="C142">
    <cfRule type="duplicateValues" dxfId="1062" priority="568"/>
  </conditionalFormatting>
  <conditionalFormatting sqref="C142">
    <cfRule type="duplicateValues" dxfId="1061" priority="567"/>
  </conditionalFormatting>
  <conditionalFormatting sqref="C142">
    <cfRule type="duplicateValues" dxfId="1060" priority="566"/>
  </conditionalFormatting>
  <conditionalFormatting sqref="C142">
    <cfRule type="duplicateValues" dxfId="1059" priority="565"/>
  </conditionalFormatting>
  <conditionalFormatting sqref="C142">
    <cfRule type="duplicateValues" dxfId="1058" priority="564"/>
  </conditionalFormatting>
  <conditionalFormatting sqref="C142">
    <cfRule type="duplicateValues" dxfId="1057" priority="563"/>
  </conditionalFormatting>
  <conditionalFormatting sqref="C142">
    <cfRule type="duplicateValues" dxfId="1056" priority="562"/>
  </conditionalFormatting>
  <conditionalFormatting sqref="C142">
    <cfRule type="duplicateValues" dxfId="1055" priority="561"/>
  </conditionalFormatting>
  <conditionalFormatting sqref="C142">
    <cfRule type="duplicateValues" dxfId="1054" priority="560"/>
  </conditionalFormatting>
  <conditionalFormatting sqref="C143:C145">
    <cfRule type="duplicateValues" dxfId="1053" priority="559"/>
  </conditionalFormatting>
  <conditionalFormatting sqref="C143:C145">
    <cfRule type="duplicateValues" dxfId="1052" priority="558"/>
  </conditionalFormatting>
  <conditionalFormatting sqref="C143:C145">
    <cfRule type="duplicateValues" dxfId="1051" priority="557"/>
  </conditionalFormatting>
  <conditionalFormatting sqref="C143:C145">
    <cfRule type="duplicateValues" dxfId="1050" priority="556"/>
  </conditionalFormatting>
  <conditionalFormatting sqref="C143:C145">
    <cfRule type="duplicateValues" dxfId="1049" priority="555"/>
  </conditionalFormatting>
  <conditionalFormatting sqref="C143:C145">
    <cfRule type="duplicateValues" dxfId="1048" priority="554"/>
  </conditionalFormatting>
  <conditionalFormatting sqref="C143:C145">
    <cfRule type="duplicateValues" dxfId="1047" priority="553"/>
  </conditionalFormatting>
  <conditionalFormatting sqref="C143:C145">
    <cfRule type="duplicateValues" dxfId="1046" priority="552"/>
  </conditionalFormatting>
  <conditionalFormatting sqref="C143:C145">
    <cfRule type="duplicateValues" dxfId="1045" priority="551"/>
  </conditionalFormatting>
  <conditionalFormatting sqref="C147:C148 C150">
    <cfRule type="duplicateValues" dxfId="1044" priority="541"/>
  </conditionalFormatting>
  <conditionalFormatting sqref="C147:C148 C150">
    <cfRule type="duplicateValues" dxfId="1043" priority="540"/>
  </conditionalFormatting>
  <conditionalFormatting sqref="C147:C148">
    <cfRule type="duplicateValues" dxfId="1042" priority="539"/>
  </conditionalFormatting>
  <conditionalFormatting sqref="C147:C148">
    <cfRule type="duplicateValues" dxfId="1041" priority="538"/>
  </conditionalFormatting>
  <conditionalFormatting sqref="C147:C148">
    <cfRule type="duplicateValues" dxfId="1040" priority="537"/>
  </conditionalFormatting>
  <conditionalFormatting sqref="C147:C148">
    <cfRule type="duplicateValues" dxfId="1039" priority="536"/>
  </conditionalFormatting>
  <conditionalFormatting sqref="C147:C148">
    <cfRule type="duplicateValues" dxfId="1038" priority="535"/>
  </conditionalFormatting>
  <conditionalFormatting sqref="C147:C148">
    <cfRule type="duplicateValues" dxfId="1037" priority="534"/>
  </conditionalFormatting>
  <conditionalFormatting sqref="C147:C148">
    <cfRule type="duplicateValues" dxfId="1036" priority="533"/>
  </conditionalFormatting>
  <conditionalFormatting sqref="C146">
    <cfRule type="duplicateValues" dxfId="1035" priority="532"/>
  </conditionalFormatting>
  <conditionalFormatting sqref="C146">
    <cfRule type="duplicateValues" dxfId="1034" priority="531"/>
  </conditionalFormatting>
  <conditionalFormatting sqref="C146">
    <cfRule type="duplicateValues" dxfId="1033" priority="530"/>
  </conditionalFormatting>
  <conditionalFormatting sqref="C146">
    <cfRule type="duplicateValues" dxfId="1032" priority="529"/>
  </conditionalFormatting>
  <conditionalFormatting sqref="C146">
    <cfRule type="duplicateValues" dxfId="1031" priority="528"/>
  </conditionalFormatting>
  <conditionalFormatting sqref="C146">
    <cfRule type="duplicateValues" dxfId="1030" priority="527"/>
  </conditionalFormatting>
  <conditionalFormatting sqref="C146">
    <cfRule type="duplicateValues" dxfId="1029" priority="526"/>
  </conditionalFormatting>
  <conditionalFormatting sqref="C146">
    <cfRule type="duplicateValues" dxfId="1028" priority="525"/>
  </conditionalFormatting>
  <conditionalFormatting sqref="C146">
    <cfRule type="duplicateValues" dxfId="1027" priority="524"/>
  </conditionalFormatting>
  <conditionalFormatting sqref="C64">
    <cfRule type="duplicateValues" dxfId="1026" priority="518"/>
  </conditionalFormatting>
  <conditionalFormatting sqref="C64">
    <cfRule type="duplicateValues" dxfId="1025" priority="517"/>
  </conditionalFormatting>
  <conditionalFormatting sqref="C64">
    <cfRule type="duplicateValues" dxfId="1024" priority="516"/>
  </conditionalFormatting>
  <conditionalFormatting sqref="C64">
    <cfRule type="duplicateValues" dxfId="1023" priority="515"/>
  </conditionalFormatting>
  <conditionalFormatting sqref="C64">
    <cfRule type="duplicateValues" dxfId="1022" priority="514"/>
  </conditionalFormatting>
  <conditionalFormatting sqref="C64">
    <cfRule type="duplicateValues" dxfId="1021" priority="513"/>
  </conditionalFormatting>
  <conditionalFormatting sqref="C64">
    <cfRule type="duplicateValues" dxfId="1020" priority="512"/>
  </conditionalFormatting>
  <conditionalFormatting sqref="C64">
    <cfRule type="duplicateValues" dxfId="1019" priority="511"/>
  </conditionalFormatting>
  <conditionalFormatting sqref="C64">
    <cfRule type="duplicateValues" dxfId="1018" priority="510"/>
  </conditionalFormatting>
  <conditionalFormatting sqref="C65">
    <cfRule type="duplicateValues" dxfId="1017" priority="509"/>
  </conditionalFormatting>
  <conditionalFormatting sqref="C65">
    <cfRule type="duplicateValues" dxfId="1016" priority="508"/>
  </conditionalFormatting>
  <conditionalFormatting sqref="C65">
    <cfRule type="duplicateValues" dxfId="1015" priority="507"/>
  </conditionalFormatting>
  <conditionalFormatting sqref="C65">
    <cfRule type="duplicateValues" dxfId="1014" priority="506"/>
  </conditionalFormatting>
  <conditionalFormatting sqref="C65">
    <cfRule type="duplicateValues" dxfId="1013" priority="505"/>
  </conditionalFormatting>
  <conditionalFormatting sqref="C65">
    <cfRule type="duplicateValues" dxfId="1012" priority="504"/>
  </conditionalFormatting>
  <conditionalFormatting sqref="C65">
    <cfRule type="duplicateValues" dxfId="1011" priority="503"/>
  </conditionalFormatting>
  <conditionalFormatting sqref="C65">
    <cfRule type="duplicateValues" dxfId="1010" priority="502"/>
  </conditionalFormatting>
  <conditionalFormatting sqref="C65">
    <cfRule type="duplicateValues" dxfId="1009" priority="501"/>
  </conditionalFormatting>
  <conditionalFormatting sqref="C157">
    <cfRule type="duplicateValues" dxfId="1008" priority="500"/>
  </conditionalFormatting>
  <conditionalFormatting sqref="C157">
    <cfRule type="duplicateValues" dxfId="1007" priority="499"/>
  </conditionalFormatting>
  <conditionalFormatting sqref="C157">
    <cfRule type="duplicateValues" dxfId="1006" priority="498"/>
  </conditionalFormatting>
  <conditionalFormatting sqref="C157">
    <cfRule type="duplicateValues" dxfId="1005" priority="497"/>
  </conditionalFormatting>
  <conditionalFormatting sqref="C157">
    <cfRule type="duplicateValues" dxfId="1004" priority="496"/>
  </conditionalFormatting>
  <conditionalFormatting sqref="C157">
    <cfRule type="duplicateValues" dxfId="1003" priority="495"/>
  </conditionalFormatting>
  <conditionalFormatting sqref="C157">
    <cfRule type="duplicateValues" dxfId="1002" priority="494"/>
  </conditionalFormatting>
  <conditionalFormatting sqref="C157">
    <cfRule type="duplicateValues" dxfId="1001" priority="493"/>
  </conditionalFormatting>
  <conditionalFormatting sqref="C157">
    <cfRule type="duplicateValues" dxfId="1000" priority="492"/>
  </conditionalFormatting>
  <conditionalFormatting sqref="C115">
    <cfRule type="duplicateValues" dxfId="999" priority="482"/>
  </conditionalFormatting>
  <conditionalFormatting sqref="C115">
    <cfRule type="duplicateValues" dxfId="998" priority="481"/>
  </conditionalFormatting>
  <conditionalFormatting sqref="C115">
    <cfRule type="duplicateValues" dxfId="997" priority="480"/>
  </conditionalFormatting>
  <conditionalFormatting sqref="C115">
    <cfRule type="duplicateValues" dxfId="996" priority="479"/>
  </conditionalFormatting>
  <conditionalFormatting sqref="C115">
    <cfRule type="duplicateValues" dxfId="995" priority="478"/>
  </conditionalFormatting>
  <conditionalFormatting sqref="C115">
    <cfRule type="duplicateValues" dxfId="994" priority="477"/>
  </conditionalFormatting>
  <conditionalFormatting sqref="C115">
    <cfRule type="duplicateValues" dxfId="993" priority="476"/>
  </conditionalFormatting>
  <conditionalFormatting sqref="C115">
    <cfRule type="duplicateValues" dxfId="992" priority="475"/>
  </conditionalFormatting>
  <conditionalFormatting sqref="C115">
    <cfRule type="duplicateValues" dxfId="991" priority="474"/>
  </conditionalFormatting>
  <conditionalFormatting sqref="C66">
    <cfRule type="duplicateValues" dxfId="990" priority="473"/>
  </conditionalFormatting>
  <conditionalFormatting sqref="C66">
    <cfRule type="duplicateValues" dxfId="989" priority="472"/>
  </conditionalFormatting>
  <conditionalFormatting sqref="C66">
    <cfRule type="duplicateValues" dxfId="988" priority="471"/>
  </conditionalFormatting>
  <conditionalFormatting sqref="C66">
    <cfRule type="duplicateValues" dxfId="987" priority="470"/>
  </conditionalFormatting>
  <conditionalFormatting sqref="C66">
    <cfRule type="duplicateValues" dxfId="986" priority="469"/>
  </conditionalFormatting>
  <conditionalFormatting sqref="C66">
    <cfRule type="duplicateValues" dxfId="985" priority="468"/>
  </conditionalFormatting>
  <conditionalFormatting sqref="C66">
    <cfRule type="duplicateValues" dxfId="984" priority="467"/>
  </conditionalFormatting>
  <conditionalFormatting sqref="C118">
    <cfRule type="duplicateValues" dxfId="983" priority="466"/>
  </conditionalFormatting>
  <conditionalFormatting sqref="C118">
    <cfRule type="duplicateValues" dxfId="982" priority="465"/>
  </conditionalFormatting>
  <conditionalFormatting sqref="C118">
    <cfRule type="duplicateValues" dxfId="981" priority="464"/>
  </conditionalFormatting>
  <conditionalFormatting sqref="C118">
    <cfRule type="duplicateValues" dxfId="980" priority="463"/>
  </conditionalFormatting>
  <conditionalFormatting sqref="C118">
    <cfRule type="duplicateValues" dxfId="979" priority="462"/>
  </conditionalFormatting>
  <conditionalFormatting sqref="C118">
    <cfRule type="duplicateValues" dxfId="978" priority="461"/>
  </conditionalFormatting>
  <conditionalFormatting sqref="C118">
    <cfRule type="duplicateValues" dxfId="977" priority="460"/>
  </conditionalFormatting>
  <conditionalFormatting sqref="C118">
    <cfRule type="duplicateValues" dxfId="976" priority="459"/>
  </conditionalFormatting>
  <conditionalFormatting sqref="C118">
    <cfRule type="duplicateValues" dxfId="975" priority="458"/>
  </conditionalFormatting>
  <conditionalFormatting sqref="C118">
    <cfRule type="duplicateValues" dxfId="974" priority="457"/>
  </conditionalFormatting>
  <conditionalFormatting sqref="C118">
    <cfRule type="duplicateValues" dxfId="973" priority="456"/>
  </conditionalFormatting>
  <conditionalFormatting sqref="C341">
    <cfRule type="duplicateValues" dxfId="972" priority="455"/>
  </conditionalFormatting>
  <conditionalFormatting sqref="C341">
    <cfRule type="duplicateValues" dxfId="971" priority="454"/>
  </conditionalFormatting>
  <conditionalFormatting sqref="C341">
    <cfRule type="duplicateValues" dxfId="970" priority="453"/>
  </conditionalFormatting>
  <conditionalFormatting sqref="C341">
    <cfRule type="duplicateValues" dxfId="969" priority="452"/>
  </conditionalFormatting>
  <conditionalFormatting sqref="C341">
    <cfRule type="duplicateValues" dxfId="968" priority="451"/>
  </conditionalFormatting>
  <conditionalFormatting sqref="C341">
    <cfRule type="duplicateValues" dxfId="967" priority="450"/>
  </conditionalFormatting>
  <conditionalFormatting sqref="C341">
    <cfRule type="duplicateValues" dxfId="966" priority="449"/>
  </conditionalFormatting>
  <conditionalFormatting sqref="C341">
    <cfRule type="duplicateValues" dxfId="965" priority="448"/>
  </conditionalFormatting>
  <conditionalFormatting sqref="C341">
    <cfRule type="duplicateValues" dxfId="964" priority="447"/>
  </conditionalFormatting>
  <conditionalFormatting sqref="C341">
    <cfRule type="duplicateValues" dxfId="963" priority="446"/>
  </conditionalFormatting>
  <conditionalFormatting sqref="C189">
    <cfRule type="duplicateValues" dxfId="962" priority="445"/>
  </conditionalFormatting>
  <conditionalFormatting sqref="C189">
    <cfRule type="duplicateValues" dxfId="961" priority="444"/>
  </conditionalFormatting>
  <conditionalFormatting sqref="C189">
    <cfRule type="duplicateValues" dxfId="960" priority="443"/>
  </conditionalFormatting>
  <conditionalFormatting sqref="C189">
    <cfRule type="duplicateValues" dxfId="959" priority="442"/>
  </conditionalFormatting>
  <conditionalFormatting sqref="C189">
    <cfRule type="duplicateValues" dxfId="958" priority="441"/>
  </conditionalFormatting>
  <conditionalFormatting sqref="C189">
    <cfRule type="duplicateValues" dxfId="957" priority="440"/>
  </conditionalFormatting>
  <conditionalFormatting sqref="C189">
    <cfRule type="duplicateValues" dxfId="956" priority="439"/>
  </conditionalFormatting>
  <conditionalFormatting sqref="C189">
    <cfRule type="duplicateValues" dxfId="955" priority="438"/>
  </conditionalFormatting>
  <conditionalFormatting sqref="C189">
    <cfRule type="duplicateValues" dxfId="954" priority="437"/>
  </conditionalFormatting>
  <conditionalFormatting sqref="C38">
    <cfRule type="duplicateValues" dxfId="953" priority="436"/>
  </conditionalFormatting>
  <conditionalFormatting sqref="C38">
    <cfRule type="duplicateValues" dxfId="952" priority="435"/>
  </conditionalFormatting>
  <conditionalFormatting sqref="C38">
    <cfRule type="duplicateValues" dxfId="951" priority="434"/>
  </conditionalFormatting>
  <conditionalFormatting sqref="C38">
    <cfRule type="duplicateValues" dxfId="950" priority="433"/>
  </conditionalFormatting>
  <conditionalFormatting sqref="C38">
    <cfRule type="duplicateValues" dxfId="949" priority="432"/>
  </conditionalFormatting>
  <conditionalFormatting sqref="C38">
    <cfRule type="duplicateValues" dxfId="948" priority="431"/>
  </conditionalFormatting>
  <conditionalFormatting sqref="C38">
    <cfRule type="duplicateValues" dxfId="947" priority="430"/>
  </conditionalFormatting>
  <conditionalFormatting sqref="C38">
    <cfRule type="duplicateValues" dxfId="946" priority="429"/>
  </conditionalFormatting>
  <conditionalFormatting sqref="C38">
    <cfRule type="duplicateValues" dxfId="945" priority="428"/>
  </conditionalFormatting>
  <conditionalFormatting sqref="C274">
    <cfRule type="duplicateValues" dxfId="944" priority="427"/>
  </conditionalFormatting>
  <conditionalFormatting sqref="C274">
    <cfRule type="duplicateValues" dxfId="943" priority="426"/>
  </conditionalFormatting>
  <conditionalFormatting sqref="C274">
    <cfRule type="duplicateValues" dxfId="942" priority="425"/>
  </conditionalFormatting>
  <conditionalFormatting sqref="C274">
    <cfRule type="duplicateValues" dxfId="941" priority="424"/>
  </conditionalFormatting>
  <conditionalFormatting sqref="C274">
    <cfRule type="duplicateValues" dxfId="940" priority="423"/>
  </conditionalFormatting>
  <conditionalFormatting sqref="C347">
    <cfRule type="duplicateValues" dxfId="939" priority="413"/>
  </conditionalFormatting>
  <conditionalFormatting sqref="C347">
    <cfRule type="duplicateValues" dxfId="938" priority="412"/>
  </conditionalFormatting>
  <conditionalFormatting sqref="C347">
    <cfRule type="duplicateValues" dxfId="937" priority="411"/>
  </conditionalFormatting>
  <conditionalFormatting sqref="C347">
    <cfRule type="duplicateValues" dxfId="936" priority="410"/>
  </conditionalFormatting>
  <conditionalFormatting sqref="C347">
    <cfRule type="duplicateValues" dxfId="935" priority="409"/>
  </conditionalFormatting>
  <conditionalFormatting sqref="C347">
    <cfRule type="duplicateValues" dxfId="934" priority="408"/>
  </conditionalFormatting>
  <conditionalFormatting sqref="C347">
    <cfRule type="duplicateValues" dxfId="933" priority="407"/>
  </conditionalFormatting>
  <conditionalFormatting sqref="C347">
    <cfRule type="duplicateValues" dxfId="932" priority="406"/>
  </conditionalFormatting>
  <conditionalFormatting sqref="C347">
    <cfRule type="duplicateValues" dxfId="931" priority="405"/>
  </conditionalFormatting>
  <conditionalFormatting sqref="C340">
    <cfRule type="duplicateValues" dxfId="930" priority="404"/>
  </conditionalFormatting>
  <conditionalFormatting sqref="C340">
    <cfRule type="duplicateValues" dxfId="929" priority="403"/>
  </conditionalFormatting>
  <conditionalFormatting sqref="C340">
    <cfRule type="duplicateValues" dxfId="928" priority="402"/>
  </conditionalFormatting>
  <conditionalFormatting sqref="C340">
    <cfRule type="duplicateValues" dxfId="927" priority="401"/>
  </conditionalFormatting>
  <conditionalFormatting sqref="C340">
    <cfRule type="duplicateValues" dxfId="926" priority="400"/>
  </conditionalFormatting>
  <conditionalFormatting sqref="C306">
    <cfRule type="duplicateValues" dxfId="925" priority="399"/>
  </conditionalFormatting>
  <conditionalFormatting sqref="C306">
    <cfRule type="duplicateValues" dxfId="924" priority="398"/>
  </conditionalFormatting>
  <conditionalFormatting sqref="C306">
    <cfRule type="duplicateValues" dxfId="923" priority="397"/>
  </conditionalFormatting>
  <conditionalFormatting sqref="C306">
    <cfRule type="duplicateValues" dxfId="922" priority="396"/>
  </conditionalFormatting>
  <conditionalFormatting sqref="C306">
    <cfRule type="duplicateValues" dxfId="921" priority="395"/>
  </conditionalFormatting>
  <conditionalFormatting sqref="C348:C349">
    <cfRule type="duplicateValues" dxfId="920" priority="394"/>
  </conditionalFormatting>
  <conditionalFormatting sqref="C348:C349">
    <cfRule type="duplicateValues" dxfId="919" priority="393"/>
  </conditionalFormatting>
  <conditionalFormatting sqref="C348:C349">
    <cfRule type="duplicateValues" dxfId="918" priority="392"/>
  </conditionalFormatting>
  <conditionalFormatting sqref="C348:C349">
    <cfRule type="duplicateValues" dxfId="917" priority="391"/>
  </conditionalFormatting>
  <conditionalFormatting sqref="C348:C349">
    <cfRule type="duplicateValues" dxfId="916" priority="390"/>
  </conditionalFormatting>
  <conditionalFormatting sqref="C348:C349">
    <cfRule type="duplicateValues" dxfId="915" priority="389"/>
  </conditionalFormatting>
  <conditionalFormatting sqref="C348:C349">
    <cfRule type="duplicateValues" dxfId="914" priority="388"/>
  </conditionalFormatting>
  <conditionalFormatting sqref="C348:C349">
    <cfRule type="duplicateValues" dxfId="913" priority="387"/>
  </conditionalFormatting>
  <conditionalFormatting sqref="C348:C349">
    <cfRule type="duplicateValues" dxfId="912" priority="386"/>
  </conditionalFormatting>
  <conditionalFormatting sqref="C275">
    <cfRule type="duplicateValues" dxfId="911" priority="385"/>
  </conditionalFormatting>
  <conditionalFormatting sqref="C275">
    <cfRule type="duplicateValues" dxfId="910" priority="384"/>
  </conditionalFormatting>
  <conditionalFormatting sqref="C275">
    <cfRule type="duplicateValues" dxfId="909" priority="383"/>
  </conditionalFormatting>
  <conditionalFormatting sqref="C275">
    <cfRule type="duplicateValues" dxfId="908" priority="382"/>
  </conditionalFormatting>
  <conditionalFormatting sqref="C275">
    <cfRule type="duplicateValues" dxfId="907" priority="381"/>
  </conditionalFormatting>
  <conditionalFormatting sqref="C305">
    <cfRule type="duplicateValues" dxfId="906" priority="375"/>
  </conditionalFormatting>
  <conditionalFormatting sqref="C305">
    <cfRule type="duplicateValues" dxfId="905" priority="374"/>
  </conditionalFormatting>
  <conditionalFormatting sqref="C305">
    <cfRule type="duplicateValues" dxfId="904" priority="373"/>
  </conditionalFormatting>
  <conditionalFormatting sqref="C305">
    <cfRule type="duplicateValues" dxfId="903" priority="372"/>
  </conditionalFormatting>
  <conditionalFormatting sqref="C305">
    <cfRule type="duplicateValues" dxfId="902" priority="371"/>
  </conditionalFormatting>
  <conditionalFormatting sqref="C305">
    <cfRule type="duplicateValues" dxfId="901" priority="370"/>
  </conditionalFormatting>
  <conditionalFormatting sqref="C305">
    <cfRule type="duplicateValues" dxfId="900" priority="369"/>
  </conditionalFormatting>
  <conditionalFormatting sqref="C305">
    <cfRule type="duplicateValues" dxfId="899" priority="368"/>
  </conditionalFormatting>
  <conditionalFormatting sqref="C305">
    <cfRule type="duplicateValues" dxfId="898" priority="367"/>
  </conditionalFormatting>
  <conditionalFormatting sqref="C305">
    <cfRule type="duplicateValues" dxfId="897" priority="366"/>
  </conditionalFormatting>
  <conditionalFormatting sqref="C305">
    <cfRule type="duplicateValues" dxfId="896" priority="365"/>
  </conditionalFormatting>
  <conditionalFormatting sqref="C305">
    <cfRule type="duplicateValues" dxfId="895" priority="364"/>
  </conditionalFormatting>
  <conditionalFormatting sqref="C328">
    <cfRule type="duplicateValues" dxfId="894" priority="363"/>
  </conditionalFormatting>
  <conditionalFormatting sqref="C328">
    <cfRule type="duplicateValues" dxfId="893" priority="362"/>
  </conditionalFormatting>
  <conditionalFormatting sqref="C328">
    <cfRule type="duplicateValues" dxfId="892" priority="361"/>
  </conditionalFormatting>
  <conditionalFormatting sqref="C328">
    <cfRule type="duplicateValues" dxfId="891" priority="360"/>
  </conditionalFormatting>
  <conditionalFormatting sqref="C328">
    <cfRule type="duplicateValues" dxfId="890" priority="359"/>
  </conditionalFormatting>
  <conditionalFormatting sqref="C328">
    <cfRule type="duplicateValues" dxfId="889" priority="358"/>
  </conditionalFormatting>
  <conditionalFormatting sqref="C328">
    <cfRule type="duplicateValues" dxfId="888" priority="357"/>
  </conditionalFormatting>
  <conditionalFormatting sqref="C328">
    <cfRule type="duplicateValues" dxfId="887" priority="356"/>
  </conditionalFormatting>
  <conditionalFormatting sqref="C328">
    <cfRule type="duplicateValues" dxfId="886" priority="355"/>
  </conditionalFormatting>
  <conditionalFormatting sqref="A160:A174 A176:A194 A196:A217">
    <cfRule type="duplicateValues" dxfId="885" priority="1233"/>
    <cfRule type="duplicateValues" dxfId="884" priority="1234"/>
  </conditionalFormatting>
  <conditionalFormatting sqref="C206:C208 C192:C194 C202 C196:C197">
    <cfRule type="duplicateValues" dxfId="883" priority="1256"/>
  </conditionalFormatting>
  <conditionalFormatting sqref="C206:C208 C192:C194 C202 C196:C197">
    <cfRule type="duplicateValues" dxfId="882" priority="1258"/>
  </conditionalFormatting>
  <conditionalFormatting sqref="C192:C194 C202:C203 C206:C208 C196:C197">
    <cfRule type="duplicateValues" dxfId="881" priority="1260"/>
  </conditionalFormatting>
  <conditionalFormatting sqref="C20">
    <cfRule type="duplicateValues" dxfId="880" priority="354"/>
  </conditionalFormatting>
  <conditionalFormatting sqref="C32">
    <cfRule type="duplicateValues" dxfId="879" priority="353"/>
  </conditionalFormatting>
  <conditionalFormatting sqref="C94">
    <cfRule type="duplicateValues" dxfId="878" priority="352"/>
  </conditionalFormatting>
  <conditionalFormatting sqref="C96">
    <cfRule type="duplicateValues" dxfId="877" priority="351"/>
  </conditionalFormatting>
  <conditionalFormatting sqref="C99">
    <cfRule type="duplicateValues" dxfId="876" priority="350"/>
  </conditionalFormatting>
  <conditionalFormatting sqref="C101">
    <cfRule type="duplicateValues" dxfId="875" priority="349"/>
  </conditionalFormatting>
  <conditionalFormatting sqref="C103">
    <cfRule type="duplicateValues" dxfId="874" priority="348"/>
  </conditionalFormatting>
  <conditionalFormatting sqref="C223">
    <cfRule type="duplicateValues" dxfId="873" priority="346"/>
  </conditionalFormatting>
  <conditionalFormatting sqref="C223">
    <cfRule type="duplicateValues" dxfId="872" priority="347"/>
  </conditionalFormatting>
  <conditionalFormatting sqref="C389:C1048576 C368:C387 C311:C318 C1:C53 C202:C203 C206:C216 C218:C239 C83 C260 C55:C57 C60:C74 C76:C81 C85:C106 C110:C118 C125:C148 C150 C152:C155 C157:C174 C176:C194 C196:C197 C241:C249 C253:C254 C251 C266 C268:C270 C274:C279 C282:C298 C302:C307 C321:C336 C340:C364">
    <cfRule type="duplicateValues" dxfId="871" priority="338"/>
    <cfRule type="duplicateValues" dxfId="870" priority="345"/>
  </conditionalFormatting>
  <conditionalFormatting sqref="C275">
    <cfRule type="duplicateValues" dxfId="869" priority="342"/>
  </conditionalFormatting>
  <conditionalFormatting sqref="C305">
    <cfRule type="duplicateValues" dxfId="868" priority="341"/>
  </conditionalFormatting>
  <conditionalFormatting sqref="C306">
    <cfRule type="duplicateValues" dxfId="867" priority="340"/>
  </conditionalFormatting>
  <conditionalFormatting sqref="B118">
    <cfRule type="duplicateValues" dxfId="866" priority="1435"/>
  </conditionalFormatting>
  <conditionalFormatting sqref="A389:A1048576 A368:A387 A311:A318 A1:A74 A76:A83 A85:A106 A110:A118 A125:A148 A150 A152:A155 A157:A174 A176:A194 A196:A239 A241:A249 A253:A255 A251 A260 A266 A268:A270 A274:A279 A282:A298 A302:A307 A321:A336 A340:A364">
    <cfRule type="duplicateValues" dxfId="865" priority="339"/>
  </conditionalFormatting>
  <conditionalFormatting sqref="C198:C201">
    <cfRule type="duplicateValues" dxfId="864" priority="337"/>
  </conditionalFormatting>
  <conditionalFormatting sqref="C198:C201">
    <cfRule type="duplicateValues" dxfId="863" priority="336"/>
  </conditionalFormatting>
  <conditionalFormatting sqref="C198:C201">
    <cfRule type="duplicateValues" dxfId="862" priority="335"/>
  </conditionalFormatting>
  <conditionalFormatting sqref="C198:C201">
    <cfRule type="duplicateValues" dxfId="861" priority="334"/>
  </conditionalFormatting>
  <conditionalFormatting sqref="C198:C201">
    <cfRule type="duplicateValues" dxfId="860" priority="333"/>
  </conditionalFormatting>
  <conditionalFormatting sqref="C198:C201">
    <cfRule type="duplicateValues" dxfId="859" priority="332"/>
  </conditionalFormatting>
  <conditionalFormatting sqref="C198:C201">
    <cfRule type="duplicateValues" dxfId="858" priority="331"/>
  </conditionalFormatting>
  <conditionalFormatting sqref="C204:C205">
    <cfRule type="duplicateValues" dxfId="857" priority="330"/>
  </conditionalFormatting>
  <conditionalFormatting sqref="C204:C205">
    <cfRule type="duplicateValues" dxfId="856" priority="329"/>
  </conditionalFormatting>
  <conditionalFormatting sqref="C204:C205">
    <cfRule type="duplicateValues" dxfId="855" priority="328"/>
  </conditionalFormatting>
  <conditionalFormatting sqref="C204:C205">
    <cfRule type="duplicateValues" dxfId="854" priority="327"/>
  </conditionalFormatting>
  <conditionalFormatting sqref="C204:C205">
    <cfRule type="duplicateValues" dxfId="853" priority="326"/>
  </conditionalFormatting>
  <conditionalFormatting sqref="C204:C205">
    <cfRule type="duplicateValues" dxfId="852" priority="325"/>
  </conditionalFormatting>
  <conditionalFormatting sqref="C204:C205">
    <cfRule type="duplicateValues" dxfId="851" priority="324"/>
  </conditionalFormatting>
  <conditionalFormatting sqref="C82">
    <cfRule type="duplicateValues" dxfId="850" priority="323"/>
  </conditionalFormatting>
  <conditionalFormatting sqref="C82">
    <cfRule type="duplicateValues" dxfId="849" priority="322"/>
  </conditionalFormatting>
  <conditionalFormatting sqref="C82">
    <cfRule type="duplicateValues" dxfId="848" priority="321"/>
  </conditionalFormatting>
  <conditionalFormatting sqref="C82">
    <cfRule type="duplicateValues" dxfId="847" priority="320"/>
  </conditionalFormatting>
  <conditionalFormatting sqref="C82">
    <cfRule type="duplicateValues" dxfId="846" priority="319"/>
  </conditionalFormatting>
  <conditionalFormatting sqref="C82">
    <cfRule type="duplicateValues" dxfId="845" priority="318"/>
  </conditionalFormatting>
  <conditionalFormatting sqref="C82">
    <cfRule type="duplicateValues" dxfId="844" priority="317"/>
  </conditionalFormatting>
  <conditionalFormatting sqref="A285:A298 A302:A307">
    <cfRule type="duplicateValues" dxfId="843" priority="1561"/>
    <cfRule type="duplicateValues" dxfId="842" priority="1562"/>
  </conditionalFormatting>
  <conditionalFormatting sqref="C307">
    <cfRule type="duplicateValues" dxfId="841" priority="1563"/>
  </conditionalFormatting>
  <conditionalFormatting sqref="C307">
    <cfRule type="duplicateValues" dxfId="840" priority="1564"/>
  </conditionalFormatting>
  <conditionalFormatting sqref="C217">
    <cfRule type="duplicateValues" dxfId="839" priority="314"/>
  </conditionalFormatting>
  <conditionalFormatting sqref="C217">
    <cfRule type="duplicateValues" dxfId="838" priority="311"/>
    <cfRule type="duplicateValues" dxfId="837" priority="313"/>
  </conditionalFormatting>
  <conditionalFormatting sqref="C308">
    <cfRule type="duplicateValues" dxfId="836" priority="304"/>
    <cfRule type="duplicateValues" dxfId="835" priority="306"/>
  </conditionalFormatting>
  <conditionalFormatting sqref="A308">
    <cfRule type="duplicateValues" dxfId="834" priority="305"/>
  </conditionalFormatting>
  <conditionalFormatting sqref="A308">
    <cfRule type="duplicateValues" dxfId="833" priority="307"/>
    <cfRule type="duplicateValues" dxfId="832" priority="308"/>
  </conditionalFormatting>
  <conditionalFormatting sqref="C308">
    <cfRule type="duplicateValues" dxfId="831" priority="309"/>
  </conditionalFormatting>
  <conditionalFormatting sqref="C308">
    <cfRule type="duplicateValues" dxfId="830" priority="310"/>
  </conditionalFormatting>
  <conditionalFormatting sqref="C389:C1048576 C368:C387 C311:C318 C1:C53 C260 C55:C57 C60:C74 C76:C83 C85:C106 C110:C118 C125:C148 C150 C152:C155 C157:C174 C176:C194 C196:C239 C241:C249 C253:C254 C251 C266 C268:C270 C274:C279 C282:C298 C302:C308 C321:C336 C340:C364">
    <cfRule type="duplicateValues" dxfId="829" priority="303"/>
  </conditionalFormatting>
  <conditionalFormatting sqref="C309">
    <cfRule type="duplicateValues" dxfId="828" priority="296"/>
    <cfRule type="duplicateValues" dxfId="827" priority="298"/>
  </conditionalFormatting>
  <conditionalFormatting sqref="A309">
    <cfRule type="duplicateValues" dxfId="826" priority="297"/>
  </conditionalFormatting>
  <conditionalFormatting sqref="A309">
    <cfRule type="duplicateValues" dxfId="825" priority="299"/>
    <cfRule type="duplicateValues" dxfId="824" priority="300"/>
  </conditionalFormatting>
  <conditionalFormatting sqref="C309">
    <cfRule type="duplicateValues" dxfId="823" priority="301"/>
  </conditionalFormatting>
  <conditionalFormatting sqref="C309">
    <cfRule type="duplicateValues" dxfId="822" priority="302"/>
  </conditionalFormatting>
  <conditionalFormatting sqref="C309">
    <cfRule type="duplicateValues" dxfId="821" priority="295"/>
  </conditionalFormatting>
  <conditionalFormatting sqref="C389:C1048576 C368:C387 C1:C53 C260 C55:C57 C60:C74 C76:C83 C85:C106 C110:C118 C125:C148 C150 C152:C155 C157:C174 C176:C194 C196:C239 C241:C249 C253:C254 C251 C266 C268:C270 C274:C279 C282:C298 C302:C309 C311:C318 C321:C336 C340:C364">
    <cfRule type="duplicateValues" dxfId="820" priority="294"/>
  </conditionalFormatting>
  <conditionalFormatting sqref="C255">
    <cfRule type="duplicateValues" dxfId="819" priority="284"/>
  </conditionalFormatting>
  <conditionalFormatting sqref="C255">
    <cfRule type="duplicateValues" dxfId="818" priority="282"/>
    <cfRule type="duplicateValues" dxfId="817" priority="283"/>
  </conditionalFormatting>
  <conditionalFormatting sqref="C255">
    <cfRule type="duplicateValues" dxfId="816" priority="281"/>
  </conditionalFormatting>
  <conditionalFormatting sqref="C255">
    <cfRule type="duplicateValues" dxfId="815" priority="280"/>
  </conditionalFormatting>
  <conditionalFormatting sqref="C54">
    <cfRule type="duplicateValues" dxfId="814" priority="279"/>
  </conditionalFormatting>
  <conditionalFormatting sqref="C54">
    <cfRule type="duplicateValues" dxfId="813" priority="277"/>
    <cfRule type="duplicateValues" dxfId="812" priority="278"/>
  </conditionalFormatting>
  <conditionalFormatting sqref="C54">
    <cfRule type="duplicateValues" dxfId="811" priority="276"/>
  </conditionalFormatting>
  <conditionalFormatting sqref="C54">
    <cfRule type="duplicateValues" dxfId="810" priority="275"/>
  </conditionalFormatting>
  <conditionalFormatting sqref="C58">
    <cfRule type="duplicateValues" dxfId="809" priority="268"/>
    <cfRule type="duplicateValues" dxfId="808" priority="274"/>
  </conditionalFormatting>
  <conditionalFormatting sqref="C58:C59">
    <cfRule type="duplicateValues" dxfId="807" priority="267"/>
  </conditionalFormatting>
  <conditionalFormatting sqref="C59">
    <cfRule type="duplicateValues" dxfId="806" priority="273"/>
  </conditionalFormatting>
  <conditionalFormatting sqref="C58:C59">
    <cfRule type="duplicateValues" dxfId="805" priority="271"/>
    <cfRule type="duplicateValues" dxfId="804" priority="272"/>
  </conditionalFormatting>
  <conditionalFormatting sqref="C58:C59">
    <cfRule type="duplicateValues" dxfId="803" priority="270"/>
  </conditionalFormatting>
  <conditionalFormatting sqref="C58:C59">
    <cfRule type="duplicateValues" dxfId="802" priority="269"/>
  </conditionalFormatting>
  <conditionalFormatting sqref="A75">
    <cfRule type="duplicateValues" dxfId="801" priority="265"/>
    <cfRule type="duplicateValues" dxfId="800" priority="266"/>
  </conditionalFormatting>
  <conditionalFormatting sqref="A75">
    <cfRule type="duplicateValues" dxfId="799" priority="262"/>
  </conditionalFormatting>
  <conditionalFormatting sqref="C75">
    <cfRule type="duplicateValues" dxfId="798" priority="264"/>
  </conditionalFormatting>
  <conditionalFormatting sqref="C75">
    <cfRule type="duplicateValues" dxfId="797" priority="261"/>
    <cfRule type="duplicateValues" dxfId="796" priority="263"/>
  </conditionalFormatting>
  <conditionalFormatting sqref="C75">
    <cfRule type="duplicateValues" dxfId="795" priority="260"/>
  </conditionalFormatting>
  <conditionalFormatting sqref="C75">
    <cfRule type="duplicateValues" dxfId="794" priority="259"/>
  </conditionalFormatting>
  <conditionalFormatting sqref="C84">
    <cfRule type="duplicateValues" dxfId="793" priority="248"/>
    <cfRule type="duplicateValues" dxfId="792" priority="249"/>
    <cfRule type="duplicateValues" dxfId="791" priority="250"/>
    <cfRule type="duplicateValues" dxfId="790" priority="251"/>
    <cfRule type="duplicateValues" dxfId="789" priority="252"/>
    <cfRule type="duplicateValues" dxfId="788" priority="253"/>
    <cfRule type="duplicateValues" dxfId="787" priority="254"/>
    <cfRule type="duplicateValues" dxfId="786" priority="255"/>
    <cfRule type="duplicateValues" dxfId="785" priority="256"/>
  </conditionalFormatting>
  <conditionalFormatting sqref="A84">
    <cfRule type="duplicateValues" dxfId="784" priority="257"/>
    <cfRule type="duplicateValues" dxfId="783" priority="258"/>
  </conditionalFormatting>
  <conditionalFormatting sqref="A84">
    <cfRule type="duplicateValues" dxfId="782" priority="246"/>
  </conditionalFormatting>
  <conditionalFormatting sqref="C84">
    <cfRule type="duplicateValues" dxfId="781" priority="245"/>
    <cfRule type="duplicateValues" dxfId="780" priority="247"/>
  </conditionalFormatting>
  <conditionalFormatting sqref="C84">
    <cfRule type="duplicateValues" dxfId="779" priority="244"/>
  </conditionalFormatting>
  <conditionalFormatting sqref="C84">
    <cfRule type="duplicateValues" dxfId="778" priority="243"/>
  </conditionalFormatting>
  <conditionalFormatting sqref="B108">
    <cfRule type="duplicateValues" dxfId="777" priority="242"/>
  </conditionalFormatting>
  <conditionalFormatting sqref="C108">
    <cfRule type="duplicateValues" dxfId="776" priority="239"/>
  </conditionalFormatting>
  <conditionalFormatting sqref="A107:A109">
    <cfRule type="duplicateValues" dxfId="775" priority="240"/>
    <cfRule type="duplicateValues" dxfId="774" priority="241"/>
  </conditionalFormatting>
  <conditionalFormatting sqref="A107:A109">
    <cfRule type="duplicateValues" dxfId="773" priority="236"/>
  </conditionalFormatting>
  <conditionalFormatting sqref="C107:C109">
    <cfRule type="duplicateValues" dxfId="772" priority="238"/>
  </conditionalFormatting>
  <conditionalFormatting sqref="C107:C109">
    <cfRule type="duplicateValues" dxfId="771" priority="235"/>
    <cfRule type="duplicateValues" dxfId="770" priority="237"/>
  </conditionalFormatting>
  <conditionalFormatting sqref="C107:C109">
    <cfRule type="duplicateValues" dxfId="769" priority="234"/>
  </conditionalFormatting>
  <conditionalFormatting sqref="C107:C109">
    <cfRule type="duplicateValues" dxfId="768" priority="233"/>
  </conditionalFormatting>
  <conditionalFormatting sqref="C120">
    <cfRule type="duplicateValues" dxfId="767" priority="217"/>
    <cfRule type="duplicateValues" dxfId="766" priority="218"/>
    <cfRule type="duplicateValues" dxfId="765" priority="219"/>
  </conditionalFormatting>
  <conditionalFormatting sqref="C124">
    <cfRule type="duplicateValues" dxfId="764" priority="223"/>
    <cfRule type="duplicateValues" dxfId="763" priority="224"/>
    <cfRule type="duplicateValues" dxfId="762" priority="225"/>
    <cfRule type="duplicateValues" dxfId="761" priority="226"/>
    <cfRule type="duplicateValues" dxfId="760" priority="227"/>
    <cfRule type="duplicateValues" dxfId="759" priority="228"/>
    <cfRule type="duplicateValues" dxfId="758" priority="229"/>
  </conditionalFormatting>
  <conditionalFormatting sqref="C119:C124">
    <cfRule type="duplicateValues" dxfId="757" priority="215"/>
    <cfRule type="duplicateValues" dxfId="756" priority="216"/>
  </conditionalFormatting>
  <conditionalFormatting sqref="A119:A124">
    <cfRule type="duplicateValues" dxfId="755" priority="231"/>
    <cfRule type="duplicateValues" dxfId="754" priority="232"/>
  </conditionalFormatting>
  <conditionalFormatting sqref="A119:A124">
    <cfRule type="duplicateValues" dxfId="753" priority="230"/>
  </conditionalFormatting>
  <conditionalFormatting sqref="C119 C121:C123">
    <cfRule type="duplicateValues" dxfId="752" priority="221"/>
    <cfRule type="duplicateValues" dxfId="751" priority="222"/>
  </conditionalFormatting>
  <conditionalFormatting sqref="C119 C121:C124">
    <cfRule type="duplicateValues" dxfId="750" priority="220"/>
  </conditionalFormatting>
  <conditionalFormatting sqref="C149">
    <cfRule type="duplicateValues" dxfId="749" priority="204"/>
    <cfRule type="duplicateValues" dxfId="748" priority="205"/>
    <cfRule type="duplicateValues" dxfId="747" priority="206"/>
    <cfRule type="duplicateValues" dxfId="746" priority="207"/>
    <cfRule type="duplicateValues" dxfId="745" priority="208"/>
    <cfRule type="duplicateValues" dxfId="744" priority="209"/>
    <cfRule type="duplicateValues" dxfId="743" priority="210"/>
    <cfRule type="duplicateValues" dxfId="742" priority="211"/>
    <cfRule type="duplicateValues" dxfId="741" priority="212"/>
  </conditionalFormatting>
  <conditionalFormatting sqref="A149">
    <cfRule type="duplicateValues" dxfId="740" priority="213"/>
    <cfRule type="duplicateValues" dxfId="739" priority="214"/>
  </conditionalFormatting>
  <conditionalFormatting sqref="A149">
    <cfRule type="duplicateValues" dxfId="738" priority="202"/>
  </conditionalFormatting>
  <conditionalFormatting sqref="C149">
    <cfRule type="duplicateValues" dxfId="737" priority="201"/>
    <cfRule type="duplicateValues" dxfId="736" priority="203"/>
  </conditionalFormatting>
  <conditionalFormatting sqref="C149">
    <cfRule type="duplicateValues" dxfId="735" priority="200"/>
  </conditionalFormatting>
  <conditionalFormatting sqref="C149">
    <cfRule type="duplicateValues" dxfId="734" priority="199"/>
  </conditionalFormatting>
  <conditionalFormatting sqref="A151">
    <cfRule type="duplicateValues" dxfId="733" priority="197"/>
    <cfRule type="duplicateValues" dxfId="732" priority="198"/>
  </conditionalFormatting>
  <conditionalFormatting sqref="A151">
    <cfRule type="duplicateValues" dxfId="731" priority="194"/>
  </conditionalFormatting>
  <conditionalFormatting sqref="C151">
    <cfRule type="duplicateValues" dxfId="730" priority="196"/>
  </conditionalFormatting>
  <conditionalFormatting sqref="C151">
    <cfRule type="duplicateValues" dxfId="729" priority="193"/>
    <cfRule type="duplicateValues" dxfId="728" priority="195"/>
  </conditionalFormatting>
  <conditionalFormatting sqref="C151">
    <cfRule type="duplicateValues" dxfId="727" priority="192"/>
  </conditionalFormatting>
  <conditionalFormatting sqref="C151">
    <cfRule type="duplicateValues" dxfId="726" priority="191"/>
  </conditionalFormatting>
  <conditionalFormatting sqref="C156">
    <cfRule type="duplicateValues" dxfId="725" priority="166"/>
    <cfRule type="duplicateValues" dxfId="724" priority="167"/>
    <cfRule type="duplicateValues" dxfId="723" priority="168"/>
    <cfRule type="duplicateValues" dxfId="722" priority="169"/>
    <cfRule type="duplicateValues" dxfId="721" priority="170"/>
    <cfRule type="duplicateValues" dxfId="720" priority="171"/>
    <cfRule type="duplicateValues" dxfId="719" priority="172"/>
    <cfRule type="duplicateValues" dxfId="718" priority="173"/>
    <cfRule type="duplicateValues" dxfId="717" priority="174"/>
    <cfRule type="duplicateValues" dxfId="716" priority="180"/>
    <cfRule type="duplicateValues" dxfId="715" priority="181"/>
    <cfRule type="duplicateValues" dxfId="714" priority="182"/>
    <cfRule type="duplicateValues" dxfId="713" priority="183"/>
    <cfRule type="duplicateValues" dxfId="712" priority="184"/>
    <cfRule type="duplicateValues" dxfId="711" priority="185"/>
    <cfRule type="duplicateValues" dxfId="710" priority="186"/>
    <cfRule type="duplicateValues" dxfId="709" priority="187"/>
    <cfRule type="duplicateValues" dxfId="708" priority="188"/>
  </conditionalFormatting>
  <conditionalFormatting sqref="A156">
    <cfRule type="duplicateValues" dxfId="707" priority="189"/>
    <cfRule type="duplicateValues" dxfId="706" priority="190"/>
  </conditionalFormatting>
  <conditionalFormatting sqref="A156">
    <cfRule type="duplicateValues" dxfId="705" priority="178"/>
  </conditionalFormatting>
  <conditionalFormatting sqref="C156">
    <cfRule type="duplicateValues" dxfId="704" priority="177"/>
    <cfRule type="duplicateValues" dxfId="703" priority="179"/>
  </conditionalFormatting>
  <conditionalFormatting sqref="C156">
    <cfRule type="duplicateValues" dxfId="702" priority="176"/>
  </conditionalFormatting>
  <conditionalFormatting sqref="C156">
    <cfRule type="duplicateValues" dxfId="701" priority="175"/>
  </conditionalFormatting>
  <conditionalFormatting sqref="A175">
    <cfRule type="duplicateValues" dxfId="700" priority="164"/>
    <cfRule type="duplicateValues" dxfId="699" priority="165"/>
  </conditionalFormatting>
  <conditionalFormatting sqref="C175">
    <cfRule type="duplicateValues" dxfId="698" priority="163"/>
  </conditionalFormatting>
  <conditionalFormatting sqref="A175">
    <cfRule type="duplicateValues" dxfId="697" priority="161"/>
  </conditionalFormatting>
  <conditionalFormatting sqref="C175">
    <cfRule type="duplicateValues" dxfId="696" priority="160"/>
    <cfRule type="duplicateValues" dxfId="695" priority="162"/>
  </conditionalFormatting>
  <conditionalFormatting sqref="C175">
    <cfRule type="duplicateValues" dxfId="694" priority="159"/>
  </conditionalFormatting>
  <conditionalFormatting sqref="C175">
    <cfRule type="duplicateValues" dxfId="693" priority="158"/>
  </conditionalFormatting>
  <conditionalFormatting sqref="A195">
    <cfRule type="duplicateValues" dxfId="692" priority="153"/>
    <cfRule type="duplicateValues" dxfId="691" priority="154"/>
  </conditionalFormatting>
  <conditionalFormatting sqref="A195">
    <cfRule type="duplicateValues" dxfId="690" priority="151"/>
  </conditionalFormatting>
  <conditionalFormatting sqref="C195">
    <cfRule type="duplicateValues" dxfId="689" priority="150"/>
    <cfRule type="duplicateValues" dxfId="688" priority="152"/>
  </conditionalFormatting>
  <conditionalFormatting sqref="C195">
    <cfRule type="duplicateValues" dxfId="687" priority="149"/>
  </conditionalFormatting>
  <conditionalFormatting sqref="C195">
    <cfRule type="duplicateValues" dxfId="686" priority="148"/>
  </conditionalFormatting>
  <conditionalFormatting sqref="C195">
    <cfRule type="duplicateValues" dxfId="685" priority="155"/>
    <cfRule type="duplicateValues" dxfId="684" priority="156"/>
  </conditionalFormatting>
  <conditionalFormatting sqref="C195">
    <cfRule type="duplicateValues" dxfId="683" priority="157"/>
  </conditionalFormatting>
  <conditionalFormatting sqref="A240">
    <cfRule type="duplicateValues" dxfId="682" priority="146"/>
    <cfRule type="duplicateValues" dxfId="681" priority="147"/>
  </conditionalFormatting>
  <conditionalFormatting sqref="A240">
    <cfRule type="duplicateValues" dxfId="680" priority="143"/>
  </conditionalFormatting>
  <conditionalFormatting sqref="C240">
    <cfRule type="duplicateValues" dxfId="679" priority="145"/>
  </conditionalFormatting>
  <conditionalFormatting sqref="C240">
    <cfRule type="duplicateValues" dxfId="678" priority="142"/>
    <cfRule type="duplicateValues" dxfId="677" priority="144"/>
  </conditionalFormatting>
  <conditionalFormatting sqref="C240">
    <cfRule type="duplicateValues" dxfId="676" priority="141"/>
  </conditionalFormatting>
  <conditionalFormatting sqref="C240">
    <cfRule type="duplicateValues" dxfId="675" priority="140"/>
  </conditionalFormatting>
  <conditionalFormatting sqref="A252">
    <cfRule type="duplicateValues" dxfId="674" priority="138"/>
    <cfRule type="duplicateValues" dxfId="673" priority="139"/>
  </conditionalFormatting>
  <conditionalFormatting sqref="A252">
    <cfRule type="duplicateValues" dxfId="672" priority="135"/>
  </conditionalFormatting>
  <conditionalFormatting sqref="C252">
    <cfRule type="duplicateValues" dxfId="671" priority="137"/>
  </conditionalFormatting>
  <conditionalFormatting sqref="C252">
    <cfRule type="duplicateValues" dxfId="670" priority="134"/>
    <cfRule type="duplicateValues" dxfId="669" priority="136"/>
  </conditionalFormatting>
  <conditionalFormatting sqref="C252">
    <cfRule type="duplicateValues" dxfId="668" priority="133"/>
  </conditionalFormatting>
  <conditionalFormatting sqref="C252">
    <cfRule type="duplicateValues" dxfId="667" priority="132"/>
  </conditionalFormatting>
  <conditionalFormatting sqref="A250">
    <cfRule type="duplicateValues" dxfId="666" priority="130"/>
    <cfRule type="duplicateValues" dxfId="665" priority="131"/>
  </conditionalFormatting>
  <conditionalFormatting sqref="A250">
    <cfRule type="duplicateValues" dxfId="664" priority="127"/>
  </conditionalFormatting>
  <conditionalFormatting sqref="C250">
    <cfRule type="duplicateValues" dxfId="663" priority="129"/>
  </conditionalFormatting>
  <conditionalFormatting sqref="C250">
    <cfRule type="duplicateValues" dxfId="662" priority="126"/>
    <cfRule type="duplicateValues" dxfId="661" priority="128"/>
  </conditionalFormatting>
  <conditionalFormatting sqref="C250">
    <cfRule type="duplicateValues" dxfId="660" priority="125"/>
  </conditionalFormatting>
  <conditionalFormatting sqref="C250">
    <cfRule type="duplicateValues" dxfId="659" priority="124"/>
  </conditionalFormatting>
  <conditionalFormatting sqref="C258">
    <cfRule type="duplicateValues" dxfId="658" priority="111"/>
    <cfRule type="duplicateValues" dxfId="657" priority="112"/>
    <cfRule type="duplicateValues" dxfId="656" priority="113"/>
    <cfRule type="duplicateValues" dxfId="655" priority="114"/>
    <cfRule type="duplicateValues" dxfId="654" priority="115"/>
  </conditionalFormatting>
  <conditionalFormatting sqref="C259">
    <cfRule type="duplicateValues" dxfId="653" priority="106"/>
    <cfRule type="duplicateValues" dxfId="652" priority="107"/>
    <cfRule type="duplicateValues" dxfId="651" priority="108"/>
    <cfRule type="duplicateValues" dxfId="650" priority="109"/>
    <cfRule type="duplicateValues" dxfId="649" priority="110"/>
  </conditionalFormatting>
  <conditionalFormatting sqref="A256:A259">
    <cfRule type="duplicateValues" dxfId="648" priority="122"/>
    <cfRule type="duplicateValues" dxfId="647" priority="123"/>
  </conditionalFormatting>
  <conditionalFormatting sqref="A256:A259">
    <cfRule type="duplicateValues" dxfId="646" priority="119"/>
  </conditionalFormatting>
  <conditionalFormatting sqref="C256:C257">
    <cfRule type="duplicateValues" dxfId="645" priority="121"/>
  </conditionalFormatting>
  <conditionalFormatting sqref="C256:C257">
    <cfRule type="duplicateValues" dxfId="644" priority="118"/>
    <cfRule type="duplicateValues" dxfId="643" priority="120"/>
  </conditionalFormatting>
  <conditionalFormatting sqref="C256:C257">
    <cfRule type="duplicateValues" dxfId="642" priority="117"/>
  </conditionalFormatting>
  <conditionalFormatting sqref="C256:C257">
    <cfRule type="duplicateValues" dxfId="641" priority="116"/>
  </conditionalFormatting>
  <conditionalFormatting sqref="A261:A265">
    <cfRule type="duplicateValues" dxfId="640" priority="104"/>
    <cfRule type="duplicateValues" dxfId="639" priority="105"/>
  </conditionalFormatting>
  <conditionalFormatting sqref="A261:A265">
    <cfRule type="duplicateValues" dxfId="638" priority="101"/>
  </conditionalFormatting>
  <conditionalFormatting sqref="C261:C265">
    <cfRule type="duplicateValues" dxfId="637" priority="103"/>
  </conditionalFormatting>
  <conditionalFormatting sqref="C261:C265">
    <cfRule type="duplicateValues" dxfId="636" priority="100"/>
    <cfRule type="duplicateValues" dxfId="635" priority="102"/>
  </conditionalFormatting>
  <conditionalFormatting sqref="C261:C265">
    <cfRule type="duplicateValues" dxfId="634" priority="99"/>
  </conditionalFormatting>
  <conditionalFormatting sqref="C261:C265">
    <cfRule type="duplicateValues" dxfId="633" priority="98"/>
  </conditionalFormatting>
  <conditionalFormatting sqref="A267">
    <cfRule type="duplicateValues" dxfId="632" priority="96"/>
    <cfRule type="duplicateValues" dxfId="631" priority="97"/>
  </conditionalFormatting>
  <conditionalFormatting sqref="A267">
    <cfRule type="duplicateValues" dxfId="630" priority="93"/>
  </conditionalFormatting>
  <conditionalFormatting sqref="C267">
    <cfRule type="duplicateValues" dxfId="629" priority="95"/>
  </conditionalFormatting>
  <conditionalFormatting sqref="C267">
    <cfRule type="duplicateValues" dxfId="628" priority="92"/>
    <cfRule type="duplicateValues" dxfId="627" priority="94"/>
  </conditionalFormatting>
  <conditionalFormatting sqref="C267">
    <cfRule type="duplicateValues" dxfId="626" priority="91"/>
  </conditionalFormatting>
  <conditionalFormatting sqref="C267">
    <cfRule type="duplicateValues" dxfId="625" priority="90"/>
  </conditionalFormatting>
  <conditionalFormatting sqref="C273">
    <cfRule type="duplicateValues" dxfId="624" priority="78"/>
    <cfRule type="duplicateValues" dxfId="623" priority="79"/>
    <cfRule type="duplicateValues" dxfId="622" priority="80"/>
    <cfRule type="duplicateValues" dxfId="621" priority="81"/>
    <cfRule type="duplicateValues" dxfId="620" priority="82"/>
    <cfRule type="duplicateValues" dxfId="619" priority="83"/>
    <cfRule type="duplicateValues" dxfId="618" priority="84"/>
    <cfRule type="duplicateValues" dxfId="617" priority="85"/>
    <cfRule type="duplicateValues" dxfId="616" priority="86"/>
  </conditionalFormatting>
  <conditionalFormatting sqref="A271:A273">
    <cfRule type="duplicateValues" dxfId="615" priority="88"/>
    <cfRule type="duplicateValues" dxfId="614" priority="89"/>
  </conditionalFormatting>
  <conditionalFormatting sqref="A271:A273">
    <cfRule type="duplicateValues" dxfId="613" priority="76"/>
  </conditionalFormatting>
  <conditionalFormatting sqref="C271:C272">
    <cfRule type="duplicateValues" dxfId="612" priority="87"/>
  </conditionalFormatting>
  <conditionalFormatting sqref="C271:C273">
    <cfRule type="duplicateValues" dxfId="611" priority="75"/>
    <cfRule type="duplicateValues" dxfId="610" priority="77"/>
  </conditionalFormatting>
  <conditionalFormatting sqref="C271:C273">
    <cfRule type="duplicateValues" dxfId="609" priority="74"/>
  </conditionalFormatting>
  <conditionalFormatting sqref="C271:C273">
    <cfRule type="duplicateValues" dxfId="608" priority="73"/>
  </conditionalFormatting>
  <conditionalFormatting sqref="A280:A281">
    <cfRule type="duplicateValues" dxfId="607" priority="71"/>
    <cfRule type="duplicateValues" dxfId="606" priority="72"/>
  </conditionalFormatting>
  <conditionalFormatting sqref="A280:A281">
    <cfRule type="duplicateValues" dxfId="605" priority="68"/>
  </conditionalFormatting>
  <conditionalFormatting sqref="C280:C281">
    <cfRule type="duplicateValues" dxfId="604" priority="70"/>
  </conditionalFormatting>
  <conditionalFormatting sqref="C280:C281">
    <cfRule type="duplicateValues" dxfId="603" priority="67"/>
    <cfRule type="duplicateValues" dxfId="602" priority="69"/>
  </conditionalFormatting>
  <conditionalFormatting sqref="C280:C281">
    <cfRule type="duplicateValues" dxfId="601" priority="66"/>
  </conditionalFormatting>
  <conditionalFormatting sqref="C280:C281">
    <cfRule type="duplicateValues" dxfId="600" priority="65"/>
  </conditionalFormatting>
  <conditionalFormatting sqref="C299">
    <cfRule type="duplicateValues" dxfId="599" priority="62"/>
  </conditionalFormatting>
  <conditionalFormatting sqref="C300">
    <cfRule type="duplicateValues" dxfId="598" priority="61"/>
  </conditionalFormatting>
  <conditionalFormatting sqref="A299:A301">
    <cfRule type="duplicateValues" dxfId="597" priority="63"/>
    <cfRule type="duplicateValues" dxfId="596" priority="64"/>
  </conditionalFormatting>
  <conditionalFormatting sqref="C301">
    <cfRule type="duplicateValues" dxfId="595" priority="60"/>
  </conditionalFormatting>
  <conditionalFormatting sqref="A299:A301">
    <cfRule type="duplicateValues" dxfId="594" priority="58"/>
  </conditionalFormatting>
  <conditionalFormatting sqref="C299:C301">
    <cfRule type="duplicateValues" dxfId="593" priority="57"/>
    <cfRule type="duplicateValues" dxfId="592" priority="59"/>
  </conditionalFormatting>
  <conditionalFormatting sqref="C299:C301">
    <cfRule type="duplicateValues" dxfId="591" priority="56"/>
  </conditionalFormatting>
  <conditionalFormatting sqref="C299:C301">
    <cfRule type="duplicateValues" dxfId="590" priority="55"/>
  </conditionalFormatting>
  <conditionalFormatting sqref="C320">
    <cfRule type="duplicateValues" dxfId="589" priority="51"/>
  </conditionalFormatting>
  <conditionalFormatting sqref="A319:A320">
    <cfRule type="duplicateValues" dxfId="588" priority="53"/>
    <cfRule type="duplicateValues" dxfId="587" priority="54"/>
  </conditionalFormatting>
  <conditionalFormatting sqref="A319:A320">
    <cfRule type="duplicateValues" dxfId="586" priority="49"/>
  </conditionalFormatting>
  <conditionalFormatting sqref="C319">
    <cfRule type="duplicateValues" dxfId="585" priority="52"/>
  </conditionalFormatting>
  <conditionalFormatting sqref="C319:C320">
    <cfRule type="duplicateValues" dxfId="584" priority="48"/>
    <cfRule type="duplicateValues" dxfId="583" priority="50"/>
  </conditionalFormatting>
  <conditionalFormatting sqref="C319:C320">
    <cfRule type="duplicateValues" dxfId="582" priority="47"/>
  </conditionalFormatting>
  <conditionalFormatting sqref="C319:C320">
    <cfRule type="duplicateValues" dxfId="581" priority="46"/>
  </conditionalFormatting>
  <conditionalFormatting sqref="C346 C160:C169 C176">
    <cfRule type="duplicateValues" dxfId="580" priority="1600"/>
  </conditionalFormatting>
  <conditionalFormatting sqref="A310">
    <cfRule type="duplicateValues" dxfId="579" priority="31"/>
    <cfRule type="duplicateValues" dxfId="578" priority="33"/>
    <cfRule type="duplicateValues" dxfId="577" priority="34"/>
  </conditionalFormatting>
  <conditionalFormatting sqref="C310">
    <cfRule type="duplicateValues" dxfId="576" priority="29"/>
    <cfRule type="duplicateValues" dxfId="575" priority="30"/>
    <cfRule type="duplicateValues" dxfId="574" priority="32"/>
    <cfRule type="duplicateValues" dxfId="573" priority="35"/>
    <cfRule type="duplicateValues" dxfId="572" priority="36"/>
  </conditionalFormatting>
  <conditionalFormatting sqref="C310">
    <cfRule type="duplicateValues" dxfId="571" priority="28"/>
  </conditionalFormatting>
  <conditionalFormatting sqref="A337:A339">
    <cfRule type="duplicateValues" dxfId="570" priority="26"/>
    <cfRule type="duplicateValues" dxfId="569" priority="27"/>
  </conditionalFormatting>
  <conditionalFormatting sqref="C337:C339">
    <cfRule type="duplicateValues" dxfId="568" priority="25"/>
  </conditionalFormatting>
  <conditionalFormatting sqref="C337:C339">
    <cfRule type="duplicateValues" dxfId="567" priority="24"/>
  </conditionalFormatting>
  <conditionalFormatting sqref="C337:C339">
    <cfRule type="duplicateValues" dxfId="566" priority="23"/>
  </conditionalFormatting>
  <conditionalFormatting sqref="C337:C339">
    <cfRule type="duplicateValues" dxfId="565" priority="22"/>
  </conditionalFormatting>
  <conditionalFormatting sqref="C337:C339">
    <cfRule type="duplicateValues" dxfId="564" priority="21"/>
  </conditionalFormatting>
  <conditionalFormatting sqref="C337:C339">
    <cfRule type="duplicateValues" dxfId="563" priority="20"/>
  </conditionalFormatting>
  <conditionalFormatting sqref="C337:C339">
    <cfRule type="duplicateValues" dxfId="562" priority="19"/>
  </conditionalFormatting>
  <conditionalFormatting sqref="C337:C339">
    <cfRule type="duplicateValues" dxfId="561" priority="18"/>
  </conditionalFormatting>
  <conditionalFormatting sqref="C337:C339">
    <cfRule type="duplicateValues" dxfId="560" priority="17"/>
  </conditionalFormatting>
  <conditionalFormatting sqref="C337:C339">
    <cfRule type="duplicateValues" dxfId="559" priority="14"/>
    <cfRule type="duplicateValues" dxfId="558" priority="16"/>
  </conditionalFormatting>
  <conditionalFormatting sqref="A337:A339">
    <cfRule type="duplicateValues" dxfId="557" priority="15"/>
  </conditionalFormatting>
  <conditionalFormatting sqref="C337:C339">
    <cfRule type="duplicateValues" dxfId="556" priority="13"/>
  </conditionalFormatting>
  <conditionalFormatting sqref="C337:C339">
    <cfRule type="duplicateValues" dxfId="555" priority="12"/>
  </conditionalFormatting>
  <conditionalFormatting sqref="C366:C367">
    <cfRule type="duplicateValues" dxfId="554" priority="1817"/>
  </conditionalFormatting>
  <conditionalFormatting sqref="A366:A367">
    <cfRule type="duplicateValues" dxfId="553" priority="1818"/>
    <cfRule type="duplicateValues" dxfId="552" priority="1819"/>
  </conditionalFormatting>
  <conditionalFormatting sqref="C366:C367">
    <cfRule type="duplicateValues" dxfId="551" priority="1820"/>
    <cfRule type="duplicateValues" dxfId="550" priority="1821"/>
  </conditionalFormatting>
  <conditionalFormatting sqref="A366:A367">
    <cfRule type="duplicateValues" dxfId="549" priority="182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A8" sqref="A8"/>
    </sheetView>
  </sheetViews>
  <sheetFormatPr defaultColWidth="8.875" defaultRowHeight="15.75"/>
  <cols>
    <col min="1" max="1" width="11.625" bestFit="1" customWidth="1"/>
    <col min="2" max="2" width="15.875" bestFit="1" customWidth="1"/>
  </cols>
  <sheetData>
    <row r="1" spans="1:4">
      <c r="A1" t="s">
        <v>36</v>
      </c>
      <c r="B1" s="1" t="s">
        <v>20</v>
      </c>
      <c r="C1" s="1" t="s">
        <v>26</v>
      </c>
      <c r="D1" t="s">
        <v>371</v>
      </c>
    </row>
    <row r="2" spans="1:4">
      <c r="A2" t="s">
        <v>0</v>
      </c>
      <c r="B2" t="s">
        <v>21</v>
      </c>
      <c r="C2" s="1" t="s">
        <v>25</v>
      </c>
    </row>
    <row r="3" spans="1:4">
      <c r="A3" t="s">
        <v>38</v>
      </c>
      <c r="B3" t="s">
        <v>24</v>
      </c>
      <c r="C3" s="1" t="s">
        <v>26</v>
      </c>
      <c r="D3" t="s">
        <v>370</v>
      </c>
    </row>
    <row r="4" spans="1:4">
      <c r="A4" t="s">
        <v>39</v>
      </c>
      <c r="B4" t="s">
        <v>40</v>
      </c>
      <c r="C4" s="1" t="s">
        <v>26</v>
      </c>
    </row>
    <row r="5" spans="1:4">
      <c r="A5" t="s">
        <v>2</v>
      </c>
      <c r="B5" t="s">
        <v>23</v>
      </c>
      <c r="C5" s="1" t="s">
        <v>25</v>
      </c>
    </row>
    <row r="6" spans="1:4">
      <c r="A6" s="3" t="s">
        <v>1</v>
      </c>
      <c r="B6" t="s">
        <v>22</v>
      </c>
      <c r="C6" s="1" t="s">
        <v>25</v>
      </c>
    </row>
    <row r="7" spans="1:4">
      <c r="A7" t="s">
        <v>41</v>
      </c>
      <c r="B7" t="s">
        <v>42</v>
      </c>
      <c r="C7" s="1" t="s">
        <v>25</v>
      </c>
    </row>
    <row r="8" spans="1:4">
      <c r="A8" t="s">
        <v>491</v>
      </c>
      <c r="B8" t="s">
        <v>492</v>
      </c>
      <c r="C8" s="1" t="s">
        <v>25</v>
      </c>
    </row>
    <row r="9" spans="1:4">
      <c r="A9" s="1" t="s">
        <v>86</v>
      </c>
      <c r="B9" t="s">
        <v>87</v>
      </c>
      <c r="C9" s="1" t="s">
        <v>25</v>
      </c>
    </row>
    <row r="10" spans="1:4">
      <c r="A10" s="1" t="s">
        <v>88</v>
      </c>
      <c r="B10" t="s">
        <v>89</v>
      </c>
      <c r="C10" s="1" t="s">
        <v>25</v>
      </c>
    </row>
    <row r="11" spans="1:4">
      <c r="A11" s="1" t="s">
        <v>93</v>
      </c>
      <c r="B11" t="s">
        <v>94</v>
      </c>
      <c r="C11" s="1" t="s">
        <v>92</v>
      </c>
    </row>
    <row r="12" spans="1:4">
      <c r="A12" s="1" t="s">
        <v>90</v>
      </c>
      <c r="B12" t="s">
        <v>91</v>
      </c>
      <c r="C12" s="1" t="s">
        <v>92</v>
      </c>
    </row>
    <row r="13" spans="1:4">
      <c r="A13" t="s">
        <v>247</v>
      </c>
      <c r="B13" t="s">
        <v>248</v>
      </c>
      <c r="C13" s="1" t="s">
        <v>92</v>
      </c>
      <c r="D13" t="s">
        <v>369</v>
      </c>
    </row>
    <row r="14" spans="1:4">
      <c r="A14" s="1" t="s">
        <v>336</v>
      </c>
      <c r="B14" t="s">
        <v>337</v>
      </c>
      <c r="C14" s="1" t="s">
        <v>92</v>
      </c>
    </row>
    <row r="15" spans="1:4">
      <c r="A15" t="s">
        <v>394</v>
      </c>
      <c r="B15" t="s">
        <v>395</v>
      </c>
      <c r="C15" s="1" t="s">
        <v>92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7"/>
  <sheetViews>
    <sheetView topLeftCell="A243" workbookViewId="0">
      <selection activeCell="C277" sqref="C277"/>
    </sheetView>
  </sheetViews>
  <sheetFormatPr defaultColWidth="11" defaultRowHeight="15.75"/>
  <cols>
    <col min="1" max="1" width="22.875" style="12" customWidth="1"/>
    <col min="2" max="2" width="10.875" style="12"/>
    <col min="3" max="3" width="91.5" customWidth="1"/>
  </cols>
  <sheetData>
    <row r="1" spans="1:3" ht="17.25">
      <c r="A1" s="33" t="s">
        <v>0</v>
      </c>
      <c r="B1" s="12" t="s">
        <v>840</v>
      </c>
      <c r="C1" s="12" t="s">
        <v>841</v>
      </c>
    </row>
    <row r="2" spans="1:3" ht="17.25">
      <c r="A2" s="33" t="s">
        <v>4</v>
      </c>
      <c r="B2" s="12">
        <f>INDEX(Buff!A:A,MATCH(资源!A2,Buff!C:C,0))</f>
        <v>1</v>
      </c>
      <c r="C2" s="38" t="str">
        <f>INDEX(Buff!I:I,MATCH(资源!A2,Buff!C:C,0))</f>
        <v>攻击时，造成的伤害降低@vf25%@</v>
      </c>
    </row>
    <row r="3" spans="1:3" ht="17.25">
      <c r="A3" s="33" t="s">
        <v>3</v>
      </c>
      <c r="B3" s="12">
        <f>INDEX(Buff!A:A,MATCH(资源!A3,Buff!C:C,0))</f>
        <v>2</v>
      </c>
      <c r="C3" s="38" t="str">
        <f>INDEX(Buff!I:I,MATCH(资源!A3,Buff!C:C,0))</f>
        <v>受到攻击时，造成的伤害增加@vf50%@</v>
      </c>
    </row>
    <row r="4" spans="1:3" ht="17.25">
      <c r="A4" s="33" t="s">
        <v>5</v>
      </c>
      <c r="B4" s="12">
        <f>INDEX(Buff!A:A,MATCH(资源!A4,Buff!C:C,0))</f>
        <v>3</v>
      </c>
      <c r="C4" s="38" t="str">
        <f>INDEX(Buff!I:I,MATCH(资源!A4,Buff!C:C,0))</f>
        <v>从卡牌中获取的格挡值减少@vf25%@</v>
      </c>
    </row>
    <row r="5" spans="1:3" ht="17.25">
      <c r="A5" s="33" t="s">
        <v>679</v>
      </c>
      <c r="B5" s="12">
        <f>INDEX(Buff!A:A,MATCH(资源!A5,Buff!C:C,0))</f>
        <v>4</v>
      </c>
      <c r="C5" s="38" t="str">
        <f>INDEX(Buff!I:I,MATCH(资源!A5,Buff!C:C,0))</f>
        <v>攻击时，造成的伤害增加@vs@点</v>
      </c>
    </row>
    <row r="6" spans="1:3" ht="17.25">
      <c r="A6" s="33" t="s">
        <v>6</v>
      </c>
      <c r="B6" s="12">
        <f>INDEX(Buff!A:A,MATCH(资源!A6,Buff!C:C,0))</f>
        <v>5</v>
      </c>
      <c r="C6" s="38" t="str">
        <f>INDEX(Buff!I:I,MATCH(资源!A6,Buff!C:C,0))</f>
        <v>从卡牌中获得的格挡值增加@vs@点</v>
      </c>
    </row>
    <row r="7" spans="1:3" ht="17.25">
      <c r="A7" s="33" t="s">
        <v>15</v>
      </c>
      <c r="B7" s="12">
        <f>INDEX(Buff!A:A,MATCH(资源!A7,Buff!C:C,0))</f>
        <v>6</v>
      </c>
      <c r="C7" s="38" t="str">
        <f>INDEX(Buff!I:I,MATCH(资源!A7,Buff!C:C,0))</f>
        <v>法术攻击时，造成的伤害增加@vs@点</v>
      </c>
    </row>
    <row r="8" spans="1:3" ht="17.25">
      <c r="A8" s="34" t="s">
        <v>762</v>
      </c>
      <c r="B8" s="12">
        <f>INDEX(Buff!A:A,MATCH(资源!A8,Buff!C:C,0))</f>
        <v>7</v>
      </c>
      <c r="C8" s="38" t="str">
        <f>INDEX(Buff!I:I,MATCH(资源!A8,Buff!C:C,0))</f>
        <v>巫师专属能力，每@dv10@层增加@dv50@@dd%@攻击伤害</v>
      </c>
    </row>
    <row r="9" spans="1:3" ht="17.25">
      <c r="A9" s="34" t="s">
        <v>733</v>
      </c>
      <c r="B9" s="12">
        <f>INDEX(Buff!A:A,MATCH(资源!A9,Buff!C:C,0))</f>
        <v>20000</v>
      </c>
      <c r="C9" s="38" t="str">
        <f>INDEX(Buff!I:I,MATCH(资源!A9,Buff!C:C,0))</f>
        <v>本回合攻击牌造成的伤害额外加@vs@倍</v>
      </c>
    </row>
    <row r="10" spans="1:3" ht="17.25">
      <c r="A10" s="34" t="s">
        <v>734</v>
      </c>
      <c r="B10" s="12">
        <f>INDEX(Buff!A:A,MATCH(资源!A10,Buff!C:C,0))</f>
        <v>20001</v>
      </c>
      <c r="C10" s="38" t="str">
        <f>INDEX(Buff!I:I,MATCH(资源!A10,Buff!C:C,0))</f>
        <v>下一次攻击伤害额外加@vs@倍</v>
      </c>
    </row>
    <row r="11" spans="1:3" ht="17.25">
      <c r="A11" s="34" t="s">
        <v>735</v>
      </c>
      <c r="B11" s="12">
        <f>INDEX(Buff!A:A,MATCH(资源!A11,Buff!C:C,0))</f>
        <v>20002</v>
      </c>
      <c r="C11" s="38" t="str">
        <f>INDEX(Buff!I:I,MATCH(资源!A11,Buff!C:C,0))</f>
        <v>废除</v>
      </c>
    </row>
    <row r="12" spans="1:3" ht="17.25">
      <c r="A12" s="34" t="s">
        <v>736</v>
      </c>
      <c r="B12" s="12">
        <f>INDEX(Buff!A:A,MATCH(资源!A12,Buff!C:C,0))</f>
        <v>20003</v>
      </c>
      <c r="C12" s="38" t="str">
        <f>INDEX(Buff!I:I,MATCH(资源!A12,Buff!C:C,0))</f>
        <v>在@vs@回合内无法从卡牌获取格挡</v>
      </c>
    </row>
    <row r="13" spans="1:3" ht="17.25">
      <c r="A13" s="34" t="s">
        <v>737</v>
      </c>
      <c r="B13" s="12">
        <f>INDEX(Buff!A:A,MATCH(资源!A13,Buff!C:C,0))</f>
        <v>20004</v>
      </c>
      <c r="C13" s="38" t="str">
        <f>INDEX(Buff!I:I,MATCH(资源!A13,Buff!C:C,0))</f>
        <v>若主角位于后排，主角只会受到敌人的多段伤害中第一段伤害</v>
      </c>
    </row>
    <row r="14" spans="1:3" ht="17.25">
      <c r="A14" s="34" t="s">
        <v>738</v>
      </c>
      <c r="B14" s="12">
        <f>INDEX(Buff!A:A,MATCH(资源!A14,Buff!C:C,0))</f>
        <v>20005</v>
      </c>
      <c r="C14" s="38" t="str">
        <f>INDEX(Buff!I:I,MATCH(资源!A14,Buff!C:C,0))</f>
        <v>在接下来的@vs@回合中，受到的伤害值为@dv1@</v>
      </c>
    </row>
    <row r="15" spans="1:3" ht="17.25">
      <c r="A15" s="34" t="s">
        <v>739</v>
      </c>
      <c r="B15" s="12" t="e">
        <f>INDEX(Buff!A:A,MATCH(资源!A15,Buff!C:C,0))</f>
        <v>#N/A</v>
      </c>
      <c r="C15" s="38" t="e">
        <f>INDEX(Buff!I:I,MATCH(资源!A15,Buff!C:C,0))</f>
        <v>#N/A</v>
      </c>
    </row>
    <row r="16" spans="1:3" ht="17.25">
      <c r="A16" s="34" t="s">
        <v>740</v>
      </c>
      <c r="B16" s="12">
        <f>INDEX(Buff!A:A,MATCH(资源!A16,Buff!C:C,0))</f>
        <v>20007</v>
      </c>
      <c r="C16" s="38" t="str">
        <f>INDEX(Buff!I:I,MATCH(资源!A16,Buff!C:C,0))</f>
        <v>回合开始时最多清除@dv20@点格挡</v>
      </c>
    </row>
    <row r="17" spans="1:3" ht="17.25">
      <c r="A17" s="34" t="s">
        <v>741</v>
      </c>
      <c r="B17" s="12">
        <f>INDEX(Buff!A:A,MATCH(资源!A17,Buff!C:C,0))</f>
        <v>20008</v>
      </c>
      <c r="C17" s="38" t="str">
        <f>INDEX(Buff!I:I,MATCH(资源!A17,Buff!C:C,0))</f>
        <v>回合开始时不会再@dv清除@格挡</v>
      </c>
    </row>
    <row r="18" spans="1:3" ht="17.25">
      <c r="A18" s="34" t="s">
        <v>742</v>
      </c>
      <c r="B18" s="12">
        <f>INDEX(Buff!A:A,MATCH(资源!A18,Buff!C:C,0))</f>
        <v>20009</v>
      </c>
      <c r="C18" s="38" t="str">
        <f>INDEX(Buff!I:I,MATCH(资源!A18,Buff!C:C,0))</f>
        <v>下回合开始时不会@dv清除@格挡</v>
      </c>
    </row>
    <row r="19" spans="1:3" ht="17.25">
      <c r="A19" s="34" t="s">
        <v>743</v>
      </c>
      <c r="B19" s="12">
        <f>INDEX(Buff!A:A,MATCH(资源!A19,Buff!C:C,0))</f>
        <v>20010</v>
      </c>
      <c r="C19" s="38" t="str">
        <f>INDEX(Buff!I:I,MATCH(资源!A19,Buff!C:C,0))</f>
        <v>不会受到@dv虚弱@</v>
      </c>
    </row>
    <row r="20" spans="1:3" ht="17.25">
      <c r="A20" s="34" t="s">
        <v>319</v>
      </c>
      <c r="B20" s="12">
        <f>INDEX(Buff!A:A,MATCH(资源!A20,Buff!C:C,0))</f>
        <v>20011</v>
      </c>
      <c r="C20" s="38" t="str">
        <f>INDEX(Buff!I:I,MATCH(资源!A20,Buff!C:C,0))</f>
        <v>每层@dv免疫@1次所有@dv负面状态@</v>
      </c>
    </row>
    <row r="21" spans="1:3" ht="17.25">
      <c r="A21" s="34" t="s">
        <v>744</v>
      </c>
      <c r="B21" s="12">
        <f>INDEX(Buff!A:A,MATCH(资源!A21,Buff!C:C,0))</f>
        <v>20012</v>
      </c>
      <c r="C21" s="38" t="str">
        <f>INDEX(Buff!I:I,MATCH(资源!A21,Buff!C:C,0))</f>
        <v>在@dv本回合@内无法抽牌</v>
      </c>
    </row>
    <row r="22" spans="1:3" ht="17.25">
      <c r="A22" s="34" t="s">
        <v>745</v>
      </c>
      <c r="B22" s="12">
        <f>INDEX(Buff!A:A,MATCH(资源!A22,Buff!C:C,0))</f>
        <v>20013</v>
      </c>
      <c r="C22" s="38" t="str">
        <f>INDEX(Buff!I:I,MATCH(资源!A22,Buff!C:C,0))</f>
        <v>不再会被@dv脆弱@</v>
      </c>
    </row>
    <row r="23" spans="1:3" ht="17.25">
      <c r="A23" s="34" t="s">
        <v>746</v>
      </c>
      <c r="B23" s="12">
        <f>INDEX(Buff!A:A,MATCH(资源!A23,Buff!C:C,0))</f>
        <v>20014</v>
      </c>
      <c r="C23" s="38" t="str">
        <f>INDEX(Buff!I:I,MATCH(资源!A23,Buff!C:C,0))</f>
        <v>每回合被攻击@dv3@次将进入@dd铁甲@状态</v>
      </c>
    </row>
    <row r="24" spans="1:3" ht="17.25">
      <c r="A24" s="34" t="s">
        <v>747</v>
      </c>
      <c r="B24" s="12">
        <f>INDEX(Buff!A:A,MATCH(资源!A24,Buff!C:C,0))</f>
        <v>20016</v>
      </c>
      <c r="C24" s="38" t="str">
        <f>INDEX(Buff!I:I,MATCH(资源!A24,Buff!C:C,0))</f>
        <v>对手每打出@dv1@张牌，自己本回合受到攻击伤害增加@dv10%@</v>
      </c>
    </row>
    <row r="25" spans="1:3" ht="17.25">
      <c r="A25" s="34" t="s">
        <v>748</v>
      </c>
      <c r="B25" s="12">
        <f>INDEX(Buff!A:A,MATCH(资源!A25,Buff!C:C,0))</f>
        <v>20017</v>
      </c>
      <c r="C25" s="38" t="str">
        <f>INDEX(Buff!I:I,MATCH(资源!A25,Buff!C:C,0))</f>
        <v>拥有此状态的角色，共同分担伤害</v>
      </c>
    </row>
    <row r="26" spans="1:3" ht="17.25">
      <c r="A26" s="34" t="s">
        <v>749</v>
      </c>
      <c r="B26" s="12">
        <f>INDEX(Buff!A:A,MATCH(资源!A26,Buff!C:C,0))</f>
        <v>20018</v>
      </c>
      <c r="C26" s="38" t="str">
        <f>INDEX(Buff!I:I,MATCH(资源!A26,Buff!C:C,0))</f>
        <v>将会抵挡以下效果：虚弱/易伤/脆弱/中毒/流血/着火</v>
      </c>
    </row>
    <row r="27" spans="1:3" ht="17.25">
      <c r="A27" s="34" t="s">
        <v>750</v>
      </c>
      <c r="B27" s="12">
        <f>INDEX(Buff!A:A,MATCH(资源!A27,Buff!C:C,0))</f>
        <v>20019</v>
      </c>
      <c r="C27" s="38" t="str">
        <f>INDEX(Buff!I:I,MATCH(资源!A27,Buff!C:C,0))</f>
        <v>本回合内，敌方只能攻击有嘲讽状态的角色</v>
      </c>
    </row>
    <row r="28" spans="1:3" ht="17.25">
      <c r="A28" s="34" t="s">
        <v>672</v>
      </c>
      <c r="B28" s="12">
        <f>INDEX(Buff!A:A,MATCH(资源!A28,Buff!C:C,0))</f>
        <v>20020</v>
      </c>
      <c r="C28" s="38" t="str">
        <f>INDEX(Buff!I:I,MATCH(资源!A28,Buff!C:C,0))</f>
        <v>刺杀牌伤害提高@vs@点</v>
      </c>
    </row>
    <row r="29" spans="1:3" ht="17.25">
      <c r="A29" s="34" t="s">
        <v>751</v>
      </c>
      <c r="B29" s="12">
        <f>INDEX(Buff!A:A,MATCH(资源!A29,Buff!C:C,0))</f>
        <v>20021</v>
      </c>
      <c r="C29" s="38" t="str">
        <f>INDEX(Buff!I:I,MATCH(资源!A29,Buff!C:C,0))</f>
        <v>抵抗"@dd着火@/@dd中毒@/@dd分歧@/@dd圣痕@"的效果</v>
      </c>
    </row>
    <row r="30" spans="1:3" ht="17.25">
      <c r="A30" s="33" t="s">
        <v>646</v>
      </c>
      <c r="B30" s="12" t="e">
        <f>INDEX(Buff!A:A,MATCH(资源!A30,Buff!C:C,0))</f>
        <v>#N/A</v>
      </c>
      <c r="C30" s="38" t="e">
        <f>INDEX(Buff!I:I,MATCH(资源!A30,Buff!C:C,0))</f>
        <v>#N/A</v>
      </c>
    </row>
    <row r="31" spans="1:3" ht="17.25">
      <c r="A31" s="34" t="s">
        <v>752</v>
      </c>
      <c r="B31" s="12">
        <f>INDEX(Buff!A:A,MATCH(资源!A31,Buff!C:C,0))</f>
        <v>20023</v>
      </c>
      <c r="C31" s="38" t="str">
        <f>INDEX(Buff!I:I,MATCH(资源!A31,Buff!C:C,0))</f>
        <v>将所有攻击牌的目标效果改为全体</v>
      </c>
    </row>
    <row r="32" spans="1:3" ht="17.25">
      <c r="A32" s="34" t="s">
        <v>196</v>
      </c>
      <c r="B32" s="12">
        <f>INDEX(Buff!A:A,MATCH(资源!A32,Buff!C:C,0))</f>
        <v>20025</v>
      </c>
      <c r="C32" s="38" t="str">
        <f>INDEX(Buff!I:I,MATCH(资源!A32,Buff!C:C,0))</f>
        <v>负面效果，此@vs@回合内不能打出@dv攻击牌@</v>
      </c>
    </row>
    <row r="33" spans="1:3" ht="17.25">
      <c r="A33" s="34" t="s">
        <v>753</v>
      </c>
      <c r="B33" s="12">
        <f>INDEX(Buff!A:A,MATCH(资源!A33,Buff!C:C,0))</f>
        <v>20026</v>
      </c>
      <c r="C33" s="38" t="str">
        <f>INDEX(Buff!I:I,MATCH(资源!A33,Buff!C:C,0))</f>
        <v xml:space="preserve"> @vs@回合内无视目标格挡，直接造成伤害</v>
      </c>
    </row>
    <row r="34" spans="1:3" ht="17.25">
      <c r="A34" s="34" t="s">
        <v>754</v>
      </c>
      <c r="B34" s="12">
        <f>INDEX(Buff!A:A,MATCH(资源!A34,Buff!C:C,0))</f>
        <v>20027</v>
      </c>
      <c r="C34" s="38" t="str">
        <f>INDEX(Buff!I:I,MATCH(资源!A34,Buff!C:C,0))</f>
        <v>如果受到攻击类伤害大于@vs10@点，变为@vs10@</v>
      </c>
    </row>
    <row r="35" spans="1:3" ht="17.25">
      <c r="A35" s="34" t="s">
        <v>755</v>
      </c>
      <c r="B35" s="12">
        <f>INDEX(Buff!A:A,MATCH(资源!A35,Buff!C:C,0))</f>
        <v>20028</v>
      </c>
      <c r="C35" s="38" t="str">
        <f>INDEX(Buff!I:I,MATCH(资源!A35,Buff!C:C,0))</f>
        <v>每回合打出前@vs@张牌无效</v>
      </c>
    </row>
    <row r="36" spans="1:3" ht="17.25">
      <c r="A36" s="34" t="s">
        <v>756</v>
      </c>
      <c r="B36" s="12">
        <f>INDEX(Buff!A:A,MATCH(资源!A36,Buff!C:C,0))</f>
        <v>20029</v>
      </c>
      <c r="C36" s="38" t="str">
        <f>INDEX(Buff!I:I,MATCH(资源!A36,Buff!C:C,0))</f>
        <v>本回合内，受到攻击时伙伴承受扣除的血量</v>
      </c>
    </row>
    <row r="37" spans="1:3" ht="17.25">
      <c r="A37" s="34" t="s">
        <v>757</v>
      </c>
      <c r="B37" s="12">
        <f>INDEX(Buff!A:A,MATCH(资源!A37,Buff!C:C,0))</f>
        <v>20030</v>
      </c>
      <c r="C37" s="38" t="str">
        <f>INDEX(Buff!I:I,MATCH(资源!A37,Buff!C:C,0))</f>
        <v>攻击牌造成的伤害额外加@vs@倍</v>
      </c>
    </row>
    <row r="38" spans="1:3" ht="17.25">
      <c r="A38" s="34" t="s">
        <v>758</v>
      </c>
      <c r="B38" s="12">
        <f>INDEX(Buff!A:A,MATCH(资源!A38,Buff!C:C,0))</f>
        <v>20031</v>
      </c>
      <c r="C38" s="38" t="str">
        <f>INDEX(Buff!I:I,MATCH(资源!A38,Buff!C:C,0))</f>
        <v>无视目标格挡，直接造成伤害</v>
      </c>
    </row>
    <row r="39" spans="1:3" ht="17.25">
      <c r="A39" s="34" t="s">
        <v>759</v>
      </c>
      <c r="B39" s="12" t="e">
        <f>INDEX(Buff!A:A,MATCH(资源!A39,Buff!C:C,0))</f>
        <v>#N/A</v>
      </c>
      <c r="C39" s="38" t="e">
        <f>INDEX(Buff!I:I,MATCH(资源!A39,Buff!C:C,0))</f>
        <v>#N/A</v>
      </c>
    </row>
    <row r="40" spans="1:3" ht="17.25">
      <c r="A40" s="34" t="s">
        <v>760</v>
      </c>
      <c r="B40" s="12">
        <f>INDEX(Buff!A:A,MATCH(资源!A40,Buff!C:C,0))</f>
        <v>20033</v>
      </c>
      <c r="C40" s="38" t="str">
        <f>INDEX(Buff!I:I,MATCH(资源!A40,Buff!C:C,0))</f>
        <v>受到攻击伤害减半，[流血着火中毒圣痕震荡]伤害加倍</v>
      </c>
    </row>
    <row r="41" spans="1:3" ht="17.25">
      <c r="A41" s="34" t="s">
        <v>761</v>
      </c>
      <c r="B41" s="12">
        <f>INDEX(Buff!A:A,MATCH(资源!A41,Buff!C:C,0))</f>
        <v>20034</v>
      </c>
      <c r="C41" s="38" t="str">
        <f>INDEX(Buff!I:I,MATCH(资源!A41,Buff!C:C,0))</f>
        <v>负面效果，此@vs@回合内不能打出@dv技能牌@</v>
      </c>
    </row>
    <row r="42" spans="1:3" ht="17.25">
      <c r="A42" s="33" t="s">
        <v>432</v>
      </c>
      <c r="B42" s="12">
        <f>INDEX(Buff!A:A,MATCH(资源!A42,Buff!C:C,0))</f>
        <v>20035</v>
      </c>
      <c r="C42" s="38" t="str">
        <f>INDEX(Buff!I:I,MATCH(资源!A42,Buff!C:C,0))</f>
        <v>每层减少25%攻击伤害，打出@dv震慑@可消除层数</v>
      </c>
    </row>
    <row r="43" spans="1:3" ht="17.25">
      <c r="A43" s="34" t="s">
        <v>763</v>
      </c>
      <c r="B43" s="12">
        <f>INDEX(Buff!A:A,MATCH(资源!A43,Buff!C:C,0))</f>
        <v>20038</v>
      </c>
      <c r="C43" s="38" t="str">
        <f>INDEX(Buff!I:I,MATCH(资源!A43,Buff!C:C,0))</f>
        <v>伤害增加100%，受伤增加100%</v>
      </c>
    </row>
    <row r="44" spans="1:3" ht="17.25">
      <c r="A44" s="34" t="s">
        <v>764</v>
      </c>
      <c r="B44" s="12">
        <f>INDEX(Buff!A:A,MATCH(资源!A44,Buff!C:C,0))</f>
        <v>20039</v>
      </c>
      <c r="C44" s="38" t="str">
        <f>INDEX(Buff!I:I,MATCH(资源!A44,Buff!C:C,0))</f>
        <v>使用攻击牌时提示"敌方处于模糊效果中，无法选中目标"</v>
      </c>
    </row>
    <row r="45" spans="1:3" ht="17.25">
      <c r="A45" s="34" t="s">
        <v>765</v>
      </c>
      <c r="B45" s="12">
        <f>INDEX(Buff!A:A,MATCH(资源!A45,Buff!C:C,0))</f>
        <v>20040</v>
      </c>
      <c r="C45" s="38" t="str">
        <f>INDEX(Buff!I:I,MATCH(资源!A45,Buff!C:C,0))</f>
        <v>敌方身上如有追踪状态，则随机效果只针对此目标。</v>
      </c>
    </row>
    <row r="46" spans="1:3" ht="17.25">
      <c r="A46" s="34" t="s">
        <v>766</v>
      </c>
      <c r="B46" s="12">
        <f>INDEX(Buff!A:A,MATCH(资源!A46,Buff!C:C,0))</f>
        <v>20041</v>
      </c>
      <c r="C46" s="38" t="str">
        <f>INDEX(Buff!I:I,MATCH(资源!A46,Buff!C:C,0))</f>
        <v>玩家每打出1张牌，增加1%攻击力</v>
      </c>
    </row>
    <row r="47" spans="1:3" ht="17.25">
      <c r="A47" s="34" t="s">
        <v>767</v>
      </c>
      <c r="B47" s="12">
        <f>INDEX(Buff!A:A,MATCH(资源!A47,Buff!C:C,0))</f>
        <v>20042</v>
      </c>
      <c r="C47" s="38" t="str">
        <f>INDEX(Buff!I:I,MATCH(资源!A47,Buff!C:C,0))</f>
        <v>每层增加18%伤害，玩家每次摸到@dv震慑@增加1层封印</v>
      </c>
    </row>
    <row r="48" spans="1:3" ht="17.25">
      <c r="A48" s="34" t="s">
        <v>830</v>
      </c>
      <c r="B48" s="12">
        <f>INDEX(Buff!A:A,MATCH(资源!A48,Buff!C:C,0))</f>
        <v>20043</v>
      </c>
      <c r="C48" s="38" t="str">
        <f>INDEX(Buff!I:I,MATCH(资源!A48,Buff!C:C,0))</f>
        <v>本回合最低只能降至@vs1@滴血</v>
      </c>
    </row>
    <row r="49" spans="1:3" ht="17.25">
      <c r="A49" s="33" t="s">
        <v>624</v>
      </c>
      <c r="B49" s="12">
        <f>INDEX(Buff!A:A,MATCH(资源!A49,Buff!C:C,0))</f>
        <v>20044</v>
      </c>
      <c r="C49" s="38" t="str">
        <f>INDEX(Buff!I:I,MATCH(资源!A49,Buff!C:C,0))</f>
        <v>所有的随机效果都会命中此目标</v>
      </c>
    </row>
    <row r="50" spans="1:3" ht="17.25">
      <c r="A50" s="33" t="s">
        <v>643</v>
      </c>
      <c r="B50" s="12" t="e">
        <f>INDEX(Buff!A:A,MATCH(资源!A50,Buff!C:C,0))</f>
        <v>#N/A</v>
      </c>
      <c r="C50" s="38" t="e">
        <f>INDEX(Buff!I:I,MATCH(资源!A50,Buff!C:C,0))</f>
        <v>#N/A</v>
      </c>
    </row>
    <row r="51" spans="1:3" ht="17.25">
      <c r="A51" s="33" t="s">
        <v>625</v>
      </c>
      <c r="B51" s="12">
        <f>INDEX(Buff!A:A,MATCH(资源!A51,Buff!C:C,0))</f>
        <v>20046</v>
      </c>
      <c r="C51" s="38" t="str">
        <f>INDEX(Buff!I:I,MATCH(资源!A51,Buff!C:C,0))</f>
        <v>此目标本回合内获得的所有buff，都会复制一份给主角</v>
      </c>
    </row>
    <row r="52" spans="1:3" ht="17.25">
      <c r="A52" s="33" t="s">
        <v>626</v>
      </c>
      <c r="B52" s="12">
        <f>INDEX(Buff!A:A,MATCH(资源!A52,Buff!C:C,0))</f>
        <v>20047</v>
      </c>
      <c r="C52" s="38" t="str">
        <f>INDEX(Buff!I:I,MATCH(资源!A52,Buff!C:C,0))</f>
        <v>本回合目标死亡时，将回复我方全体@vs10@点生命</v>
      </c>
    </row>
    <row r="53" spans="1:3" ht="17.25">
      <c r="A53" s="33" t="s">
        <v>627</v>
      </c>
      <c r="B53" s="12">
        <f>INDEX(Buff!A:A,MATCH(资源!A53,Buff!C:C,0))</f>
        <v>20048</v>
      </c>
      <c r="C53" s="38" t="str">
        <f>INDEX(Buff!I:I,MATCH(资源!A53,Buff!C:C,0))</f>
        <v>本回合目标死亡时，将获得@vs3@点能量</v>
      </c>
    </row>
    <row r="54" spans="1:3" ht="17.25">
      <c r="A54" s="33" t="s">
        <v>644</v>
      </c>
      <c r="B54" s="12" t="e">
        <f>INDEX(Buff!A:A,MATCH(资源!A54,Buff!C:C,0))</f>
        <v>#N/A</v>
      </c>
      <c r="C54" s="38" t="e">
        <f>INDEX(Buff!I:I,MATCH(资源!A54,Buff!C:C,0))</f>
        <v>#N/A</v>
      </c>
    </row>
    <row r="55" spans="1:3" ht="17.25">
      <c r="A55" s="33" t="s">
        <v>647</v>
      </c>
      <c r="B55" s="12" t="e">
        <f>INDEX(Buff!A:A,MATCH(资源!A55,Buff!C:C,0))</f>
        <v>#N/A</v>
      </c>
      <c r="C55" s="38" t="e">
        <f>INDEX(Buff!I:I,MATCH(资源!A55,Buff!C:C,0))</f>
        <v>#N/A</v>
      </c>
    </row>
    <row r="56" spans="1:3" ht="17.25">
      <c r="A56" s="34" t="s">
        <v>768</v>
      </c>
      <c r="B56" s="12">
        <f>INDEX(Buff!A:A,MATCH(资源!A56,Buff!C:C,0))</f>
        <v>21000</v>
      </c>
      <c r="C56" s="38" t="str">
        <f>INDEX(Buff!I:I,MATCH(资源!A56,Buff!C:C,0))</f>
        <v>回合开始时，给所有敌人加@vs@层着火</v>
      </c>
    </row>
    <row r="57" spans="1:3" ht="17.25">
      <c r="A57" s="34" t="s">
        <v>769</v>
      </c>
      <c r="B57" s="12">
        <f>INDEX(Buff!A:A,MATCH(资源!A57,Buff!C:C,0))</f>
        <v>21001</v>
      </c>
      <c r="C57" s="38" t="str">
        <f>INDEX(Buff!I:I,MATCH(资源!A57,Buff!C:C,0))</f>
        <v>回合开始时，主角受到@vs1@点伤害，抽@vs1@张牌</v>
      </c>
    </row>
    <row r="58" spans="1:3" ht="17.25">
      <c r="A58" s="34" t="s">
        <v>770</v>
      </c>
      <c r="B58" s="12">
        <f>INDEX(Buff!A:A,MATCH(资源!A58,Buff!C:C,0))</f>
        <v>21002</v>
      </c>
      <c r="C58" s="38" t="str">
        <f>INDEX(Buff!I:I,MATCH(资源!A58,Buff!C:C,0))</f>
        <v>回合结束时，获得@vs@点力量</v>
      </c>
    </row>
    <row r="59" spans="1:3" ht="17.25">
      <c r="A59" s="34" t="s">
        <v>771</v>
      </c>
      <c r="B59" s="12">
        <f>INDEX(Buff!A:A,MATCH(资源!A59,Buff!C:C,0))</f>
        <v>21003</v>
      </c>
      <c r="C59" s="38" t="str">
        <f>INDEX(Buff!I:I,MATCH(资源!A59,Buff!C:C,0))</f>
        <v>回合开始时，随机获得@vs@张通用牌</v>
      </c>
    </row>
    <row r="60" spans="1:3" ht="17.25">
      <c r="A60" s="34" t="s">
        <v>772</v>
      </c>
      <c r="B60" s="12">
        <f>INDEX(Buff!A:A,MATCH(资源!A60,Buff!C:C,0))</f>
        <v>21004</v>
      </c>
      <c r="C60" s="38" t="str">
        <f>INDEX(Buff!I:I,MATCH(资源!A60,Buff!C:C,0))</f>
        <v>回合开始时，打出抽牌堆的前@vs@张牌</v>
      </c>
    </row>
    <row r="61" spans="1:3" ht="17.25">
      <c r="A61" s="33" t="s">
        <v>687</v>
      </c>
      <c r="B61" s="12">
        <f>INDEX(Buff!A:A,MATCH(资源!A61,Buff!C:C,0))</f>
        <v>21005</v>
      </c>
      <c r="C61" s="38" t="str">
        <f>INDEX(Buff!I:I,MATCH(资源!A61,Buff!C:C,0))</f>
        <v>打出非零费攻击牌，增加@dv1@张@dv刺杀@到手牌(不可叠加)</v>
      </c>
    </row>
    <row r="62" spans="1:3" ht="17.25">
      <c r="A62" s="33" t="s">
        <v>675</v>
      </c>
      <c r="B62" s="12">
        <f>INDEX(Buff!A:A,MATCH(资源!A62,Buff!C:C,0))</f>
        <v>21006</v>
      </c>
      <c r="C62" s="38" t="str">
        <f>INDEX(Buff!I:I,MATCH(资源!A62,Buff!C:C,0))</f>
        <v>回合开始时，丢弃@vs@张手牌</v>
      </c>
    </row>
    <row r="63" spans="1:3" ht="17.25">
      <c r="A63" s="33" t="s">
        <v>792</v>
      </c>
      <c r="B63" s="12">
        <f>INDEX(Buff!A:A,MATCH(资源!A63,Buff!C:C,0))</f>
        <v>21007</v>
      </c>
      <c r="C63" s="38" t="str">
        <f>INDEX(Buff!I:I,MATCH(资源!A63,Buff!C:C,0))</f>
        <v>每抽到@dv状态@牌或@dv诅咒@牌时，对所有敌人造成@vs9@点伤害</v>
      </c>
    </row>
    <row r="64" spans="1:3" ht="17.25">
      <c r="A64" s="34" t="s">
        <v>773</v>
      </c>
      <c r="B64" s="12">
        <f>INDEX(Buff!A:A,MATCH(资源!A64,Buff!C:C,0))</f>
        <v>21008</v>
      </c>
      <c r="C64" s="38" t="str">
        <f>INDEX(Buff!I:I,MATCH(资源!A64,Buff!C:C,0))</f>
        <v>回合结束后，失去@vs@点敏捷</v>
      </c>
    </row>
    <row r="65" spans="1:3" ht="17.25">
      <c r="A65" s="34" t="s">
        <v>774</v>
      </c>
      <c r="B65" s="12">
        <f>INDEX(Buff!A:A,MATCH(资源!A65,Buff!C:C,0))</f>
        <v>21009</v>
      </c>
      <c r="C65" s="38" t="str">
        <f>INDEX(Buff!I:I,MATCH(资源!A65,Buff!C:C,0))</f>
        <v>回合结束时，选择@vs@张手牌保留</v>
      </c>
    </row>
    <row r="66" spans="1:3" ht="17.25">
      <c r="A66" s="33" t="s">
        <v>793</v>
      </c>
      <c r="B66" s="12">
        <f>INDEX(Buff!A:A,MATCH(资源!A66,Buff!C:C,0))</f>
        <v>21010</v>
      </c>
      <c r="C66" s="38" t="str">
        <f>INDEX(Buff!I:I,MATCH(资源!A66,Buff!C:C,0))</f>
        <v>回合结束后，损失@dv2@点生命，对所有敌人造成@vs@点伤害</v>
      </c>
    </row>
    <row r="67" spans="1:3" ht="17.25">
      <c r="A67" s="33" t="s">
        <v>50</v>
      </c>
      <c r="B67" s="12">
        <f>INDEX(Buff!A:A,MATCH(资源!A67,Buff!C:C,0))</f>
        <v>21011</v>
      </c>
      <c r="C67" s="38" t="str">
        <f>INDEX(Buff!I:I,MATCH(资源!A67,Buff!C:C,0))</f>
        <v>回合结束后，获得@vs@格挡</v>
      </c>
    </row>
    <row r="68" spans="1:3" ht="17.25">
      <c r="A68" s="33" t="s">
        <v>674</v>
      </c>
      <c r="B68" s="12">
        <f>INDEX(Buff!A:A,MATCH(资源!A68,Buff!C:C,0))</f>
        <v>21012</v>
      </c>
      <c r="C68" s="38" t="str">
        <f>INDEX(Buff!I:I,MATCH(资源!A68,Buff!C:C,0))</f>
        <v>手牌中每加入@dv1@张牌，就获得@vs@点格挡</v>
      </c>
    </row>
    <row r="69" spans="1:3" ht="17.25">
      <c r="A69" s="34" t="s">
        <v>62</v>
      </c>
      <c r="B69" s="12">
        <f>INDEX(Buff!A:A,MATCH(资源!A69,Buff!C:C,0))</f>
        <v>21013</v>
      </c>
      <c r="C69" s="38" t="str">
        <f>INDEX(Buff!I:I,MATCH(资源!A69,Buff!C:C,0))</f>
        <v>玩家打出的@dv刺杀@牌，将打出两次</v>
      </c>
    </row>
    <row r="70" spans="1:3" ht="17.25">
      <c r="A70" s="33" t="s">
        <v>653</v>
      </c>
      <c r="B70" s="12">
        <f>INDEX(Buff!A:A,MATCH(资源!A70,Buff!C:C,0))</f>
        <v>21015</v>
      </c>
      <c r="C70" s="38" t="str">
        <f>INDEX(Buff!I:I,MATCH(资源!A70,Buff!C:C,0))</f>
        <v>(负面效果)本场战斗，技能牌耗能变为0，打出后会消耗</v>
      </c>
    </row>
    <row r="71" spans="1:3" ht="17.25">
      <c r="A71" s="34" t="s">
        <v>654</v>
      </c>
      <c r="B71" s="12">
        <f>INDEX(Buff!A:A,MATCH(资源!A71,Buff!C:C,0))</f>
        <v>21016</v>
      </c>
      <c r="C71" s="38" t="str">
        <f>INDEX(Buff!I:I,MATCH(资源!A71,Buff!C:C,0))</f>
        <v>每抽到@dv1@张@dv状态@牌，将其变为@dv1@张@dd暴烈@</v>
      </c>
    </row>
    <row r="72" spans="1:3" ht="17.25">
      <c r="A72" s="33" t="s">
        <v>655</v>
      </c>
      <c r="B72" s="12" t="e">
        <f>INDEX(Buff!A:A,MATCH(资源!A72,Buff!C:C,0))</f>
        <v>#N/A</v>
      </c>
      <c r="C72" s="38" t="e">
        <f>INDEX(Buff!I:I,MATCH(资源!A72,Buff!C:C,0))</f>
        <v>#N/A</v>
      </c>
    </row>
    <row r="73" spans="1:3" ht="17.25">
      <c r="A73" s="33" t="s">
        <v>657</v>
      </c>
      <c r="B73" s="12" t="e">
        <f>INDEX(Buff!A:A,MATCH(资源!A73,Buff!C:C,0))</f>
        <v>#N/A</v>
      </c>
      <c r="C73" s="38" t="e">
        <f>INDEX(Buff!I:I,MATCH(资源!A73,Buff!C:C,0))</f>
        <v>#N/A</v>
      </c>
    </row>
    <row r="74" spans="1:3" ht="17.25">
      <c r="A74" s="34" t="s">
        <v>85</v>
      </c>
      <c r="B74" s="12">
        <f>INDEX(Buff!A:A,MATCH(资源!A74,Buff!C:C,0))</f>
        <v>21019</v>
      </c>
      <c r="C74" s="38" t="str">
        <f>INDEX(Buff!I:I,MATCH(资源!A74,Buff!C:C,0))</f>
        <v>受到攻击伤害时，对攻击方造成@vs@点伤害</v>
      </c>
    </row>
    <row r="75" spans="1:3" ht="17.25">
      <c r="A75" s="33" t="s">
        <v>806</v>
      </c>
      <c r="B75" s="12">
        <f>INDEX(Buff!A:A,MATCH(资源!A75,Buff!C:C,0))</f>
        <v>21020</v>
      </c>
      <c r="C75" s="38" t="str">
        <f>INDEX(Buff!I:I,MATCH(资源!A75,Buff!C:C,0))</f>
        <v>受到攻击伤害时，下个回合开始会增加@vs@点格挡</v>
      </c>
    </row>
    <row r="76" spans="1:3" ht="17.25">
      <c r="A76" s="34" t="s">
        <v>683</v>
      </c>
      <c r="B76" s="12" t="e">
        <f>INDEX(Buff!A:A,MATCH(资源!A76,Buff!C:C,0))</f>
        <v>#N/A</v>
      </c>
      <c r="C76" s="38" t="e">
        <f>INDEX(Buff!I:I,MATCH(资源!A76,Buff!C:C,0))</f>
        <v>#N/A</v>
      </c>
    </row>
    <row r="77" spans="1:3" ht="17.25">
      <c r="A77" s="35" t="s">
        <v>784</v>
      </c>
      <c r="B77" s="12">
        <f>INDEX(Buff!A:A,MATCH(资源!A77,Buff!C:C,0))</f>
        <v>21022</v>
      </c>
      <c r="C77" s="38" t="str">
        <f>INDEX(Buff!I:I,MATCH(资源!A77,Buff!C:C,0))</f>
        <v>每当失去生命时，获得@dv1@层@dd再生@</v>
      </c>
    </row>
    <row r="78" spans="1:3" ht="17.25">
      <c r="A78" s="33" t="s">
        <v>652</v>
      </c>
      <c r="B78" s="12" t="e">
        <f>INDEX(Buff!A:A,MATCH(资源!A78,Buff!C:C,0))</f>
        <v>#N/A</v>
      </c>
      <c r="C78" s="38" t="e">
        <f>INDEX(Buff!I:I,MATCH(资源!A78,Buff!C:C,0))</f>
        <v>#N/A</v>
      </c>
    </row>
    <row r="79" spans="1:3" ht="17.25">
      <c r="A79" s="33" t="s">
        <v>807</v>
      </c>
      <c r="B79" s="12">
        <f>INDEX(Buff!A:A,MATCH(资源!A79,Buff!C:C,0))</f>
        <v>21026</v>
      </c>
      <c r="C79" s="38" t="str">
        <f>INDEX(Buff!I:I,MATCH(资源!A79,Buff!C:C,0))</f>
        <v>敌人获得负面状态时，对其造成@vs@点伤害</v>
      </c>
    </row>
    <row r="80" spans="1:3" ht="17.25">
      <c r="A80" s="33" t="s">
        <v>669</v>
      </c>
      <c r="B80" s="12">
        <f>INDEX(Buff!A:A,MATCH(资源!A80,Buff!C:C,0))</f>
        <v>21029</v>
      </c>
      <c r="C80" s="38" t="str">
        <f>INDEX(Buff!I:I,MATCH(资源!A80,Buff!C:C,0))</f>
        <v>获得格挡时，随机对一个敌人造成@vs@点伤害</v>
      </c>
    </row>
    <row r="81" spans="1:3" ht="17.25">
      <c r="A81" s="33" t="s">
        <v>235</v>
      </c>
      <c r="B81" s="12">
        <f>INDEX(Buff!A:A,MATCH(资源!A81,Buff!C:C,0))</f>
        <v>21031</v>
      </c>
      <c r="C81" s="38" t="str">
        <f>INDEX(Buff!I:I,MATCH(资源!A81,Buff!C:C,0))</f>
        <v>玩家摸牌时会随机改变牌的费用</v>
      </c>
    </row>
    <row r="82" spans="1:3" ht="17.25">
      <c r="A82" s="33" t="s">
        <v>809</v>
      </c>
      <c r="B82" s="12">
        <f>INDEX(Buff!A:A,MATCH(资源!A82,Buff!C:C,0))</f>
        <v>21032</v>
      </c>
      <c r="C82" s="38" t="str">
        <f>INDEX(Buff!I:I,MATCH(资源!A82,Buff!C:C,0))</f>
        <v>打出能耗大于等于3的牌被打出两次</v>
      </c>
    </row>
    <row r="83" spans="1:3" ht="17.25">
      <c r="A83" s="34" t="s">
        <v>831</v>
      </c>
      <c r="B83" s="12">
        <f>INDEX(Buff!A:A,MATCH(资源!A83,Buff!C:C,0))</f>
        <v>21033</v>
      </c>
      <c r="C83" s="38" t="str">
        <f>INDEX(Buff!I:I,MATCH(资源!A83,Buff!C:C,0))</f>
        <v>受到伤害时增加@vs@点力量</v>
      </c>
    </row>
    <row r="84" spans="1:3" ht="17.25">
      <c r="A84" s="34" t="s">
        <v>775</v>
      </c>
      <c r="B84" s="12">
        <f>INDEX(Buff!A:A,MATCH(资源!A84,Buff!C:C,0))</f>
        <v>21034</v>
      </c>
      <c r="C84" s="38" t="str">
        <f>INDEX(Buff!I:I,MATCH(资源!A84,Buff!C:C,0))</f>
        <v>每打出1张非攻击牌，往抽牌堆里放入1张@dv迷失@</v>
      </c>
    </row>
    <row r="85" spans="1:3" ht="17.25">
      <c r="A85" s="33" t="s">
        <v>243</v>
      </c>
      <c r="B85" s="12">
        <f>INDEX(Buff!A:A,MATCH(资源!A85,Buff!C:C,0))</f>
        <v>21035</v>
      </c>
      <c r="C85" s="38" t="str">
        <f>INDEX(Buff!I:I,MATCH(资源!A85,Buff!C:C,0))</f>
        <v>受到攻击伤害时增加@vs@格挡，触发后层数@dv+1@。回合结束恢复初始层数</v>
      </c>
    </row>
    <row r="86" spans="1:3" ht="17.25">
      <c r="A86" s="34" t="s">
        <v>776</v>
      </c>
      <c r="B86" s="12">
        <f>INDEX(Buff!A:A,MATCH(资源!A86,Buff!C:C,0))</f>
        <v>21037</v>
      </c>
      <c r="C86" s="38" t="str">
        <f>INDEX(Buff!I:I,MATCH(资源!A86,Buff!C:C,0))</f>
        <v>回合开始时，获得@vs@层@dd反伤@</v>
      </c>
    </row>
    <row r="87" spans="1:3" ht="17.25">
      <c r="A87" s="35" t="s">
        <v>645</v>
      </c>
      <c r="B87" s="12" t="e">
        <f>INDEX(Buff!A:A,MATCH(资源!A87,Buff!C:C,0))</f>
        <v>#N/A</v>
      </c>
      <c r="C87" s="38" t="e">
        <f>INDEX(Buff!I:I,MATCH(资源!A87,Buff!C:C,0))</f>
        <v>#N/A</v>
      </c>
    </row>
    <row r="88" spans="1:3" ht="17.25">
      <c r="A88" s="34" t="s">
        <v>777</v>
      </c>
      <c r="B88" s="12">
        <f>INDEX(Buff!A:A,MATCH(资源!A88,Buff!C:C,0))</f>
        <v>21039</v>
      </c>
      <c r="C88" s="38" t="str">
        <f>INDEX(Buff!I:I,MATCH(资源!A88,Buff!C:C,0))</f>
        <v>受到攻击时，切换行动技能</v>
      </c>
    </row>
    <row r="89" spans="1:3" ht="17.25">
      <c r="A89" s="33" t="s">
        <v>305</v>
      </c>
      <c r="B89" s="12">
        <f>INDEX(Buff!A:A,MATCH(资源!A89,Buff!C:C,0))</f>
        <v>21040</v>
      </c>
      <c r="C89" s="38" t="str">
        <f>INDEX(Buff!I:I,MATCH(资源!A89,Buff!C:C,0))</f>
        <v>回合结束时，获得@vs@点敏捷</v>
      </c>
    </row>
    <row r="90" spans="1:3" ht="17.25">
      <c r="A90" s="33" t="s">
        <v>34</v>
      </c>
      <c r="B90" s="12">
        <f>INDEX(Buff!A:A,MATCH(资源!A90,Buff!C:C,0))</f>
        <v>21041</v>
      </c>
      <c r="C90" s="38" t="str">
        <f>INDEX(Buff!I:I,MATCH(资源!A90,Buff!C:C,0))</f>
        <v>玩家每使用一张技能牌，增加@vs@点力量</v>
      </c>
    </row>
    <row r="91" spans="1:3" ht="17.25">
      <c r="A91" s="34" t="s">
        <v>778</v>
      </c>
      <c r="B91" s="12" t="e">
        <f>INDEX(Buff!A:A,MATCH(资源!A91,Buff!C:C,0))</f>
        <v>#N/A</v>
      </c>
      <c r="C91" s="38" t="e">
        <f>INDEX(Buff!I:I,MATCH(资源!A91,Buff!C:C,0))</f>
        <v>#N/A</v>
      </c>
    </row>
    <row r="92" spans="1:3" ht="17.25">
      <c r="A92" s="33" t="s">
        <v>139</v>
      </c>
      <c r="B92" s="12">
        <f>INDEX(Buff!A:A,MATCH(资源!A92,Buff!C:C,0))</f>
        <v>21043</v>
      </c>
      <c r="C92" s="38" t="str">
        <f>INDEX(Buff!I:I,MATCH(资源!A92,Buff!C:C,0))</f>
        <v>每次攻击造成伤害，增加@vs1@点力量</v>
      </c>
    </row>
    <row r="93" spans="1:3" ht="17.25">
      <c r="A93" s="34" t="s">
        <v>779</v>
      </c>
      <c r="B93" s="12">
        <f>INDEX(Buff!A:A,MATCH(资源!A93,Buff!C:C,0))</f>
        <v>21044</v>
      </c>
      <c r="C93" s="38" t="str">
        <f>INDEX(Buff!I:I,MATCH(资源!A93,Buff!C:C,0))</f>
        <v>受到伤害时加1层，回合结束减1层；10层引爆1次50点伤害</v>
      </c>
    </row>
    <row r="94" spans="1:3" ht="17.25">
      <c r="A94" s="33" t="s">
        <v>349</v>
      </c>
      <c r="B94" s="12">
        <f>INDEX(Buff!A:A,MATCH(资源!A94,Buff!C:C,0))</f>
        <v>21045</v>
      </c>
      <c r="C94" s="38" t="str">
        <f>INDEX(Buff!I:I,MATCH(资源!A94,Buff!C:C,0))</f>
        <v>受到每点攻击伤害后层数减1，0层切换形态及技能</v>
      </c>
    </row>
    <row r="95" spans="1:3" ht="17.25">
      <c r="A95" s="34" t="s">
        <v>780</v>
      </c>
      <c r="B95" s="12" t="e">
        <f>INDEX(Buff!A:A,MATCH(资源!A95,Buff!C:C,0))</f>
        <v>#N/A</v>
      </c>
      <c r="C95" s="38" t="e">
        <f>INDEX(Buff!I:I,MATCH(资源!A95,Buff!C:C,0))</f>
        <v>#N/A</v>
      </c>
    </row>
    <row r="96" spans="1:3" ht="17.25">
      <c r="A96" s="33" t="s">
        <v>783</v>
      </c>
      <c r="B96" s="12">
        <f>INDEX(Buff!A:A,MATCH(资源!A96,Buff!C:C,0))</f>
        <v>21047</v>
      </c>
      <c r="C96" s="38" t="str">
        <f>INDEX(Buff!I:I,MATCH(资源!A96,Buff!C:C,0))</f>
        <v>玩家每打出8张牌，强制结束回合</v>
      </c>
    </row>
    <row r="97" spans="1:3" ht="17.25">
      <c r="A97" s="33" t="s">
        <v>109</v>
      </c>
      <c r="B97" s="12" t="e">
        <f>INDEX(Buff!A:A,MATCH(资源!A97,Buff!C:C,0))</f>
        <v>#N/A</v>
      </c>
      <c r="C97" s="38" t="e">
        <f>INDEX(Buff!I:I,MATCH(资源!A97,Buff!C:C,0))</f>
        <v>#N/A</v>
      </c>
    </row>
    <row r="98" spans="1:3" ht="17.25">
      <c r="A98" s="33" t="s">
        <v>732</v>
      </c>
      <c r="B98" s="12" t="e">
        <f>INDEX(Buff!A:A,MATCH(资源!A98,Buff!C:C,0))</f>
        <v>#N/A</v>
      </c>
      <c r="C98" s="38" t="e">
        <f>INDEX(Buff!I:I,MATCH(资源!A98,Buff!C:C,0))</f>
        <v>#N/A</v>
      </c>
    </row>
    <row r="99" spans="1:3" ht="17.25">
      <c r="A99" s="33" t="s">
        <v>75</v>
      </c>
      <c r="B99" s="12">
        <f>INDEX(Buff!A:A,MATCH(资源!A99,Buff!C:C,0))</f>
        <v>21057</v>
      </c>
      <c r="C99" s="38" t="str">
        <f>INDEX(Buff!I:I,MATCH(资源!A99,Buff!C:C,0))</f>
        <v>回合结束时，造成@vs@伤害并层数加1</v>
      </c>
    </row>
    <row r="100" spans="1:3" ht="17.25">
      <c r="A100" s="33" t="s">
        <v>200</v>
      </c>
      <c r="B100" s="12">
        <f>INDEX(Buff!A:A,MATCH(资源!A100,Buff!C:C,0))</f>
        <v>21059</v>
      </c>
      <c r="C100" s="38" t="str">
        <f>INDEX(Buff!I:I,MATCH(资源!A100,Buff!C:C,0))</f>
        <v>回合受到的首次攻击，对攻击者造成一半的反伤</v>
      </c>
    </row>
    <row r="101" spans="1:3" ht="17.25">
      <c r="A101" s="33" t="s">
        <v>686</v>
      </c>
      <c r="B101" s="12">
        <f>INDEX(Buff!A:A,MATCH(资源!A101,Buff!C:C,0))</f>
        <v>21060</v>
      </c>
      <c r="C101" s="38" t="str">
        <f>INDEX(Buff!I:I,MATCH(资源!A101,Buff!C:C,0))</f>
        <v>每次攻击时，回复自身@vs@点生命</v>
      </c>
    </row>
    <row r="102" spans="1:3" ht="17.25">
      <c r="A102" s="35" t="s">
        <v>410</v>
      </c>
      <c r="B102" s="12">
        <f>INDEX(Buff!A:A,MATCH(资源!A102,Buff!C:C,0))</f>
        <v>21061</v>
      </c>
      <c r="C102" s="38" t="str">
        <f>INDEX(Buff!I:I,MATCH(资源!A102,Buff!C:C,0))</f>
        <v>回合开始时，对敌方生命最低的角色造成@vs@点伤害</v>
      </c>
    </row>
    <row r="103" spans="1:3" ht="17.25">
      <c r="A103" s="33" t="s">
        <v>76</v>
      </c>
      <c r="B103" s="12">
        <f>INDEX(Buff!A:A,MATCH(资源!A103,Buff!C:C,0))</f>
        <v>21062</v>
      </c>
      <c r="C103" s="38" t="str">
        <f>INDEX(Buff!I:I,MATCH(资源!A103,Buff!C:C,0))</f>
        <v>回合开始时，失去@vs@点生命</v>
      </c>
    </row>
    <row r="104" spans="1:3" ht="17.25">
      <c r="A104" s="33" t="s">
        <v>688</v>
      </c>
      <c r="B104" s="12">
        <f>INDEX(Buff!A:A,MATCH(资源!A104,Buff!C:C,0))</f>
        <v>21063</v>
      </c>
      <c r="C104" s="38" t="str">
        <f>INDEX(Buff!I:I,MATCH(资源!A104,Buff!C:C,0))</f>
        <v>每回合我方打出的第@dv1@张攻击牌，伤害增加@vs@倍</v>
      </c>
    </row>
    <row r="105" spans="1:3" ht="17.25">
      <c r="A105" s="33" t="s">
        <v>254</v>
      </c>
      <c r="B105" s="12">
        <f>INDEX(Buff!A:A,MATCH(资源!A105,Buff!C:C,0))</f>
        <v>21070</v>
      </c>
      <c r="C105" s="38" t="str">
        <f>INDEX(Buff!I:I,MATCH(资源!A105,Buff!C:C,0))</f>
        <v>本场战斗每攻击@dv1@次时，额外再攻击@vs1@次</v>
      </c>
    </row>
    <row r="106" spans="1:3" ht="17.25">
      <c r="A106" s="33" t="s">
        <v>255</v>
      </c>
      <c r="B106" s="12">
        <f>INDEX(Buff!A:A,MATCH(资源!A106,Buff!C:C,0))</f>
        <v>21071</v>
      </c>
      <c r="C106" s="38" t="str">
        <f>INDEX(Buff!I:I,MATCH(资源!A106,Buff!C:C,0))</f>
        <v>回合开始将随机@vs1@张手牌@dv冰冻@</v>
      </c>
    </row>
    <row r="107" spans="1:3" ht="17.25">
      <c r="A107" s="33" t="s">
        <v>256</v>
      </c>
      <c r="B107" s="12">
        <f>INDEX(Buff!A:A,MATCH(资源!A107,Buff!C:C,0))</f>
        <v>21072</v>
      </c>
      <c r="C107" s="38" t="str">
        <f>INDEX(Buff!I:I,MATCH(资源!A107,Buff!C:C,0))</f>
        <v>克隆本回合最大伤害</v>
      </c>
    </row>
    <row r="108" spans="1:3" ht="17.25">
      <c r="A108" s="33" t="s">
        <v>259</v>
      </c>
      <c r="B108" s="12">
        <f>INDEX(Buff!A:A,MATCH(资源!A108,Buff!C:C,0))</f>
        <v>21073</v>
      </c>
      <c r="C108" s="38" t="str">
        <f>INDEX(Buff!I:I,MATCH(资源!A108,Buff!C:C,0))</f>
        <v>回合结束 往敌方抽牌堆塞@vs@张@dv茫然@</v>
      </c>
    </row>
    <row r="109" spans="1:3" ht="17.25">
      <c r="A109" s="33" t="s">
        <v>260</v>
      </c>
      <c r="B109" s="12">
        <f>INDEX(Buff!A:A,MATCH(资源!A109,Buff!C:C,0))</f>
        <v>21074</v>
      </c>
      <c r="C109" s="38" t="str">
        <f>INDEX(Buff!I:I,MATCH(资源!A109,Buff!C:C,0))</f>
        <v>洗牌时，主角受到@vs@点伤害</v>
      </c>
    </row>
    <row r="110" spans="1:3" ht="17.25">
      <c r="A110" s="33" t="s">
        <v>263</v>
      </c>
      <c r="B110" s="12">
        <f>INDEX(Buff!A:A,MATCH(资源!A110,Buff!C:C,0))</f>
        <v>21075</v>
      </c>
      <c r="C110" s="38" t="str">
        <f>INDEX(Buff!I:I,MATCH(资源!A110,Buff!C:C,0))</f>
        <v>洗牌时，遗失@vs1@张技能牌</v>
      </c>
    </row>
    <row r="111" spans="1:3" ht="17.25">
      <c r="A111" s="33" t="s">
        <v>265</v>
      </c>
      <c r="B111" s="12">
        <f>INDEX(Buff!A:A,MATCH(资源!A111,Buff!C:C,0))</f>
        <v>21076</v>
      </c>
      <c r="C111" s="38" t="str">
        <f>INDEX(Buff!I:I,MATCH(资源!A111,Buff!C:C,0))</f>
        <v>玩家每回合，只有@vs@秒出牌时间</v>
      </c>
    </row>
    <row r="112" spans="1:3" ht="17.25">
      <c r="A112" s="33" t="s">
        <v>342</v>
      </c>
      <c r="B112" s="12">
        <f>INDEX(Buff!A:A,MATCH(资源!A112,Buff!C:C,0))</f>
        <v>21077</v>
      </c>
      <c r="C112" s="38" t="str">
        <f>INDEX(Buff!I:I,MATCH(资源!A112,Buff!C:C,0))</f>
        <v>本回合只能打出@vs@张牌</v>
      </c>
    </row>
    <row r="113" spans="1:3" ht="17.25">
      <c r="A113" s="33" t="s">
        <v>797</v>
      </c>
      <c r="B113" s="12">
        <f>INDEX(Buff!A:A,MATCH(资源!A113,Buff!C:C,0))</f>
        <v>21078</v>
      </c>
      <c r="C113" s="38" t="str">
        <f>INDEX(Buff!I:I,MATCH(资源!A113,Buff!C:C,0))</f>
        <v>受到的所有正负面状态，都会复制@dv1层@到敌方主角身上</v>
      </c>
    </row>
    <row r="114" spans="1:3" ht="17.25">
      <c r="A114" s="33" t="s">
        <v>340</v>
      </c>
      <c r="B114" s="12">
        <f>INDEX(Buff!A:A,MATCH(资源!A114,Buff!C:C,0))</f>
        <v>21079</v>
      </c>
      <c r="C114" s="38" t="str">
        <f>INDEX(Buff!I:I,MATCH(资源!A114,Buff!C:C,0))</f>
        <v>多摸@vs@牌：回合开始失去@dv2@点血</v>
      </c>
    </row>
    <row r="115" spans="1:3" ht="17.25">
      <c r="A115" s="33" t="s">
        <v>341</v>
      </c>
      <c r="B115" s="12">
        <f>INDEX(Buff!A:A,MATCH(资源!A115,Buff!C:C,0))</f>
        <v>21080</v>
      </c>
      <c r="C115" s="38" t="str">
        <f>INDEX(Buff!I:I,MATCH(资源!A115,Buff!C:C,0))</f>
        <v>少摸@vs@牌：每摸一张牌回@dv1@点血</v>
      </c>
    </row>
    <row r="116" spans="1:3" ht="17.25">
      <c r="A116" s="33" t="s">
        <v>578</v>
      </c>
      <c r="B116" s="12">
        <f>INDEX(Buff!A:A,MATCH(资源!A116,Buff!C:C,0))</f>
        <v>21081</v>
      </c>
      <c r="C116" s="38" t="str">
        <f>INDEX(Buff!I:I,MATCH(资源!A116,Buff!C:C,0))</f>
        <v>回合结束，往敌方手牌堆塞@vs@张@dv割舍@</v>
      </c>
    </row>
    <row r="117" spans="1:3" ht="17.25">
      <c r="A117" s="33" t="s">
        <v>656</v>
      </c>
      <c r="B117" s="12">
        <f>INDEX(Buff!A:A,MATCH(资源!A117,Buff!C:C,0))</f>
        <v>21083</v>
      </c>
      <c r="C117" s="38" t="str">
        <f>INDEX(Buff!I:I,MATCH(资源!A117,Buff!C:C,0))</f>
        <v>回合开始多获得@vs1@点能量，并加入1张茫然到手牌</v>
      </c>
    </row>
    <row r="118" spans="1:3" ht="17.25">
      <c r="A118" s="33" t="s">
        <v>810</v>
      </c>
      <c r="B118" s="12">
        <f>INDEX(Buff!A:A,MATCH(资源!A118,Buff!C:C,0))</f>
        <v>21084</v>
      </c>
      <c r="C118" s="38" t="str">
        <f>INDEX(Buff!I:I,MATCH(资源!A118,Buff!C:C,0))</f>
        <v>强化灵力阵，连续3张攻击牌增加2层灵力</v>
      </c>
    </row>
    <row r="119" spans="1:3" ht="17.25">
      <c r="A119" s="33" t="s">
        <v>811</v>
      </c>
      <c r="B119" s="12">
        <f>INDEX(Buff!A:A,MATCH(资源!A119,Buff!C:C,0))</f>
        <v>21085</v>
      </c>
      <c r="C119" s="38" t="str">
        <f>INDEX(Buff!I:I,MATCH(资源!A119,Buff!C:C,0))</f>
        <v>强化灵力阵，连续3张技能牌增加2层灵力</v>
      </c>
    </row>
    <row r="120" spans="1:3" ht="17.25">
      <c r="A120" s="33" t="s">
        <v>812</v>
      </c>
      <c r="B120" s="12">
        <f>INDEX(Buff!A:A,MATCH(资源!A120,Buff!C:C,0))</f>
        <v>21086</v>
      </c>
      <c r="C120" s="38" t="str">
        <f>INDEX(Buff!I:I,MATCH(资源!A120,Buff!C:C,0))</f>
        <v>启动失败时，增加额外@vs5@点格挡</v>
      </c>
    </row>
    <row r="121" spans="1:3" ht="17.25">
      <c r="A121" s="33" t="s">
        <v>813</v>
      </c>
      <c r="B121" s="12" t="e">
        <f>INDEX(Buff!A:A,MATCH(资源!A121,Buff!C:C,0))</f>
        <v>#N/A</v>
      </c>
      <c r="C121" s="38" t="e">
        <f>INDEX(Buff!I:I,MATCH(资源!A121,Buff!C:C,0))</f>
        <v>#N/A</v>
      </c>
    </row>
    <row r="122" spans="1:3" ht="17.25">
      <c r="A122" s="33" t="s">
        <v>814</v>
      </c>
      <c r="B122" s="12" t="e">
        <f>INDEX(Buff!A:A,MATCH(资源!A122,Buff!C:C,0))</f>
        <v>#N/A</v>
      </c>
      <c r="C122" s="38" t="e">
        <f>INDEX(Buff!I:I,MATCH(资源!A122,Buff!C:C,0))</f>
        <v>#N/A</v>
      </c>
    </row>
    <row r="123" spans="1:3" ht="17.25">
      <c r="A123" s="33" t="s">
        <v>815</v>
      </c>
      <c r="B123" s="12">
        <f>INDEX(Buff!A:A,MATCH(资源!A123,Buff!C:C,0))</f>
        <v>21090</v>
      </c>
      <c r="C123" s="38" t="str">
        <f>INDEX(Buff!I:I,MATCH(资源!A123,Buff!C:C,0))</f>
        <v>每当检索抽牌堆时，获得@vs4@点格挡</v>
      </c>
    </row>
    <row r="124" spans="1:3" ht="17.25">
      <c r="A124" s="33" t="s">
        <v>816</v>
      </c>
      <c r="B124" s="12">
        <f>INDEX(Buff!A:A,MATCH(资源!A124,Buff!C:C,0))</f>
        <v>21091</v>
      </c>
      <c r="C124" s="38" t="str">
        <f>INDEX(Buff!I:I,MATCH(资源!A124,Buff!C:C,0))</f>
        <v>回合结束时，将@vs1@张@dv灼见@放入抽牌堆</v>
      </c>
    </row>
    <row r="125" spans="1:3" ht="17.25">
      <c r="A125" s="33" t="s">
        <v>817</v>
      </c>
      <c r="B125" s="12">
        <f>INDEX(Buff!A:A,MATCH(资源!A125,Buff!C:C,0))</f>
        <v>21092</v>
      </c>
      <c r="C125" s="38" t="str">
        <f>INDEX(Buff!I:I,MATCH(资源!A125,Buff!C:C,0))</f>
        <v>回合开始时，@dd灵力偶数@时恢复等同于@dd灵力@层数的生命</v>
      </c>
    </row>
    <row r="126" spans="1:3" ht="17.25">
      <c r="A126" s="33" t="s">
        <v>684</v>
      </c>
      <c r="B126" s="12">
        <f>INDEX(Buff!A:A,MATCH(资源!A126,Buff!C:C,0))</f>
        <v>21093</v>
      </c>
      <c r="C126" s="38" t="str">
        <f>INDEX(Buff!I:I,MATCH(资源!A126,Buff!C:C,0))</f>
        <v>回合开始时，获得@dv1@层@dd灵力@，@dd灵力偶数@时翻倍</v>
      </c>
    </row>
    <row r="127" spans="1:3" ht="17.25">
      <c r="A127" s="33" t="s">
        <v>818</v>
      </c>
      <c r="B127" s="12">
        <f>INDEX(Buff!A:A,MATCH(资源!A127,Buff!C:C,0))</f>
        <v>21095</v>
      </c>
      <c r="C127" s="38" t="str">
        <f>INDEX(Buff!I:I,MATCH(资源!A127,Buff!C:C,0))</f>
        <v>回合结束时，@dd灵力偶数@时造成敌方全体@ve@点伤害（灵力层数@vs3@倍）</v>
      </c>
    </row>
    <row r="128" spans="1:3" ht="17.25">
      <c r="A128" s="33" t="s">
        <v>304</v>
      </c>
      <c r="B128" s="12" t="e">
        <f>INDEX(Buff!A:A,MATCH(资源!A128,Buff!C:C,0))</f>
        <v>#N/A</v>
      </c>
      <c r="C128" s="38" t="e">
        <f>INDEX(Buff!I:I,MATCH(资源!A128,Buff!C:C,0))</f>
        <v>#N/A</v>
      </c>
    </row>
    <row r="129" spans="1:3" ht="17.25">
      <c r="A129" s="33" t="s">
        <v>357</v>
      </c>
      <c r="B129" s="12">
        <f>INDEX(Buff!A:A,MATCH(资源!A129,Buff!C:C,0))</f>
        <v>21099</v>
      </c>
      <c r="C129" s="38" t="str">
        <f>INDEX(Buff!I:I,MATCH(资源!A129,Buff!C:C,0))</f>
        <v>消耗掉对自己造成伤害的牌</v>
      </c>
    </row>
    <row r="130" spans="1:3" ht="17.25">
      <c r="A130" s="33" t="s">
        <v>731</v>
      </c>
      <c r="B130" s="12">
        <f>INDEX(Buff!A:A,MATCH(资源!A130,Buff!C:C,0))</f>
        <v>21100</v>
      </c>
      <c r="C130" s="38" t="str">
        <f>INDEX(Buff!I:I,MATCH(资源!A130,Buff!C:C,0))</f>
        <v>我方获得力量时，额外获得@vs1@点力量</v>
      </c>
    </row>
    <row r="131" spans="1:3" ht="17.25">
      <c r="A131" s="33" t="s">
        <v>685</v>
      </c>
      <c r="B131" s="12">
        <f>INDEX(Buff!A:A,MATCH(资源!A131,Buff!C:C,0))</f>
        <v>21101</v>
      </c>
      <c r="C131" s="38" t="str">
        <f>INDEX(Buff!I:I,MATCH(资源!A131,Buff!C:C,0))</f>
        <v>回合结束时失去@vs@@dd%@生命(@ve@点)，对所有敌方造成5倍伤害</v>
      </c>
    </row>
    <row r="132" spans="1:3" ht="17.25">
      <c r="A132" s="33" t="s">
        <v>819</v>
      </c>
      <c r="B132" s="12">
        <f>INDEX(Buff!A:A,MATCH(资源!A132,Buff!C:C,0))</f>
        <v>21103</v>
      </c>
      <c r="C132" s="38" t="str">
        <f>INDEX(Buff!I:I,MATCH(资源!A132,Buff!C:C,0))</f>
        <v>任意顺序打出2张攻击牌和1张技能牌，获得@dv4@点格挡；并获得@dv1@层灵力</v>
      </c>
    </row>
    <row r="133" spans="1:3" ht="17.25">
      <c r="A133" s="33" t="s">
        <v>412</v>
      </c>
      <c r="B133" s="12">
        <f>INDEX(Buff!A:A,MATCH(资源!A133,Buff!C:C,0))</f>
        <v>21104</v>
      </c>
      <c r="C133" s="38" t="str">
        <f>INDEX(Buff!I:I,MATCH(资源!A133,Buff!C:C,0))</f>
        <v>我方回合开始时，给予敌方主角@dv反伤层数@的@dd着火@</v>
      </c>
    </row>
    <row r="134" spans="1:3" ht="17.25">
      <c r="A134" s="33" t="s">
        <v>460</v>
      </c>
      <c r="B134" s="12">
        <f>INDEX(Buff!A:A,MATCH(资源!A134,Buff!C:C,0))</f>
        <v>21105</v>
      </c>
      <c r="C134" s="38" t="str">
        <f>INDEX(Buff!I:I,MATCH(资源!A134,Buff!C:C,0))</f>
        <v>每打出一张技能牌，自身减少@dv1@点敏捷</v>
      </c>
    </row>
    <row r="135" spans="1:3" ht="17.25">
      <c r="A135" s="33" t="s">
        <v>727</v>
      </c>
      <c r="B135" s="12">
        <f>INDEX(Buff!A:A,MATCH(资源!A135,Buff!C:C,0))</f>
        <v>21106</v>
      </c>
      <c r="C135" s="38" t="str">
        <f>INDEX(Buff!I:I,MATCH(资源!A135,Buff!C:C,0))</f>
        <v>玩家每次洗牌时，该角色获得@vs2@点力量</v>
      </c>
    </row>
    <row r="136" spans="1:3" ht="17.25">
      <c r="A136" s="33" t="s">
        <v>437</v>
      </c>
      <c r="B136" s="12">
        <f>INDEX(Buff!A:A,MATCH(资源!A136,Buff!C:C,0))</f>
        <v>21107</v>
      </c>
      <c r="C136" s="38" t="str">
        <f>INDEX(Buff!I:I,MATCH(资源!A136,Buff!C:C,0))</f>
        <v>光环存在时，场上所有友军拥有@vs5@点力量</v>
      </c>
    </row>
    <row r="137" spans="1:3" ht="17.25">
      <c r="A137" s="33" t="s">
        <v>787</v>
      </c>
      <c r="B137" s="12" t="e">
        <f>INDEX(Buff!A:A,MATCH(资源!A137,Buff!C:C,0))</f>
        <v>#N/A</v>
      </c>
      <c r="C137" s="38" t="e">
        <f>INDEX(Buff!I:I,MATCH(资源!A137,Buff!C:C,0))</f>
        <v>#N/A</v>
      </c>
    </row>
    <row r="138" spans="1:3" ht="17.25">
      <c r="A138" s="33" t="s">
        <v>463</v>
      </c>
      <c r="B138" s="12">
        <f>INDEX(Buff!A:A,MATCH(资源!A138,Buff!C:C,0))</f>
        <v>21109</v>
      </c>
      <c r="C138" s="38" t="str">
        <f>INDEX(Buff!I:I,MATCH(资源!A138,Buff!C:C,0))</f>
        <v>场上每死亡一个角色(包含敌我)，获得@vs@点力量</v>
      </c>
    </row>
    <row r="139" spans="1:3" ht="17.25">
      <c r="A139" s="33" t="s">
        <v>439</v>
      </c>
      <c r="B139" s="12">
        <f>INDEX(Buff!A:A,MATCH(资源!A139,Buff!C:C,0))</f>
        <v>21111</v>
      </c>
      <c r="C139" s="38" t="str">
        <f>INDEX(Buff!I:I,MATCH(资源!A139,Buff!C:C,0))</f>
        <v>获得决死状态，每减少30%生命增加1次攻击次数</v>
      </c>
    </row>
    <row r="140" spans="1:3" ht="17.25">
      <c r="A140" s="33" t="s">
        <v>440</v>
      </c>
      <c r="B140" s="12">
        <f>INDEX(Buff!A:A,MATCH(资源!A140,Buff!C:C,0))</f>
        <v>21112</v>
      </c>
      <c r="C140" s="38" t="str">
        <f>INDEX(Buff!I:I,MATCH(资源!A140,Buff!C:C,0))</f>
        <v>击败此目标将奖励特殊卡牌哦</v>
      </c>
    </row>
    <row r="141" spans="1:3" ht="17.25">
      <c r="A141" s="33" t="s">
        <v>441</v>
      </c>
      <c r="B141" s="12">
        <f>INDEX(Buff!A:A,MATCH(资源!A141,Buff!C:C,0))</f>
        <v>21113</v>
      </c>
      <c r="C141" s="38" t="str">
        <f>INDEX(Buff!I:I,MATCH(资源!A141,Buff!C:C,0))</f>
        <v>回合结束时，每有1个负面效果，受到@vs5@点伤害</v>
      </c>
    </row>
    <row r="142" spans="1:3" ht="17.25">
      <c r="A142" s="33" t="s">
        <v>442</v>
      </c>
      <c r="B142" s="12">
        <f>INDEX(Buff!A:A,MATCH(资源!A142,Buff!C:C,0))</f>
        <v>21114</v>
      </c>
      <c r="C142" s="38" t="str">
        <f>INDEX(Buff!I:I,MATCH(资源!A142,Buff!C:C,0))</f>
        <v>玩家每出1张技能牌层数减1，达到0层时，玩家伙伴1回合无法抽牌。并恢复离间为3层</v>
      </c>
    </row>
    <row r="143" spans="1:3" ht="17.25">
      <c r="A143" s="33" t="s">
        <v>443</v>
      </c>
      <c r="B143" s="12">
        <f>INDEX(Buff!A:A,MATCH(资源!A143,Buff!C:C,0))</f>
        <v>21115</v>
      </c>
      <c r="C143" s="38" t="str">
        <f>INDEX(Buff!I:I,MATCH(资源!A143,Buff!C:C,0))</f>
        <v>玩家每获得的第@dv8@张牌被冰冻</v>
      </c>
    </row>
    <row r="144" spans="1:3" ht="17.25">
      <c r="A144" s="33" t="s">
        <v>444</v>
      </c>
      <c r="B144" s="12">
        <f>INDEX(Buff!A:A,MATCH(资源!A144,Buff!C:C,0))</f>
        <v>21116</v>
      </c>
      <c r="C144" s="38" t="str">
        <f>INDEX(Buff!I:I,MATCH(资源!A144,Buff!C:C,0))</f>
        <v>玩家每打出的第@dv8@张牌被消耗</v>
      </c>
    </row>
    <row r="145" spans="1:3" ht="17.25">
      <c r="A145" s="33" t="s">
        <v>445</v>
      </c>
      <c r="B145" s="12">
        <f>INDEX(Buff!A:A,MATCH(资源!A145,Buff!C:C,0))</f>
        <v>21117</v>
      </c>
      <c r="C145" s="38" t="str">
        <f>INDEX(Buff!I:I,MATCH(资源!A145,Buff!C:C,0))</f>
        <v>玩家每出一张牌，主角受到@vs1@点伤害</v>
      </c>
    </row>
    <row r="146" spans="1:3" ht="17.25">
      <c r="A146" s="33" t="s">
        <v>446</v>
      </c>
      <c r="B146" s="12">
        <f>INDEX(Buff!A:A,MATCH(资源!A146,Buff!C:C,0))</f>
        <v>21118</v>
      </c>
      <c r="C146" s="38" t="str">
        <f>INDEX(Buff!I:I,MATCH(资源!A146,Buff!C:C,0))</f>
        <v>玩家每摸一张牌，首领回复@vs5@点生命</v>
      </c>
    </row>
    <row r="147" spans="1:3" ht="17.25">
      <c r="A147" s="33" t="s">
        <v>447</v>
      </c>
      <c r="B147" s="12" t="e">
        <f>INDEX(Buff!A:A,MATCH(资源!A147,Buff!C:C,0))</f>
        <v>#N/A</v>
      </c>
      <c r="C147" s="38" t="e">
        <f>INDEX(Buff!I:I,MATCH(资源!A147,Buff!C:C,0))</f>
        <v>#N/A</v>
      </c>
    </row>
    <row r="148" spans="1:3" ht="17.25">
      <c r="A148" s="33" t="s">
        <v>448</v>
      </c>
      <c r="B148" s="12">
        <f>INDEX(Buff!A:A,MATCH(资源!A148,Buff!C:C,0))</f>
        <v>21120</v>
      </c>
      <c r="C148" s="38" t="str">
        <f>INDEX(Buff!I:I,MATCH(资源!A148,Buff!C:C,0))</f>
        <v>场上有角色死亡时，获得@vs1@层@dv虚灵@</v>
      </c>
    </row>
    <row r="149" spans="1:3" ht="17.25">
      <c r="A149" s="33" t="s">
        <v>534</v>
      </c>
      <c r="B149" s="12" t="e">
        <f>INDEX(Buff!A:A,MATCH(资源!A149,Buff!C:C,0))</f>
        <v>#N/A</v>
      </c>
      <c r="C149" s="38" t="e">
        <f>INDEX(Buff!I:I,MATCH(资源!A149,Buff!C:C,0))</f>
        <v>#N/A</v>
      </c>
    </row>
    <row r="150" spans="1:3" ht="17.25">
      <c r="A150" s="33" t="s">
        <v>532</v>
      </c>
      <c r="B150" s="12">
        <f>INDEX(Buff!A:A,MATCH(资源!A150,Buff!C:C,0))</f>
        <v>21123</v>
      </c>
      <c r="C150" s="38" t="str">
        <f>INDEX(Buff!I:I,MATCH(资源!A150,Buff!C:C,0))</f>
        <v>记录本战斗受到的最大伤害值</v>
      </c>
    </row>
    <row r="151" spans="1:3" ht="17.25">
      <c r="A151" s="33" t="s">
        <v>531</v>
      </c>
      <c r="B151" s="12">
        <f>INDEX(Buff!A:A,MATCH(资源!A151,Buff!C:C,0))</f>
        <v>21124</v>
      </c>
      <c r="C151" s="38" t="str">
        <f>INDEX(Buff!I:I,MATCH(资源!A151,Buff!C:C,0))</f>
        <v>每消耗1张牌减少1层，层数为零时增加@dv克隆印记@层数的最大生命</v>
      </c>
    </row>
    <row r="152" spans="1:3" ht="17.25">
      <c r="A152" s="33" t="s">
        <v>523</v>
      </c>
      <c r="B152" s="12">
        <f>INDEX(Buff!A:A,MATCH(资源!A152,Buff!C:C,0))</f>
        <v>21125</v>
      </c>
      <c r="C152" s="38" t="str">
        <f>INDEX(Buff!I:I,MATCH(资源!A152,Buff!C:C,0))</f>
        <v>每次受到攻击时给予敌人@vs@层着火</v>
      </c>
    </row>
    <row r="153" spans="1:3" ht="17.25">
      <c r="A153" s="33" t="s">
        <v>524</v>
      </c>
      <c r="B153" s="12">
        <f>INDEX(Buff!A:A,MATCH(资源!A153,Buff!C:C,0))</f>
        <v>21126</v>
      </c>
      <c r="C153" s="38" t="str">
        <f>INDEX(Buff!I:I,MATCH(资源!A153,Buff!C:C,0))</f>
        <v>每有1个单位死亡，增加主怪@vs@点力量</v>
      </c>
    </row>
    <row r="154" spans="1:3" ht="17.25">
      <c r="A154" s="33" t="s">
        <v>526</v>
      </c>
      <c r="B154" s="12" t="e">
        <f>INDEX(Buff!A:A,MATCH(资源!A154,Buff!C:C,0))</f>
        <v>#N/A</v>
      </c>
      <c r="C154" s="38" t="e">
        <f>INDEX(Buff!I:I,MATCH(资源!A154,Buff!C:C,0))</f>
        <v>#N/A</v>
      </c>
    </row>
    <row r="155" spans="1:3" ht="17.25">
      <c r="A155" s="33" t="s">
        <v>794</v>
      </c>
      <c r="B155" s="12">
        <f>INDEX(Buff!A:A,MATCH(资源!A155,Buff!C:C,0))</f>
        <v>21128</v>
      </c>
      <c r="C155" s="38" t="str">
        <f>INDEX(Buff!I:I,MATCH(资源!A155,Buff!C:C,0))</f>
        <v>玩家每打出@dv五@张牌，对所有敌人造成@dv20@点伤害</v>
      </c>
    </row>
    <row r="156" spans="1:3" ht="17.25">
      <c r="A156" s="33" t="s">
        <v>791</v>
      </c>
      <c r="B156" s="12">
        <f>INDEX(Buff!A:A,MATCH(资源!A156,Buff!C:C,0))</f>
        <v>21129</v>
      </c>
      <c r="C156" s="38" t="str">
        <f>INDEX(Buff!I:I,MATCH(资源!A156,Buff!C:C,0))</f>
        <v>每当有卡牌保留时，每张为全体获得@vs3@点格挡</v>
      </c>
    </row>
    <row r="157" spans="1:3" ht="17.25">
      <c r="A157" s="33" t="s">
        <v>558</v>
      </c>
      <c r="B157" s="12">
        <f>INDEX(Buff!A:A,MATCH(资源!A157,Buff!C:C,0))</f>
        <v>21130</v>
      </c>
      <c r="C157" s="38" t="str">
        <f>INDEX(Buff!I:I,MATCH(资源!A157,Buff!C:C,0))</f>
        <v>每个回合打出的第一张符文卡打出两次</v>
      </c>
    </row>
    <row r="158" spans="1:3" ht="17.25">
      <c r="A158" s="33" t="s">
        <v>266</v>
      </c>
      <c r="B158" s="12">
        <f>INDEX(Buff!A:A,MATCH(资源!A158,Buff!C:C,0))</f>
        <v>21131</v>
      </c>
      <c r="C158" s="38" t="str">
        <f>INDEX(Buff!I:I,MATCH(资源!A158,Buff!C:C,0))</f>
        <v>反射敌方攻击值的伤害</v>
      </c>
    </row>
    <row r="159" spans="1:3" ht="17.25">
      <c r="A159" s="33" t="s">
        <v>462</v>
      </c>
      <c r="B159" s="12">
        <f>INDEX(Buff!A:A,MATCH(资源!A159,Buff!C:C,0))</f>
        <v>21133</v>
      </c>
      <c r="C159" s="38" t="str">
        <f>INDEX(Buff!I:I,MATCH(资源!A159,Buff!C:C,0))</f>
        <v>攻击造成扣血时，回复相应生命值</v>
      </c>
    </row>
    <row r="160" spans="1:3" ht="18" customHeight="1">
      <c r="A160" s="33" t="s">
        <v>690</v>
      </c>
      <c r="B160" s="12" t="e">
        <f>INDEX(Buff!A:A,MATCH(资源!A160,Buff!C:C,0))</f>
        <v>#N/A</v>
      </c>
      <c r="C160" s="38" t="e">
        <f>INDEX(Buff!I:I,MATCH(资源!A160,Buff!C:C,0))</f>
        <v>#N/A</v>
      </c>
    </row>
    <row r="161" spans="1:3" ht="18" customHeight="1">
      <c r="A161" s="33" t="s">
        <v>623</v>
      </c>
      <c r="B161" s="12">
        <f>INDEX(Buff!A:A,MATCH(资源!A161,Buff!C:C,0))</f>
        <v>21136</v>
      </c>
      <c r="C161" s="38" t="str">
        <f>INDEX(Buff!I:I,MATCH(资源!A161,Buff!C:C,0))</f>
        <v>过载达到@ve@层时将进入@dd过热@状态</v>
      </c>
    </row>
    <row r="162" spans="1:3" ht="18" customHeight="1">
      <c r="A162" s="36" t="s">
        <v>795</v>
      </c>
      <c r="B162" s="12">
        <f>INDEX(Buff!A:A,MATCH(资源!A162,Buff!C:C,0))</f>
        <v>21137</v>
      </c>
      <c r="C162" s="38" t="str">
        <f>INDEX(Buff!I:I,MATCH(资源!A162,Buff!C:C,0))</f>
        <v>每当主角受到攻击扣血时，使敌人失去@dv1@点力量</v>
      </c>
    </row>
    <row r="163" spans="1:3" ht="17.25">
      <c r="A163" s="36" t="s">
        <v>796</v>
      </c>
      <c r="B163" s="12" t="e">
        <f>INDEX(Buff!A:A,MATCH(资源!A163,Buff!C:C,0))</f>
        <v>#N/A</v>
      </c>
      <c r="C163" s="38" t="e">
        <f>INDEX(Buff!I:I,MATCH(资源!A163,Buff!C:C,0))</f>
        <v>#N/A</v>
      </c>
    </row>
    <row r="164" spans="1:3" ht="17.25">
      <c r="A164" s="36" t="s">
        <v>628</v>
      </c>
      <c r="B164" s="12" t="e">
        <f>INDEX(Buff!A:A,MATCH(资源!A164,Buff!C:C,0))</f>
        <v>#N/A</v>
      </c>
      <c r="C164" s="38" t="e">
        <f>INDEX(Buff!I:I,MATCH(资源!A164,Buff!C:C,0))</f>
        <v>#N/A</v>
      </c>
    </row>
    <row r="165" spans="1:3" ht="17.25">
      <c r="A165" s="37" t="s">
        <v>629</v>
      </c>
      <c r="B165" s="12">
        <f>INDEX(Buff!A:A,MATCH(资源!A165,Buff!C:C,0))</f>
        <v>21140</v>
      </c>
      <c r="C165" s="38" t="str">
        <f>INDEX(Buff!I:I,MATCH(资源!A165,Buff!C:C,0))</f>
        <v>强化所有攻击防御牌，给予@dd自动@属性</v>
      </c>
    </row>
    <row r="166" spans="1:3" ht="17.25">
      <c r="A166" s="36" t="s">
        <v>630</v>
      </c>
      <c r="B166" s="12">
        <f>INDEX(Buff!A:A,MATCH(资源!A166,Buff!C:C,0))</f>
        <v>21141</v>
      </c>
      <c r="C166" s="38" t="str">
        <f>INDEX(Buff!I:I,MATCH(资源!A166,Buff!C:C,0))</f>
        <v>回合开始时，给予敌方前排1层@dd冰霜封印@(此buff无法叠加)</v>
      </c>
    </row>
    <row r="167" spans="1:3" ht="17.25">
      <c r="A167" s="37" t="s">
        <v>649</v>
      </c>
      <c r="B167" s="12" t="e">
        <f>INDEX(Buff!A:A,MATCH(资源!A167,Buff!C:C,0))</f>
        <v>#N/A</v>
      </c>
      <c r="C167" s="38" t="e">
        <f>INDEX(Buff!I:I,MATCH(资源!A167,Buff!C:C,0))</f>
        <v>#N/A</v>
      </c>
    </row>
    <row r="168" spans="1:3" ht="17.25">
      <c r="A168" s="36" t="s">
        <v>631</v>
      </c>
      <c r="B168" s="12" t="e">
        <f>INDEX(Buff!A:A,MATCH(资源!A168,Buff!C:C,0))</f>
        <v>#N/A</v>
      </c>
      <c r="C168" s="38" t="e">
        <f>INDEX(Buff!I:I,MATCH(资源!A168,Buff!C:C,0))</f>
        <v>#N/A</v>
      </c>
    </row>
    <row r="169" spans="1:3" ht="17.25">
      <c r="A169" s="36" t="s">
        <v>632</v>
      </c>
      <c r="B169" s="12" t="e">
        <f>INDEX(Buff!A:A,MATCH(资源!A169,Buff!C:C,0))</f>
        <v>#N/A</v>
      </c>
      <c r="C169" s="38" t="e">
        <f>INDEX(Buff!I:I,MATCH(资源!A169,Buff!C:C,0))</f>
        <v>#N/A</v>
      </c>
    </row>
    <row r="170" spans="1:3" ht="17.25">
      <c r="A170" s="36" t="s">
        <v>633</v>
      </c>
      <c r="B170" s="12" t="e">
        <f>INDEX(Buff!A:A,MATCH(资源!A170,Buff!C:C,0))</f>
        <v>#N/A</v>
      </c>
      <c r="C170" s="38" t="e">
        <f>INDEX(Buff!I:I,MATCH(资源!A170,Buff!C:C,0))</f>
        <v>#N/A</v>
      </c>
    </row>
    <row r="171" spans="1:3" ht="17.25">
      <c r="A171" s="36" t="s">
        <v>634</v>
      </c>
      <c r="B171" s="12" t="e">
        <f>INDEX(Buff!A:A,MATCH(资源!A171,Buff!C:C,0))</f>
        <v>#N/A</v>
      </c>
      <c r="C171" s="38" t="e">
        <f>INDEX(Buff!I:I,MATCH(资源!A171,Buff!C:C,0))</f>
        <v>#N/A</v>
      </c>
    </row>
    <row r="172" spans="1:3" ht="17.25">
      <c r="A172" s="36" t="s">
        <v>635</v>
      </c>
      <c r="B172" s="12" t="e">
        <f>INDEX(Buff!A:A,MATCH(资源!A172,Buff!C:C,0))</f>
        <v>#N/A</v>
      </c>
      <c r="C172" s="38" t="e">
        <f>INDEX(Buff!I:I,MATCH(资源!A172,Buff!C:C,0))</f>
        <v>#N/A</v>
      </c>
    </row>
    <row r="173" spans="1:3" ht="17.25">
      <c r="A173" s="37" t="s">
        <v>636</v>
      </c>
      <c r="B173" s="12">
        <f>INDEX(Buff!A:A,MATCH(资源!A173,Buff!C:C,0))</f>
        <v>21148</v>
      </c>
      <c r="C173" s="38" t="str">
        <f>INDEX(Buff!I:I,MATCH(资源!A173,Buff!C:C,0))</f>
        <v>每抽到@dv1@张@dd诅咒@牌，获得@dv1@点能量并抽@dv1@张牌</v>
      </c>
    </row>
    <row r="174" spans="1:3" ht="17.25">
      <c r="A174" s="33" t="s">
        <v>637</v>
      </c>
      <c r="B174" s="12">
        <f>INDEX(Buff!A:A,MATCH(资源!A174,Buff!C:C,0))</f>
        <v>21149</v>
      </c>
      <c r="C174" s="38" t="str">
        <f>INDEX(Buff!I:I,MATCH(资源!A174,Buff!C:C,0))</f>
        <v>每打出@dv1@张攻击牌，获得@dv2@点@dd力量@，回合结束力量清零</v>
      </c>
    </row>
    <row r="175" spans="1:3" ht="17.25">
      <c r="A175" s="36" t="s">
        <v>638</v>
      </c>
      <c r="B175" s="12" t="e">
        <f>INDEX(Buff!A:A,MATCH(资源!A175,Buff!C:C,0))</f>
        <v>#N/A</v>
      </c>
      <c r="C175" s="38" t="e">
        <f>INDEX(Buff!I:I,MATCH(资源!A175,Buff!C:C,0))</f>
        <v>#N/A</v>
      </c>
    </row>
    <row r="176" spans="1:3" ht="17.25">
      <c r="A176" s="36" t="s">
        <v>639</v>
      </c>
      <c r="B176" s="12" t="e">
        <f>INDEX(Buff!A:A,MATCH(资源!A176,Buff!C:C,0))</f>
        <v>#N/A</v>
      </c>
      <c r="C176" s="38" t="e">
        <f>INDEX(Buff!I:I,MATCH(资源!A176,Buff!C:C,0))</f>
        <v>#N/A</v>
      </c>
    </row>
    <row r="177" spans="1:3" ht="17.25">
      <c r="A177" s="36" t="s">
        <v>640</v>
      </c>
      <c r="B177" s="12">
        <f>INDEX(Buff!A:A,MATCH(资源!A177,Buff!C:C,0))</f>
        <v>21152</v>
      </c>
      <c r="C177" s="38" t="str">
        <f>INDEX(Buff!I:I,MATCH(资源!A177,Buff!C:C,0))</f>
        <v>每打出@dv1@张能力牌，给予敌方全体@dv1@层@dd冰霜封印@</v>
      </c>
    </row>
    <row r="178" spans="1:3" ht="17.25">
      <c r="A178" s="37" t="s">
        <v>641</v>
      </c>
      <c r="B178" s="12" t="e">
        <f>INDEX(Buff!A:A,MATCH(资源!A178,Buff!C:C,0))</f>
        <v>#N/A</v>
      </c>
      <c r="C178" s="38" t="e">
        <f>INDEX(Buff!I:I,MATCH(资源!A178,Buff!C:C,0))</f>
        <v>#N/A</v>
      </c>
    </row>
    <row r="179" spans="1:3" ht="17.25">
      <c r="A179" s="36" t="s">
        <v>642</v>
      </c>
      <c r="B179" s="12">
        <f>INDEX(Buff!A:A,MATCH(资源!A179,Buff!C:C,0))</f>
        <v>21154</v>
      </c>
      <c r="C179" s="38" t="str">
        <f>INDEX(Buff!I:I,MATCH(资源!A179,Buff!C:C,0))</f>
        <v xml:space="preserve">每当能量到零时，立即抽@dv2@张牌	</v>
      </c>
    </row>
    <row r="180" spans="1:3" ht="18" customHeight="1">
      <c r="A180" s="33" t="s">
        <v>798</v>
      </c>
      <c r="B180" s="12">
        <f>INDEX(Buff!A:A,MATCH(资源!A180,Buff!C:C,0))</f>
        <v>21155</v>
      </c>
      <c r="C180" s="38" t="str">
        <f>INDEX(Buff!I:I,MATCH(资源!A180,Buff!C:C,0))</f>
        <v>回合结束时，消耗剩余手牌，每张给予主角@vs3@力量</v>
      </c>
    </row>
    <row r="181" spans="1:3" ht="17.25">
      <c r="A181" s="33" t="s">
        <v>799</v>
      </c>
      <c r="B181" s="12">
        <f>INDEX(Buff!A:A,MATCH(资源!A181,Buff!C:C,0))</f>
        <v>21156</v>
      </c>
      <c r="C181" s="38" t="str">
        <f>INDEX(Buff!I:I,MATCH(资源!A181,Buff!C:C,0))</f>
        <v>游戏洗牌时，主角获得@vs3@点力量</v>
      </c>
    </row>
    <row r="182" spans="1:3" ht="17.25">
      <c r="A182" s="33" t="s">
        <v>730</v>
      </c>
      <c r="B182" s="12" t="e">
        <f>INDEX(Buff!A:A,MATCH(资源!A182,Buff!C:C,0))</f>
        <v>#N/A</v>
      </c>
      <c r="C182" s="38" t="e">
        <f>INDEX(Buff!I:I,MATCH(资源!A182,Buff!C:C,0))</f>
        <v>#N/A</v>
      </c>
    </row>
    <row r="183" spans="1:3" ht="18" customHeight="1">
      <c r="A183" s="33" t="s">
        <v>677</v>
      </c>
      <c r="B183" s="12">
        <f>INDEX(Buff!A:A,MATCH(资源!A183,Buff!C:C,0))</f>
        <v>22000</v>
      </c>
      <c r="C183" s="38" t="str">
        <f>INDEX(Buff!I:I,MATCH(资源!A183,Buff!C:C,0))</f>
        <v>下回合开始，获得@vs@点能量</v>
      </c>
    </row>
    <row r="184" spans="1:3" ht="18" customHeight="1">
      <c r="A184" s="33" t="s">
        <v>678</v>
      </c>
      <c r="B184" s="12">
        <f>INDEX(Buff!A:A,MATCH(资源!A184,Buff!C:C,0))</f>
        <v>22001</v>
      </c>
      <c r="C184" s="38" t="str">
        <f>INDEX(Buff!I:I,MATCH(资源!A184,Buff!C:C,0))</f>
        <v>下回合开始，获得@vs@点格挡</v>
      </c>
    </row>
    <row r="185" spans="1:3" ht="17.25">
      <c r="A185" s="33" t="s">
        <v>820</v>
      </c>
      <c r="B185" s="12">
        <f>INDEX(Buff!A:A,MATCH(资源!A185,Buff!C:C,0))</f>
        <v>22002</v>
      </c>
      <c r="C185" s="38" t="str">
        <f>INDEX(Buff!I:I,MATCH(资源!A185,Buff!C:C,0))</f>
        <v>下回合发动的攻击牌，额外获得@vs@倍伤害</v>
      </c>
    </row>
    <row r="186" spans="1:3" ht="17.25">
      <c r="A186" s="33" t="s">
        <v>680</v>
      </c>
      <c r="B186" s="12">
        <f>INDEX(Buff!A:A,MATCH(资源!A186,Buff!C:C,0))</f>
        <v>22003</v>
      </c>
      <c r="C186" s="38" t="str">
        <f>INDEX(Buff!I:I,MATCH(资源!A186,Buff!C:C,0))</f>
        <v>回合结束时，失去@vs@点力量</v>
      </c>
    </row>
    <row r="187" spans="1:3" ht="17.25">
      <c r="A187" s="33" t="s">
        <v>681</v>
      </c>
      <c r="B187" s="12">
        <f>INDEX(Buff!A:A,MATCH(资源!A187,Buff!C:C,0))</f>
        <v>22004</v>
      </c>
      <c r="C187" s="38" t="str">
        <f>INDEX(Buff!I:I,MATCH(资源!A187,Buff!C:C,0))</f>
        <v>回合结束时，获得@vs@点力量</v>
      </c>
    </row>
    <row r="188" spans="1:3" ht="17.25">
      <c r="A188" s="34" t="s">
        <v>781</v>
      </c>
      <c r="B188" s="12">
        <f>INDEX(Buff!A:A,MATCH(资源!A188,Buff!C:C,0))</f>
        <v>22005</v>
      </c>
      <c r="C188" s="38" t="str">
        <f>INDEX(Buff!I:I,MATCH(资源!A188,Buff!C:C,0))</f>
        <v xml:space="preserve"> @vs@回合后，对所有敌人造成其@dv15%@最大生命值伤害</v>
      </c>
    </row>
    <row r="189" spans="1:3" ht="18" customHeight="1">
      <c r="A189" s="33" t="s">
        <v>670</v>
      </c>
      <c r="B189" s="12">
        <f>INDEX(Buff!A:A,MATCH(资源!A189,Buff!C:C,0))</f>
        <v>22007</v>
      </c>
      <c r="C189" s="38" t="str">
        <f>INDEX(Buff!I:I,MATCH(资源!A189,Buff!C:C,0))</f>
        <v>下回合开始时，额外抽取@vs@张牌</v>
      </c>
    </row>
    <row r="190" spans="1:3" ht="18" customHeight="1">
      <c r="A190" s="33" t="s">
        <v>55</v>
      </c>
      <c r="B190" s="12">
        <f>INDEX(Buff!A:A,MATCH(资源!A190,Buff!C:C,0))</f>
        <v>22008</v>
      </c>
      <c r="C190" s="38" t="str">
        <f>INDEX(Buff!I:I,MATCH(资源!A190,Buff!C:C,0))</f>
        <v>下回合开始时，获得@vs@张选定的牌</v>
      </c>
    </row>
    <row r="191" spans="1:3" ht="18" customHeight="1">
      <c r="A191" s="33" t="s">
        <v>823</v>
      </c>
      <c r="B191" s="12">
        <f>INDEX(Buff!A:A,MATCH(资源!A191,Buff!C:C,0))</f>
        <v>22010</v>
      </c>
      <c r="C191" s="38" t="str">
        <f>INDEX(Buff!I:I,MATCH(资源!A191,Buff!C:C,0))</f>
        <v>玩家打出攻击牌时，获得@vs@点格挡</v>
      </c>
    </row>
    <row r="192" spans="1:3" ht="17.25">
      <c r="A192" s="33" t="s">
        <v>671</v>
      </c>
      <c r="B192" s="12">
        <f>INDEX(Buff!A:A,MATCH(资源!A192,Buff!C:C,0))</f>
        <v>22011</v>
      </c>
      <c r="C192" s="38" t="str">
        <f>INDEX(Buff!I:I,MATCH(资源!A192,Buff!C:C,0))</f>
        <v>玩家打出牌时，受到@vs@点中毒</v>
      </c>
    </row>
    <row r="193" spans="1:3" ht="17.25">
      <c r="A193" s="33" t="s">
        <v>824</v>
      </c>
      <c r="B193" s="12">
        <f>INDEX(Buff!A:A,MATCH(资源!A193,Buff!C:C,0))</f>
        <v>22013</v>
      </c>
      <c r="C193" s="38" t="str">
        <f>INDEX(Buff!I:I,MATCH(资源!A193,Buff!C:C,0))</f>
        <v>死亡后，对所有队友造成（最大生命*@vs@）点伤害</v>
      </c>
    </row>
    <row r="194" spans="1:3" ht="18" customHeight="1">
      <c r="A194" s="33" t="s">
        <v>496</v>
      </c>
      <c r="B194" s="12">
        <f>INDEX(Buff!A:A,MATCH(资源!A194,Buff!C:C,0))</f>
        <v>22014</v>
      </c>
      <c r="C194" s="38" t="str">
        <f>INDEX(Buff!I:I,MATCH(资源!A194,Buff!C:C,0))</f>
        <v>本回合受到攻击时，给攻击方造成@vs@点伤害</v>
      </c>
    </row>
    <row r="195" spans="1:3" ht="17.25">
      <c r="A195" s="33" t="s">
        <v>150</v>
      </c>
      <c r="B195" s="12">
        <f>INDEX(Buff!A:A,MATCH(资源!A195,Buff!C:C,0))</f>
        <v>22015</v>
      </c>
      <c r="C195" s="38" t="str">
        <f>INDEX(Buff!I:I,MATCH(资源!A195,Buff!C:C,0))</f>
        <v>第一次受到伤害时获得格挡</v>
      </c>
    </row>
    <row r="196" spans="1:3" ht="17.25">
      <c r="A196" s="33" t="s">
        <v>805</v>
      </c>
      <c r="B196" s="12" t="e">
        <f>INDEX(Buff!A:A,MATCH(资源!A196,Buff!C:C,0))</f>
        <v>#N/A</v>
      </c>
      <c r="C196" s="38" t="e">
        <f>INDEX(Buff!I:I,MATCH(资源!A196,Buff!C:C,0))</f>
        <v>#N/A</v>
      </c>
    </row>
    <row r="197" spans="1:3" ht="17.25">
      <c r="A197" s="33" t="s">
        <v>70</v>
      </c>
      <c r="B197" s="12">
        <f>INDEX(Buff!A:A,MATCH(资源!A197,Buff!C:C,0))</f>
        <v>22017</v>
      </c>
      <c r="C197" s="38" t="str">
        <f>INDEX(Buff!I:I,MATCH(资源!A197,Buff!C:C,0))</f>
        <v>死亡后给玩家加@vs2@层易伤</v>
      </c>
    </row>
    <row r="198" spans="1:3" ht="17.25">
      <c r="A198" s="33" t="s">
        <v>31</v>
      </c>
      <c r="B198" s="12">
        <f>INDEX(Buff!A:A,MATCH(资源!A198,Buff!C:C,0))</f>
        <v>22018</v>
      </c>
      <c r="C198" s="38" t="str">
        <f>INDEX(Buff!I:I,MATCH(资源!A198,Buff!C:C,0))</f>
        <v>死后2回合内还未结束战斗，则复活并恢复一半生命</v>
      </c>
    </row>
    <row r="199" spans="1:3" ht="17.25">
      <c r="A199" s="33" t="s">
        <v>348</v>
      </c>
      <c r="B199" s="12">
        <f>INDEX(Buff!A:A,MATCH(资源!A199,Buff!C:C,0))</f>
        <v>21094</v>
      </c>
      <c r="C199" s="38" t="str">
        <f>INDEX(Buff!I:I,MATCH(资源!A199,Buff!C:C,0))</f>
        <v>维克托下@vs1@回合复活，并恢复最大生命值的@ve50@%生命</v>
      </c>
    </row>
    <row r="200" spans="1:3" ht="17.25">
      <c r="A200" s="33" t="s">
        <v>825</v>
      </c>
      <c r="B200" s="12">
        <f>INDEX(Buff!A:A,MATCH(资源!A200,Buff!C:C,0))</f>
        <v>22020</v>
      </c>
      <c r="C200" s="38" t="str">
        <f>INDEX(Buff!I:I,MATCH(资源!A200,Buff!C:C,0))</f>
        <v xml:space="preserve"> @vs5@回合后，自我毁灭</v>
      </c>
    </row>
    <row r="201" spans="1:3" ht="17.25">
      <c r="A201" s="33" t="s">
        <v>826</v>
      </c>
      <c r="B201" s="12">
        <f>INDEX(Buff!A:A,MATCH(资源!A201,Buff!C:C,0))</f>
        <v>22021</v>
      </c>
      <c r="C201" s="38" t="str">
        <f>INDEX(Buff!I:I,MATCH(资源!A201,Buff!C:C,0))</f>
        <v xml:space="preserve"> @vs3@ 回合后复制自己的真身</v>
      </c>
    </row>
    <row r="202" spans="1:3" ht="17.25">
      <c r="A202" s="33" t="s">
        <v>514</v>
      </c>
      <c r="B202" s="12">
        <f>INDEX(Buff!A:A,MATCH(资源!A202,Buff!C:C,0))</f>
        <v>22023</v>
      </c>
      <c r="C202" s="38" t="str">
        <f>INDEX(Buff!I:I,MATCH(资源!A202,Buff!C:C,0))</f>
        <v>进入睡眠状态，醒来会继续攻击</v>
      </c>
    </row>
    <row r="203" spans="1:3" ht="17.25">
      <c r="A203" s="33" t="s">
        <v>228</v>
      </c>
      <c r="B203" s="12">
        <f>INDEX(Buff!A:A,MATCH(资源!A203,Buff!C:C,0))</f>
        <v>22025</v>
      </c>
      <c r="C203" s="38" t="str">
        <f>INDEX(Buff!I:I,MATCH(资源!A203,Buff!C:C,0))</f>
        <v>若队友战败后，行动会发狂</v>
      </c>
    </row>
    <row r="204" spans="1:3" ht="17.25">
      <c r="A204" s="33" t="s">
        <v>275</v>
      </c>
      <c r="B204" s="12">
        <f>INDEX(Buff!A:A,MATCH(资源!A204,Buff!C:C,0))</f>
        <v>22028</v>
      </c>
      <c r="C204" s="38" t="str">
        <f>INDEX(Buff!I:I,MATCH(资源!A204,Buff!C:C,0))</f>
        <v>回合结束时，全体回@vs10@点血</v>
      </c>
    </row>
    <row r="205" spans="1:3" ht="17.25">
      <c r="A205" s="33" t="s">
        <v>276</v>
      </c>
      <c r="B205" s="12">
        <f>INDEX(Buff!A:A,MATCH(资源!A205,Buff!C:C,0))</f>
        <v>22029</v>
      </c>
      <c r="C205" s="38" t="str">
        <f>INDEX(Buff!I:I,MATCH(资源!A205,Buff!C:C,0))</f>
        <v>回合结束时，全体获得@vs10@点格挡</v>
      </c>
    </row>
    <row r="206" spans="1:3" ht="17.25">
      <c r="A206" s="33" t="s">
        <v>682</v>
      </c>
      <c r="B206" s="12">
        <f>INDEX(Buff!A:A,MATCH(资源!A206,Buff!C:C,0))</f>
        <v>22030</v>
      </c>
      <c r="C206" s="38" t="str">
        <f>INDEX(Buff!I:I,MATCH(资源!A206,Buff!C:C,0))</f>
        <v>回合结束时，全体获得@vs1@点力量</v>
      </c>
    </row>
    <row r="207" spans="1:3" ht="17.25">
      <c r="A207" s="33" t="s">
        <v>241</v>
      </c>
      <c r="B207" s="12" t="e">
        <f>INDEX(Buff!A:A,MATCH(资源!A207,Buff!C:C,0))</f>
        <v>#N/A</v>
      </c>
      <c r="C207" s="38" t="e">
        <f>INDEX(Buff!I:I,MATCH(资源!A207,Buff!C:C,0))</f>
        <v>#N/A</v>
      </c>
    </row>
    <row r="208" spans="1:3" ht="17.25">
      <c r="A208" s="33" t="s">
        <v>158</v>
      </c>
      <c r="B208" s="12">
        <f>INDEX(Buff!A:A,MATCH(资源!A208,Buff!C:C,0))</f>
        <v>22033</v>
      </c>
      <c r="C208" s="38" t="str">
        <f>INDEX(Buff!I:I,MATCH(资源!A208,Buff!C:C,0))</f>
        <v>死亡时归还偷过的牌给玩家(不显示icon)</v>
      </c>
    </row>
    <row r="209" spans="1:3" ht="17.25">
      <c r="A209" s="33" t="s">
        <v>159</v>
      </c>
      <c r="B209" s="12">
        <f>INDEX(Buff!A:A,MATCH(资源!A209,Buff!C:C,0))</f>
        <v>22034</v>
      </c>
      <c r="C209" s="38" t="str">
        <f>INDEX(Buff!I:I,MATCH(资源!A209,Buff!C:C,0))</f>
        <v>未知状态，看起来很强</v>
      </c>
    </row>
    <row r="210" spans="1:3" ht="17.25">
      <c r="A210" s="33" t="s">
        <v>160</v>
      </c>
      <c r="B210" s="12">
        <f>INDEX(Buff!A:A,MATCH(资源!A210,Buff!C:C,0))</f>
        <v>22035</v>
      </c>
      <c r="C210" s="38" t="str">
        <f>INDEX(Buff!I:I,MATCH(资源!A210,Buff!C:C,0))</f>
        <v>变，变强了，下回合满血重生</v>
      </c>
    </row>
    <row r="211" spans="1:3" ht="17.25">
      <c r="A211" s="35" t="s">
        <v>415</v>
      </c>
      <c r="B211" s="12" t="e">
        <f>INDEX(Buff!A:A,MATCH(资源!A211,Buff!C:C,0))</f>
        <v>#N/A</v>
      </c>
      <c r="C211" s="38" t="e">
        <f>INDEX(Buff!I:I,MATCH(资源!A211,Buff!C:C,0))</f>
        <v>#N/A</v>
      </c>
    </row>
    <row r="212" spans="1:3" ht="17.25">
      <c r="A212" s="33" t="s">
        <v>35</v>
      </c>
      <c r="B212" s="12">
        <f>INDEX(Buff!A:A,MATCH(资源!A212,Buff!C:C,0))</f>
        <v>22037</v>
      </c>
      <c r="C212" s="38" t="str">
        <f>INDEX(Buff!I:I,MATCH(资源!A212,Buff!C:C,0))</f>
        <v>下回合少摸@vs2@张牌</v>
      </c>
    </row>
    <row r="213" spans="1:3" ht="17.25">
      <c r="A213" s="33" t="s">
        <v>16</v>
      </c>
      <c r="B213" s="12">
        <f>INDEX(Buff!A:A,MATCH(资源!A213,Buff!C:C,0))</f>
        <v>22039</v>
      </c>
      <c r="C213" s="38" t="str">
        <f>INDEX(Buff!I:I,MATCH(资源!A213,Buff!C:C,0))</f>
        <v>回合结束时，失去@vs1@点敏捷</v>
      </c>
    </row>
    <row r="214" spans="1:3" ht="17.25">
      <c r="A214" s="33" t="s">
        <v>72</v>
      </c>
      <c r="B214" s="12">
        <f>INDEX(Buff!A:A,MATCH(资源!A214,Buff!C:C,0))</f>
        <v>22041</v>
      </c>
      <c r="C214" s="38" t="str">
        <f>INDEX(Buff!I:I,MATCH(资源!A214,Buff!C:C,0))</f>
        <v xml:space="preserve"> @vs3@回合后，对所有敌人造成@dv60@点伤害并且自爆</v>
      </c>
    </row>
    <row r="215" spans="1:3" ht="17.25">
      <c r="A215" s="33" t="s">
        <v>828</v>
      </c>
      <c r="B215" s="12">
        <f>INDEX(Buff!A:A,MATCH(资源!A215,Buff!C:C,0))</f>
        <v>22042</v>
      </c>
      <c r="C215" s="38" t="str">
        <f>INDEX(Buff!I:I,MATCH(资源!A215,Buff!C:C,0))</f>
        <v>本回合，每次收到伤害时主角获得@vs1@层再生</v>
      </c>
    </row>
    <row r="216" spans="1:3" ht="17.25">
      <c r="A216" s="33" t="s">
        <v>219</v>
      </c>
      <c r="B216" s="12">
        <f>INDEX(Buff!A:A,MATCH(资源!A216,Buff!C:C,0))</f>
        <v>22054</v>
      </c>
      <c r="C216" s="38" t="str">
        <f>INDEX(Buff!I:I,MATCH(资源!A216,Buff!C:C,0))</f>
        <v>死亡后，将会复活一次并回复@ve30@%生命</v>
      </c>
    </row>
    <row r="217" spans="1:3" ht="17.25">
      <c r="A217" s="33" t="s">
        <v>833</v>
      </c>
      <c r="B217" s="12" t="e">
        <f>INDEX(Buff!A:A,MATCH(资源!A217,Buff!C:C,0))</f>
        <v>#N/A</v>
      </c>
      <c r="C217" s="38" t="e">
        <f>INDEX(Buff!I:I,MATCH(资源!A217,Buff!C:C,0))</f>
        <v>#N/A</v>
      </c>
    </row>
    <row r="218" spans="1:3" ht="17.25">
      <c r="A218" s="33" t="s">
        <v>691</v>
      </c>
      <c r="B218" s="12">
        <f>INDEX(Buff!A:A,MATCH(资源!A218,Buff!C:C,0))</f>
        <v>22062</v>
      </c>
      <c r="C218" s="38" t="str">
        <f>INDEX(Buff!I:I,MATCH(资源!A218,Buff!C:C,0))</f>
        <v>每回合+3能量，@vs@回合后失去所有生命</v>
      </c>
    </row>
    <row r="219" spans="1:3" ht="17.25">
      <c r="A219" s="33" t="s">
        <v>267</v>
      </c>
      <c r="B219" s="12">
        <f>INDEX(Buff!A:A,MATCH(资源!A219,Buff!C:C,0))</f>
        <v>22065</v>
      </c>
      <c r="C219" s="38" t="str">
        <f>INDEX(Buff!I:I,MATCH(资源!A219,Buff!C:C,0))</f>
        <v>玩家下回合减少@vs3@点能量，下下回合增加@vs3@点能量</v>
      </c>
    </row>
    <row r="220" spans="1:3" ht="17.25">
      <c r="A220" s="33" t="s">
        <v>489</v>
      </c>
      <c r="B220" s="12">
        <f>INDEX(Buff!A:A,MATCH(资源!A220,Buff!C:C,0))</f>
        <v>22068</v>
      </c>
      <c r="C220" s="38" t="str">
        <f>INDEX(Buff!I:I,MATCH(资源!A220,Buff!C:C,0))</f>
        <v>下一张攻击牌造每段伤害@dd+@@vs5@点</v>
      </c>
    </row>
    <row r="221" spans="1:3" ht="17.25">
      <c r="A221" s="33" t="s">
        <v>424</v>
      </c>
      <c r="B221" s="12">
        <f>INDEX(Buff!A:A,MATCH(资源!A221,Buff!C:C,0))</f>
        <v>22074</v>
      </c>
      <c r="C221" s="38" t="str">
        <f>INDEX(Buff!I:I,MATCH(资源!A221,Buff!C:C,0))</f>
        <v>在@vs@回合内，受到攻击伤害大于@dv10@点时变为@dv10@</v>
      </c>
    </row>
    <row r="222" spans="1:3" ht="17.25">
      <c r="A222" s="33" t="s">
        <v>449</v>
      </c>
      <c r="B222" s="12">
        <f>INDEX(Buff!A:A,MATCH(资源!A222,Buff!C:C,0))</f>
        <v>22076</v>
      </c>
      <c r="C222" s="38" t="str">
        <f>INDEX(Buff!I:I,MATCH(资源!A222,Buff!C:C,0))</f>
        <v>玩家每消耗一张牌减1层。为0时造成全体30点伤害</v>
      </c>
    </row>
    <row r="223" spans="1:3" ht="17.25">
      <c r="A223" s="33" t="s">
        <v>450</v>
      </c>
      <c r="B223" s="12">
        <f>INDEX(Buff!A:A,MATCH(资源!A223,Buff!C:C,0))</f>
        <v>22077</v>
      </c>
      <c r="C223" s="38" t="str">
        <f>INDEX(Buff!I:I,MATCH(资源!A223,Buff!C:C,0))</f>
        <v>主角死亡时，自爆并造成自己生命值上限的全体伤害</v>
      </c>
    </row>
    <row r="224" spans="1:3" ht="17.25">
      <c r="A224" s="33" t="s">
        <v>451</v>
      </c>
      <c r="B224" s="12">
        <f>INDEX(Buff!A:A,MATCH(资源!A224,Buff!C:C,0))</f>
        <v>22078</v>
      </c>
      <c r="C224" s="38" t="str">
        <f>INDEX(Buff!I:I,MATCH(资源!A224,Buff!C:C,0))</f>
        <v>本回合对方每出一张牌，获得@vs1@层反伤</v>
      </c>
    </row>
    <row r="225" spans="1:3" ht="17.25">
      <c r="A225" s="33" t="s">
        <v>453</v>
      </c>
      <c r="B225" s="12">
        <f>INDEX(Buff!A:A,MATCH(资源!A225,Buff!C:C,0))</f>
        <v>22081</v>
      </c>
      <c r="C225" s="38" t="str">
        <f>INDEX(Buff!I:I,MATCH(资源!A225,Buff!C:C,0))</f>
        <v>每受到10点伤害，本回合获得1点力量</v>
      </c>
    </row>
    <row r="226" spans="1:3" ht="17.25">
      <c r="A226" s="33" t="s">
        <v>454</v>
      </c>
      <c r="B226" s="12">
        <f>INDEX(Buff!A:A,MATCH(资源!A226,Buff!C:C,0))</f>
        <v>22082</v>
      </c>
      <c r="C226" s="38" t="str">
        <f>INDEX(Buff!I:I,MATCH(资源!A226,Buff!C:C,0))</f>
        <v>队友死亡，将会引发回春</v>
      </c>
    </row>
    <row r="227" spans="1:3" ht="18" customHeight="1">
      <c r="A227" s="33" t="s">
        <v>471</v>
      </c>
      <c r="B227" s="12">
        <f>INDEX(Buff!A:A,MATCH(资源!A227,Buff!C:C,0))</f>
        <v>22086</v>
      </c>
      <c r="C227" s="38" t="str">
        <f>INDEX(Buff!I:I,MATCH(资源!A227,Buff!C:C,0))</f>
        <v>玩家获得格挡时减少1层，为零时增加主怪20%最大生命值</v>
      </c>
    </row>
    <row r="228" spans="1:3" ht="17.25">
      <c r="A228" s="33" t="s">
        <v>521</v>
      </c>
      <c r="B228" s="12">
        <f>INDEX(Buff!A:A,MATCH(资源!A228,Buff!C:C,0))</f>
        <v>22093</v>
      </c>
      <c r="C228" s="38" t="str">
        <f>INDEX(Buff!I:I,MATCH(资源!A228,Buff!C:C,0))</f>
        <v>回合开始所有手牌能耗为0，每打出1张技能牌，所有手牌能耗+1</v>
      </c>
    </row>
    <row r="229" spans="1:3" ht="17.25">
      <c r="A229" s="33" t="s">
        <v>18</v>
      </c>
      <c r="B229" s="12">
        <f>INDEX(Buff!A:A,MATCH(资源!A229,Buff!C:C,0))</f>
        <v>23000</v>
      </c>
      <c r="C229" s="38" t="str">
        <f>INDEX(Buff!I:I,MATCH(资源!A229,Buff!C:C,0))</f>
        <v>回合结束时，增加@vs4@点护甲</v>
      </c>
    </row>
    <row r="230" spans="1:3" ht="17.25">
      <c r="A230" s="33" t="s">
        <v>7</v>
      </c>
      <c r="B230" s="12">
        <f>INDEX(Buff!A:A,MATCH(资源!A230,Buff!C:C,0))</f>
        <v>23001</v>
      </c>
      <c r="C230" s="38" t="str">
        <f>INDEX(Buff!I:I,MATCH(资源!A230,Buff!C:C,0))</f>
        <v>在回合开始时失去HP,每回合中毒层数减半</v>
      </c>
    </row>
    <row r="231" spans="1:3" ht="17.25">
      <c r="A231" s="33" t="s">
        <v>164</v>
      </c>
      <c r="B231" s="12">
        <f>INDEX(Buff!A:A,MATCH(资源!A231,Buff!C:C,0))</f>
        <v>23002</v>
      </c>
      <c r="C231" s="38" t="str">
        <f>INDEX(Buff!I:I,MATCH(资源!A231,Buff!C:C,0))</f>
        <v>打出的下@vs@张技能牌会被执行两次</v>
      </c>
    </row>
    <row r="232" spans="1:3" ht="17.25">
      <c r="A232" s="33" t="s">
        <v>14</v>
      </c>
      <c r="B232" s="12">
        <f>INDEX(Buff!A:A,MATCH(资源!A232,Buff!C:C,0))</f>
        <v>23003</v>
      </c>
      <c r="C232" s="38" t="str">
        <f>INDEX(Buff!I:I,MATCH(资源!A232,Buff!C:C,0))</f>
        <v>打出的下@vs@张攻击牌会被执行两次</v>
      </c>
    </row>
    <row r="233" spans="1:3" ht="17.25">
      <c r="A233" s="33" t="s">
        <v>19</v>
      </c>
      <c r="B233" s="12">
        <f>INDEX(Buff!A:A,MATCH(资源!A233,Buff!C:C,0))</f>
        <v>23004</v>
      </c>
      <c r="C233" s="38" t="str">
        <f>INDEX(Buff!I:I,MATCH(资源!A233,Buff!C:C,0))</f>
        <v>回合开始时，增加@vs5@点生命</v>
      </c>
    </row>
    <row r="234" spans="1:3" ht="17.25">
      <c r="A234" s="33" t="s">
        <v>225</v>
      </c>
      <c r="B234" s="12">
        <f>INDEX(Buff!A:A,MATCH(资源!A234,Buff!C:C,0))</f>
        <v>23005</v>
      </c>
      <c r="C234" s="38" t="str">
        <f>INDEX(Buff!I:I,MATCH(资源!A234,Buff!C:C,0))</f>
        <v>打出的下@vs@张牌会被执行两次</v>
      </c>
    </row>
    <row r="235" spans="1:3" ht="17.25">
      <c r="A235" s="33" t="s">
        <v>836</v>
      </c>
      <c r="B235" s="12">
        <f>INDEX(Buff!A:A,MATCH(资源!A235,Buff!C:C,0))</f>
        <v>23006</v>
      </c>
      <c r="C235" s="38" t="str">
        <f>INDEX(Buff!I:I,MATCH(资源!A235,Buff!C:C,0))</f>
        <v>本回合内，下@vs@张元素牌@dv耗能为0@，效果翻倍</v>
      </c>
    </row>
    <row r="236" spans="1:3" ht="18" customHeight="1">
      <c r="A236" s="33" t="s">
        <v>837</v>
      </c>
      <c r="B236" s="12">
        <f>INDEX(Buff!A:A,MATCH(资源!A236,Buff!C:C,0))</f>
        <v>23007</v>
      </c>
      <c r="C236" s="38" t="str">
        <f>INDEX(Buff!I:I,MATCH(资源!A236,Buff!C:C,0))</f>
        <v>直到下@vsx@回合开始前，回合开始时，增加2张@dv能量药@到手牌</v>
      </c>
    </row>
    <row r="237" spans="1:3" ht="17.25">
      <c r="A237" s="33" t="s">
        <v>676</v>
      </c>
      <c r="B237" s="12">
        <f>INDEX(Buff!A:A,MATCH(资源!A237,Buff!C:C,0))</f>
        <v>23011</v>
      </c>
      <c r="C237" s="38" t="str">
        <f>INDEX(Buff!I:I,MATCH(资源!A237,Buff!C:C,0))</f>
        <v>反射敌方攻击值@vs@倍的伤害(受到攻击后消失)</v>
      </c>
    </row>
    <row r="238" spans="1:3" ht="17.25">
      <c r="A238" s="33" t="s">
        <v>673</v>
      </c>
      <c r="B238" s="12">
        <f>INDEX(Buff!A:A,MATCH(资源!A238,Buff!C:C,0))</f>
        <v>23012</v>
      </c>
      <c r="C238" s="38" t="str">
        <f>INDEX(Buff!I:I,MATCH(资源!A238,Buff!C:C,0))</f>
        <v>回合开始时，手牌中加入一张稀有零费卡</v>
      </c>
    </row>
    <row r="239" spans="1:3" ht="17.25">
      <c r="A239" s="33" t="s">
        <v>541</v>
      </c>
      <c r="B239" s="12">
        <f>INDEX(Buff!A:A,MATCH(资源!A239,Buff!C:C,0))</f>
        <v>23013</v>
      </c>
      <c r="C239" s="38" t="str">
        <f>INDEX(Buff!I:I,MATCH(资源!A239,Buff!C:C,0))</f>
        <v>此回合内每当获得@dd格挡@时，给予@va1@层@dd分歧@所有敌人</v>
      </c>
    </row>
    <row r="240" spans="1:3" ht="17.25">
      <c r="A240" s="33" t="s">
        <v>790</v>
      </c>
      <c r="B240" s="12">
        <f>INDEX(Buff!A:A,MATCH(资源!A240,Buff!C:C,0))</f>
        <v>23014</v>
      </c>
      <c r="C240" s="38" t="str">
        <f>INDEX(Buff!I:I,MATCH(资源!A240,Buff!C:C,0))</f>
        <v>每消耗@dv4@张卡牌获得@dv1@层@dd灵力@(不可叠加)</v>
      </c>
    </row>
    <row r="241" spans="1:3" ht="17.25">
      <c r="A241" s="33" t="s">
        <v>838</v>
      </c>
      <c r="B241" s="12">
        <f>INDEX(Buff!A:A,MATCH(资源!A241,Buff!C:C,0))</f>
        <v>23016</v>
      </c>
      <c r="C241" s="38" t="str">
        <f>INDEX(Buff!I:I,MATCH(资源!A241,Buff!C:C,0))</f>
        <v>本回合结束保留剩余手牌及能量</v>
      </c>
    </row>
    <row r="242" spans="1:3" ht="18" customHeight="1">
      <c r="A242" s="33" t="s">
        <v>547</v>
      </c>
      <c r="B242" s="12">
        <f>INDEX(Buff!A:A,MATCH(资源!A242,Buff!C:C,0))</f>
        <v>23018</v>
      </c>
      <c r="C242" s="38" t="str">
        <f>INDEX(Buff!I:I,MATCH(资源!A242,Buff!C:C,0))</f>
        <v>每丢弃@dv1@张牌，给予敌方全体@vs5@层中毒</v>
      </c>
    </row>
    <row r="243" spans="1:3" ht="17.25">
      <c r="A243" s="33" t="s">
        <v>800</v>
      </c>
      <c r="B243" s="12">
        <f>INDEX(Buff!A:A,MATCH(资源!A243,Buff!C:C,0))</f>
        <v>23020</v>
      </c>
      <c r="C243" s="38" t="str">
        <f>INDEX(Buff!I:I,MATCH(资源!A243,Buff!C:C,0))</f>
        <v>每局游戏，你打出的前@vs1@张已镶嵌符文卡的攻击牌打出两次</v>
      </c>
    </row>
    <row r="244" spans="1:3" ht="17.25">
      <c r="A244" s="33" t="s">
        <v>801</v>
      </c>
      <c r="B244" s="12" t="e">
        <f>INDEX(Buff!A:A,MATCH(资源!A244,Buff!C:C,0))</f>
        <v>#N/A</v>
      </c>
      <c r="C244" s="38" t="e">
        <f>INDEX(Buff!I:I,MATCH(资源!A244,Buff!C:C,0))</f>
        <v>#N/A</v>
      </c>
    </row>
    <row r="245" spans="1:3" ht="17.25">
      <c r="A245" s="33" t="s">
        <v>802</v>
      </c>
      <c r="B245" s="12" t="e">
        <f>INDEX(Buff!A:A,MATCH(资源!A245,Buff!C:C,0))</f>
        <v>#N/A</v>
      </c>
      <c r="C245" s="38" t="e">
        <f>INDEX(Buff!I:I,MATCH(资源!A245,Buff!C:C,0))</f>
        <v>#N/A</v>
      </c>
    </row>
    <row r="246" spans="1:3" ht="17.25">
      <c r="A246" s="33" t="s">
        <v>803</v>
      </c>
      <c r="B246" s="12">
        <f>INDEX(Buff!A:A,MATCH(资源!A246,Buff!C:C,0))</f>
        <v>23023</v>
      </c>
      <c r="C246" s="38" t="str">
        <f>INDEX(Buff!I:I,MATCH(资源!A246,Buff!C:C,0))</f>
        <v>每局游戏，你打出的前@vs1@张能力牌打出两次</v>
      </c>
    </row>
    <row r="247" spans="1:3" ht="18" customHeight="1">
      <c r="A247" s="33" t="s">
        <v>804</v>
      </c>
      <c r="B247" s="12">
        <f>INDEX(Buff!A:A,MATCH(资源!A247,Buff!C:C,0))</f>
        <v>23026</v>
      </c>
      <c r="C247" s="38" t="str">
        <f>INDEX(Buff!I:I,MATCH(资源!A247,Buff!C:C,0))</f>
        <v>打出的下@vs@张能力牌会被执行两次</v>
      </c>
    </row>
    <row r="248" spans="1:3" ht="17.25">
      <c r="A248" s="33" t="s">
        <v>693</v>
      </c>
      <c r="B248" s="12">
        <f>INDEX(Buff!A:A,MATCH(资源!A248,Buff!C:C,0))</f>
        <v>24000</v>
      </c>
      <c r="C248" s="38" t="str">
        <f>INDEX(Buff!I:I,MATCH(资源!A248,Buff!C:C,0))</f>
        <v>回合开始多抽@vs1@张牌</v>
      </c>
    </row>
    <row r="249" spans="1:3" ht="18" customHeight="1">
      <c r="A249" s="33" t="s">
        <v>689</v>
      </c>
      <c r="B249" s="12">
        <f>INDEX(Buff!A:A,MATCH(资源!A249,Buff!C:C,0))</f>
        <v>24001</v>
      </c>
      <c r="C249" s="38" t="str">
        <f>INDEX(Buff!I:I,MATCH(资源!A249,Buff!C:C,0))</f>
        <v>拥有@vs@层，将额外增加@vc0.25@易伤伤害</v>
      </c>
    </row>
    <row r="250" spans="1:3" ht="17.25">
      <c r="A250" s="33" t="s">
        <v>391</v>
      </c>
      <c r="B250" s="12">
        <f>INDEX(Buff!A:A,MATCH(资源!A250,Buff!C:C,0))</f>
        <v>24002</v>
      </c>
      <c r="C250" s="38" t="str">
        <f>INDEX(Buff!I:I,MATCH(资源!A250,Buff!C:C,0))</f>
        <v>本回合已无法出牌</v>
      </c>
    </row>
    <row r="251" spans="1:3" ht="17.25">
      <c r="A251" s="33" t="s">
        <v>427</v>
      </c>
      <c r="B251" s="12">
        <f>INDEX(Buff!A:A,MATCH(资源!A251,Buff!C:C,0))</f>
        <v>24004</v>
      </c>
      <c r="C251" s="38" t="str">
        <f>INDEX(Buff!I:I,MATCH(资源!A251,Buff!C:C,0))</f>
        <v>主角战败后会自动退去</v>
      </c>
    </row>
    <row r="252" spans="1:3" ht="17.25">
      <c r="A252" s="33" t="s">
        <v>456</v>
      </c>
      <c r="B252" s="12">
        <f>INDEX(Buff!A:A,MATCH(资源!A252,Buff!C:C,0))</f>
        <v>24005</v>
      </c>
      <c r="C252" s="38" t="str">
        <f>INDEX(Buff!I:I,MATCH(资源!A252,Buff!C:C,0))</f>
        <v>此状态清除前，无法查探其行动效果</v>
      </c>
    </row>
    <row r="253" spans="1:3" ht="17.25">
      <c r="A253" s="33" t="s">
        <v>438</v>
      </c>
      <c r="B253" s="12" t="e">
        <f>INDEX(Buff!A:A,MATCH(资源!A253,Buff!C:C,0))</f>
        <v>#N/A</v>
      </c>
      <c r="C253" s="38" t="e">
        <f>INDEX(Buff!I:I,MATCH(资源!A253,Buff!C:C,0))</f>
        <v>#N/A</v>
      </c>
    </row>
    <row r="254" spans="1:3" ht="18" customHeight="1">
      <c r="A254" s="33" t="s">
        <v>692</v>
      </c>
      <c r="B254" s="12">
        <f>INDEX(Buff!A:A,MATCH(资源!A254,Buff!C:C,0))</f>
        <v>24007</v>
      </c>
      <c r="C254" s="38" t="str">
        <f>INDEX(Buff!I:I,MATCH(资源!A254,Buff!C:C,0))</f>
        <v>每当敌人有虚弱时，额外降低25%攻击</v>
      </c>
    </row>
    <row r="255" spans="1:3" ht="17.25">
      <c r="A255" s="33" t="s">
        <v>694</v>
      </c>
      <c r="B255" s="12">
        <f>INDEX(Buff!A:A,MATCH(资源!A255,Buff!C:C,0))</f>
        <v>24008</v>
      </c>
      <c r="C255" s="38" t="str">
        <f>INDEX(Buff!I:I,MATCH(资源!A255,Buff!C:C,0))</f>
        <v>本回合，我方每打出@dv1@张技能牌时，全体获得@vs1@层反伤</v>
      </c>
    </row>
    <row r="256" spans="1:3" ht="17.25">
      <c r="A256" s="33"/>
      <c r="C256" s="38"/>
    </row>
    <row r="257" spans="3:3" ht="18" customHeight="1">
      <c r="C257" s="38"/>
    </row>
    <row r="258" spans="3:3" ht="18" customHeight="1">
      <c r="C258" s="38"/>
    </row>
    <row r="259" spans="3:3" ht="18" customHeight="1">
      <c r="C259" s="38"/>
    </row>
    <row r="260" spans="3:3" ht="18" customHeight="1">
      <c r="C260" s="38"/>
    </row>
    <row r="261" spans="3:3" ht="18" customHeight="1">
      <c r="C261" s="38"/>
    </row>
    <row r="262" spans="3:3" ht="18" customHeight="1">
      <c r="C262" s="38"/>
    </row>
    <row r="263" spans="3:3">
      <c r="C263" s="38"/>
    </row>
    <row r="264" spans="3:3">
      <c r="C264" s="38"/>
    </row>
    <row r="265" spans="3:3">
      <c r="C265" s="38"/>
    </row>
    <row r="266" spans="3:3">
      <c r="C266" s="38"/>
    </row>
    <row r="267" spans="3:3">
      <c r="C267" s="38"/>
    </row>
    <row r="268" spans="3:3" ht="18" customHeight="1">
      <c r="C268" s="38"/>
    </row>
    <row r="269" spans="3:3">
      <c r="C269" s="38"/>
    </row>
    <row r="270" spans="3:3" ht="18" customHeight="1">
      <c r="C270" s="38"/>
    </row>
    <row r="271" spans="3:3">
      <c r="C271" s="38"/>
    </row>
    <row r="272" spans="3:3">
      <c r="C272" s="38"/>
    </row>
    <row r="273" spans="3:3">
      <c r="C273" s="38"/>
    </row>
    <row r="274" spans="3:3">
      <c r="C274" s="38"/>
    </row>
    <row r="275" spans="3:3" ht="18" customHeight="1">
      <c r="C275" s="38"/>
    </row>
    <row r="276" spans="3:3">
      <c r="C276" s="38"/>
    </row>
    <row r="277" spans="3:3" ht="18" customHeight="1">
      <c r="C277" s="38"/>
    </row>
  </sheetData>
  <autoFilter ref="A1:A277" xr:uid="{00000000-0009-0000-0000-000002000000}"/>
  <phoneticPr fontId="1" type="noConversion"/>
  <conditionalFormatting sqref="A256 A248:A253 A222:A225 A185:A188 A191 A195:A220 A128 A120 A105:A116 A102:A103 A96:A100 A87 A89:A90 A92 A79 A74:A75 A81:A85 A77 A67 A64 A69 A37:A39 A32:A35 A1:A16 A18 A21:A30">
    <cfRule type="duplicateValues" dxfId="548" priority="492"/>
  </conditionalFormatting>
  <conditionalFormatting sqref="A17">
    <cfRule type="duplicateValues" dxfId="547" priority="491"/>
  </conditionalFormatting>
  <conditionalFormatting sqref="A17">
    <cfRule type="duplicateValues" dxfId="546" priority="490"/>
  </conditionalFormatting>
  <conditionalFormatting sqref="A17">
    <cfRule type="duplicateValues" dxfId="545" priority="489"/>
  </conditionalFormatting>
  <conditionalFormatting sqref="A17">
    <cfRule type="duplicateValues" dxfId="544" priority="488"/>
  </conditionalFormatting>
  <conditionalFormatting sqref="A17">
    <cfRule type="duplicateValues" dxfId="543" priority="487"/>
  </conditionalFormatting>
  <conditionalFormatting sqref="A17">
    <cfRule type="duplicateValues" dxfId="542" priority="486"/>
  </conditionalFormatting>
  <conditionalFormatting sqref="A17">
    <cfRule type="duplicateValues" dxfId="541" priority="485"/>
  </conditionalFormatting>
  <conditionalFormatting sqref="A17">
    <cfRule type="duplicateValues" dxfId="540" priority="484"/>
  </conditionalFormatting>
  <conditionalFormatting sqref="A17">
    <cfRule type="duplicateValues" dxfId="539" priority="483"/>
  </conditionalFormatting>
  <conditionalFormatting sqref="A56 A20">
    <cfRule type="duplicateValues" dxfId="538" priority="482"/>
  </conditionalFormatting>
  <conditionalFormatting sqref="A56 A20">
    <cfRule type="duplicateValues" dxfId="537" priority="481"/>
  </conditionalFormatting>
  <conditionalFormatting sqref="A19">
    <cfRule type="duplicateValues" dxfId="536" priority="480"/>
  </conditionalFormatting>
  <conditionalFormatting sqref="A31">
    <cfRule type="duplicateValues" dxfId="535" priority="479"/>
  </conditionalFormatting>
  <conditionalFormatting sqref="A40:A41">
    <cfRule type="duplicateValues" dxfId="534" priority="476"/>
  </conditionalFormatting>
  <conditionalFormatting sqref="A47">
    <cfRule type="duplicateValues" dxfId="533" priority="474"/>
  </conditionalFormatting>
  <conditionalFormatting sqref="A48:A49 A51:A53">
    <cfRule type="duplicateValues" dxfId="532" priority="473"/>
  </conditionalFormatting>
  <conditionalFormatting sqref="A50">
    <cfRule type="duplicateValues" dxfId="531" priority="472"/>
  </conditionalFormatting>
  <conditionalFormatting sqref="A54">
    <cfRule type="duplicateValues" dxfId="530" priority="471"/>
  </conditionalFormatting>
  <conditionalFormatting sqref="A55">
    <cfRule type="duplicateValues" dxfId="529" priority="470"/>
  </conditionalFormatting>
  <conditionalFormatting sqref="A66">
    <cfRule type="duplicateValues" dxfId="528" priority="469"/>
  </conditionalFormatting>
  <conditionalFormatting sqref="A66">
    <cfRule type="duplicateValues" dxfId="527" priority="468"/>
  </conditionalFormatting>
  <conditionalFormatting sqref="A66">
    <cfRule type="duplicateValues" dxfId="526" priority="467"/>
  </conditionalFormatting>
  <conditionalFormatting sqref="A66">
    <cfRule type="duplicateValues" dxfId="525" priority="466"/>
  </conditionalFormatting>
  <conditionalFormatting sqref="A66">
    <cfRule type="duplicateValues" dxfId="524" priority="465"/>
  </conditionalFormatting>
  <conditionalFormatting sqref="A66">
    <cfRule type="duplicateValues" dxfId="523" priority="464"/>
  </conditionalFormatting>
  <conditionalFormatting sqref="A66">
    <cfRule type="duplicateValues" dxfId="522" priority="463"/>
  </conditionalFormatting>
  <conditionalFormatting sqref="A66">
    <cfRule type="duplicateValues" dxfId="521" priority="462"/>
  </conditionalFormatting>
  <conditionalFormatting sqref="A66">
    <cfRule type="duplicateValues" dxfId="520" priority="461"/>
  </conditionalFormatting>
  <conditionalFormatting sqref="A63">
    <cfRule type="duplicateValues" dxfId="519" priority="460"/>
  </conditionalFormatting>
  <conditionalFormatting sqref="A63">
    <cfRule type="duplicateValues" dxfId="518" priority="459"/>
  </conditionalFormatting>
  <conditionalFormatting sqref="A63">
    <cfRule type="duplicateValues" dxfId="517" priority="458"/>
  </conditionalFormatting>
  <conditionalFormatting sqref="A63">
    <cfRule type="duplicateValues" dxfId="516" priority="457"/>
  </conditionalFormatting>
  <conditionalFormatting sqref="A63">
    <cfRule type="duplicateValues" dxfId="515" priority="456"/>
  </conditionalFormatting>
  <conditionalFormatting sqref="A63">
    <cfRule type="duplicateValues" dxfId="514" priority="455"/>
  </conditionalFormatting>
  <conditionalFormatting sqref="A63">
    <cfRule type="duplicateValues" dxfId="513" priority="454"/>
  </conditionalFormatting>
  <conditionalFormatting sqref="A63">
    <cfRule type="duplicateValues" dxfId="512" priority="453"/>
  </conditionalFormatting>
  <conditionalFormatting sqref="A63">
    <cfRule type="duplicateValues" dxfId="511" priority="452"/>
  </conditionalFormatting>
  <conditionalFormatting sqref="A57">
    <cfRule type="duplicateValues" dxfId="510" priority="451"/>
  </conditionalFormatting>
  <conditionalFormatting sqref="A57">
    <cfRule type="duplicateValues" dxfId="509" priority="450"/>
  </conditionalFormatting>
  <conditionalFormatting sqref="A57">
    <cfRule type="duplicateValues" dxfId="508" priority="449"/>
  </conditionalFormatting>
  <conditionalFormatting sqref="A57">
    <cfRule type="duplicateValues" dxfId="507" priority="448"/>
  </conditionalFormatting>
  <conditionalFormatting sqref="A57">
    <cfRule type="duplicateValues" dxfId="506" priority="447"/>
  </conditionalFormatting>
  <conditionalFormatting sqref="A57">
    <cfRule type="duplicateValues" dxfId="505" priority="446"/>
  </conditionalFormatting>
  <conditionalFormatting sqref="A57">
    <cfRule type="duplicateValues" dxfId="504" priority="445"/>
  </conditionalFormatting>
  <conditionalFormatting sqref="A57">
    <cfRule type="duplicateValues" dxfId="503" priority="444"/>
  </conditionalFormatting>
  <conditionalFormatting sqref="A57">
    <cfRule type="duplicateValues" dxfId="502" priority="443"/>
  </conditionalFormatting>
  <conditionalFormatting sqref="A58">
    <cfRule type="duplicateValues" dxfId="501" priority="442"/>
  </conditionalFormatting>
  <conditionalFormatting sqref="A58">
    <cfRule type="duplicateValues" dxfId="500" priority="441"/>
  </conditionalFormatting>
  <conditionalFormatting sqref="A58">
    <cfRule type="duplicateValues" dxfId="499" priority="440"/>
  </conditionalFormatting>
  <conditionalFormatting sqref="A58">
    <cfRule type="duplicateValues" dxfId="498" priority="439"/>
  </conditionalFormatting>
  <conditionalFormatting sqref="A58">
    <cfRule type="duplicateValues" dxfId="497" priority="438"/>
  </conditionalFormatting>
  <conditionalFormatting sqref="A58">
    <cfRule type="duplicateValues" dxfId="496" priority="437"/>
  </conditionalFormatting>
  <conditionalFormatting sqref="A58">
    <cfRule type="duplicateValues" dxfId="495" priority="436"/>
  </conditionalFormatting>
  <conditionalFormatting sqref="A58">
    <cfRule type="duplicateValues" dxfId="494" priority="435"/>
  </conditionalFormatting>
  <conditionalFormatting sqref="A58">
    <cfRule type="duplicateValues" dxfId="493" priority="434"/>
  </conditionalFormatting>
  <conditionalFormatting sqref="A65">
    <cfRule type="duplicateValues" dxfId="492" priority="433"/>
  </conditionalFormatting>
  <conditionalFormatting sqref="A65">
    <cfRule type="duplicateValues" dxfId="491" priority="432"/>
  </conditionalFormatting>
  <conditionalFormatting sqref="A65">
    <cfRule type="duplicateValues" dxfId="490" priority="431"/>
  </conditionalFormatting>
  <conditionalFormatting sqref="A65">
    <cfRule type="duplicateValues" dxfId="489" priority="430"/>
  </conditionalFormatting>
  <conditionalFormatting sqref="A65">
    <cfRule type="duplicateValues" dxfId="488" priority="429"/>
  </conditionalFormatting>
  <conditionalFormatting sqref="A65">
    <cfRule type="duplicateValues" dxfId="487" priority="428"/>
  </conditionalFormatting>
  <conditionalFormatting sqref="A65">
    <cfRule type="duplicateValues" dxfId="486" priority="427"/>
  </conditionalFormatting>
  <conditionalFormatting sqref="A65">
    <cfRule type="duplicateValues" dxfId="485" priority="426"/>
  </conditionalFormatting>
  <conditionalFormatting sqref="A65">
    <cfRule type="duplicateValues" dxfId="484" priority="425"/>
  </conditionalFormatting>
  <conditionalFormatting sqref="A68">
    <cfRule type="duplicateValues" dxfId="483" priority="424"/>
  </conditionalFormatting>
  <conditionalFormatting sqref="A68">
    <cfRule type="duplicateValues" dxfId="482" priority="423"/>
  </conditionalFormatting>
  <conditionalFormatting sqref="A68">
    <cfRule type="duplicateValues" dxfId="481" priority="422"/>
  </conditionalFormatting>
  <conditionalFormatting sqref="A68">
    <cfRule type="duplicateValues" dxfId="480" priority="421"/>
  </conditionalFormatting>
  <conditionalFormatting sqref="A68">
    <cfRule type="duplicateValues" dxfId="479" priority="420"/>
  </conditionalFormatting>
  <conditionalFormatting sqref="A68">
    <cfRule type="duplicateValues" dxfId="478" priority="419"/>
  </conditionalFormatting>
  <conditionalFormatting sqref="A68">
    <cfRule type="duplicateValues" dxfId="477" priority="418"/>
  </conditionalFormatting>
  <conditionalFormatting sqref="A68">
    <cfRule type="duplicateValues" dxfId="476" priority="417"/>
  </conditionalFormatting>
  <conditionalFormatting sqref="A68">
    <cfRule type="duplicateValues" dxfId="475" priority="416"/>
  </conditionalFormatting>
  <conditionalFormatting sqref="A62">
    <cfRule type="duplicateValues" dxfId="474" priority="415"/>
  </conditionalFormatting>
  <conditionalFormatting sqref="A62">
    <cfRule type="duplicateValues" dxfId="473" priority="414"/>
  </conditionalFormatting>
  <conditionalFormatting sqref="A62">
    <cfRule type="duplicateValues" dxfId="472" priority="413"/>
  </conditionalFormatting>
  <conditionalFormatting sqref="A62">
    <cfRule type="duplicateValues" dxfId="471" priority="412"/>
  </conditionalFormatting>
  <conditionalFormatting sqref="A62">
    <cfRule type="duplicateValues" dxfId="470" priority="411"/>
  </conditionalFormatting>
  <conditionalFormatting sqref="A62">
    <cfRule type="duplicateValues" dxfId="469" priority="410"/>
  </conditionalFormatting>
  <conditionalFormatting sqref="A62">
    <cfRule type="duplicateValues" dxfId="468" priority="409"/>
  </conditionalFormatting>
  <conditionalFormatting sqref="A62">
    <cfRule type="duplicateValues" dxfId="467" priority="408"/>
  </conditionalFormatting>
  <conditionalFormatting sqref="A62">
    <cfRule type="duplicateValues" dxfId="466" priority="407"/>
  </conditionalFormatting>
  <conditionalFormatting sqref="A56">
    <cfRule type="duplicateValues" dxfId="465" priority="406"/>
  </conditionalFormatting>
  <conditionalFormatting sqref="A56">
    <cfRule type="duplicateValues" dxfId="464" priority="405"/>
  </conditionalFormatting>
  <conditionalFormatting sqref="A56">
    <cfRule type="duplicateValues" dxfId="463" priority="404"/>
  </conditionalFormatting>
  <conditionalFormatting sqref="A56">
    <cfRule type="duplicateValues" dxfId="462" priority="403"/>
  </conditionalFormatting>
  <conditionalFormatting sqref="A56">
    <cfRule type="duplicateValues" dxfId="461" priority="402"/>
  </conditionalFormatting>
  <conditionalFormatting sqref="A56">
    <cfRule type="duplicateValues" dxfId="460" priority="401"/>
  </conditionalFormatting>
  <conditionalFormatting sqref="A56">
    <cfRule type="duplicateValues" dxfId="459" priority="400"/>
  </conditionalFormatting>
  <conditionalFormatting sqref="A59">
    <cfRule type="duplicateValues" dxfId="458" priority="399"/>
  </conditionalFormatting>
  <conditionalFormatting sqref="A59">
    <cfRule type="duplicateValues" dxfId="457" priority="398"/>
  </conditionalFormatting>
  <conditionalFormatting sqref="A59">
    <cfRule type="duplicateValues" dxfId="456" priority="397"/>
  </conditionalFormatting>
  <conditionalFormatting sqref="A59">
    <cfRule type="duplicateValues" dxfId="455" priority="396"/>
  </conditionalFormatting>
  <conditionalFormatting sqref="A59">
    <cfRule type="duplicateValues" dxfId="454" priority="395"/>
  </conditionalFormatting>
  <conditionalFormatting sqref="A59">
    <cfRule type="duplicateValues" dxfId="453" priority="394"/>
  </conditionalFormatting>
  <conditionalFormatting sqref="A59">
    <cfRule type="duplicateValues" dxfId="452" priority="393"/>
  </conditionalFormatting>
  <conditionalFormatting sqref="A59">
    <cfRule type="duplicateValues" dxfId="451" priority="392"/>
  </conditionalFormatting>
  <conditionalFormatting sqref="A59">
    <cfRule type="duplicateValues" dxfId="450" priority="391"/>
  </conditionalFormatting>
  <conditionalFormatting sqref="A60">
    <cfRule type="duplicateValues" dxfId="449" priority="390"/>
  </conditionalFormatting>
  <conditionalFormatting sqref="A60">
    <cfRule type="duplicateValues" dxfId="448" priority="389"/>
  </conditionalFormatting>
  <conditionalFormatting sqref="A60">
    <cfRule type="duplicateValues" dxfId="447" priority="388"/>
  </conditionalFormatting>
  <conditionalFormatting sqref="A60">
    <cfRule type="duplicateValues" dxfId="446" priority="387"/>
  </conditionalFormatting>
  <conditionalFormatting sqref="A60">
    <cfRule type="duplicateValues" dxfId="445" priority="386"/>
  </conditionalFormatting>
  <conditionalFormatting sqref="A60">
    <cfRule type="duplicateValues" dxfId="444" priority="385"/>
  </conditionalFormatting>
  <conditionalFormatting sqref="A60">
    <cfRule type="duplicateValues" dxfId="443" priority="384"/>
  </conditionalFormatting>
  <conditionalFormatting sqref="A60">
    <cfRule type="duplicateValues" dxfId="442" priority="383"/>
  </conditionalFormatting>
  <conditionalFormatting sqref="A60">
    <cfRule type="duplicateValues" dxfId="441" priority="382"/>
  </conditionalFormatting>
  <conditionalFormatting sqref="A61">
    <cfRule type="duplicateValues" dxfId="440" priority="381"/>
  </conditionalFormatting>
  <conditionalFormatting sqref="A61">
    <cfRule type="duplicateValues" dxfId="439" priority="380"/>
  </conditionalFormatting>
  <conditionalFormatting sqref="A61">
    <cfRule type="duplicateValues" dxfId="438" priority="379"/>
  </conditionalFormatting>
  <conditionalFormatting sqref="A61">
    <cfRule type="duplicateValues" dxfId="437" priority="378"/>
  </conditionalFormatting>
  <conditionalFormatting sqref="A61">
    <cfRule type="duplicateValues" dxfId="436" priority="377"/>
  </conditionalFormatting>
  <conditionalFormatting sqref="A61">
    <cfRule type="duplicateValues" dxfId="435" priority="376"/>
  </conditionalFormatting>
  <conditionalFormatting sqref="A61">
    <cfRule type="duplicateValues" dxfId="434" priority="375"/>
  </conditionalFormatting>
  <conditionalFormatting sqref="A36">
    <cfRule type="duplicateValues" dxfId="433" priority="374"/>
  </conditionalFormatting>
  <conditionalFormatting sqref="A36">
    <cfRule type="duplicateValues" dxfId="432" priority="373"/>
  </conditionalFormatting>
  <conditionalFormatting sqref="A36">
    <cfRule type="duplicateValues" dxfId="431" priority="372"/>
  </conditionalFormatting>
  <conditionalFormatting sqref="A36">
    <cfRule type="duplicateValues" dxfId="430" priority="371"/>
  </conditionalFormatting>
  <conditionalFormatting sqref="A36">
    <cfRule type="duplicateValues" dxfId="429" priority="370"/>
  </conditionalFormatting>
  <conditionalFormatting sqref="A36">
    <cfRule type="duplicateValues" dxfId="428" priority="369"/>
  </conditionalFormatting>
  <conditionalFormatting sqref="A36">
    <cfRule type="duplicateValues" dxfId="427" priority="368"/>
  </conditionalFormatting>
  <conditionalFormatting sqref="A36">
    <cfRule type="duplicateValues" dxfId="426" priority="367"/>
  </conditionalFormatting>
  <conditionalFormatting sqref="A36">
    <cfRule type="duplicateValues" dxfId="425" priority="366"/>
  </conditionalFormatting>
  <conditionalFormatting sqref="A78">
    <cfRule type="duplicateValues" dxfId="424" priority="365"/>
  </conditionalFormatting>
  <conditionalFormatting sqref="A78">
    <cfRule type="duplicateValues" dxfId="423" priority="364"/>
  </conditionalFormatting>
  <conditionalFormatting sqref="A78">
    <cfRule type="duplicateValues" dxfId="422" priority="363"/>
  </conditionalFormatting>
  <conditionalFormatting sqref="A78">
    <cfRule type="duplicateValues" dxfId="421" priority="362"/>
  </conditionalFormatting>
  <conditionalFormatting sqref="A78">
    <cfRule type="duplicateValues" dxfId="420" priority="361"/>
  </conditionalFormatting>
  <conditionalFormatting sqref="A78">
    <cfRule type="duplicateValues" dxfId="419" priority="360"/>
  </conditionalFormatting>
  <conditionalFormatting sqref="A78">
    <cfRule type="duplicateValues" dxfId="418" priority="359"/>
  </conditionalFormatting>
  <conditionalFormatting sqref="A78">
    <cfRule type="duplicateValues" dxfId="417" priority="358"/>
  </conditionalFormatting>
  <conditionalFormatting sqref="A78">
    <cfRule type="duplicateValues" dxfId="416" priority="357"/>
  </conditionalFormatting>
  <conditionalFormatting sqref="A70">
    <cfRule type="duplicateValues" dxfId="415" priority="356"/>
  </conditionalFormatting>
  <conditionalFormatting sqref="A70">
    <cfRule type="duplicateValues" dxfId="414" priority="355"/>
  </conditionalFormatting>
  <conditionalFormatting sqref="A70">
    <cfRule type="duplicateValues" dxfId="413" priority="354"/>
  </conditionalFormatting>
  <conditionalFormatting sqref="A70">
    <cfRule type="duplicateValues" dxfId="412" priority="353"/>
  </conditionalFormatting>
  <conditionalFormatting sqref="A70">
    <cfRule type="duplicateValues" dxfId="411" priority="352"/>
  </conditionalFormatting>
  <conditionalFormatting sqref="A70">
    <cfRule type="duplicateValues" dxfId="410" priority="351"/>
  </conditionalFormatting>
  <conditionalFormatting sqref="A70">
    <cfRule type="duplicateValues" dxfId="409" priority="350"/>
  </conditionalFormatting>
  <conditionalFormatting sqref="A70">
    <cfRule type="duplicateValues" dxfId="408" priority="349"/>
  </conditionalFormatting>
  <conditionalFormatting sqref="A70">
    <cfRule type="duplicateValues" dxfId="407" priority="348"/>
  </conditionalFormatting>
  <conditionalFormatting sqref="A71">
    <cfRule type="duplicateValues" dxfId="406" priority="347"/>
  </conditionalFormatting>
  <conditionalFormatting sqref="A71">
    <cfRule type="duplicateValues" dxfId="405" priority="346"/>
  </conditionalFormatting>
  <conditionalFormatting sqref="A71">
    <cfRule type="duplicateValues" dxfId="404" priority="345"/>
  </conditionalFormatting>
  <conditionalFormatting sqref="A71">
    <cfRule type="duplicateValues" dxfId="403" priority="344"/>
  </conditionalFormatting>
  <conditionalFormatting sqref="A71">
    <cfRule type="duplicateValues" dxfId="402" priority="343"/>
  </conditionalFormatting>
  <conditionalFormatting sqref="A71">
    <cfRule type="duplicateValues" dxfId="401" priority="342"/>
  </conditionalFormatting>
  <conditionalFormatting sqref="A71">
    <cfRule type="duplicateValues" dxfId="400" priority="341"/>
  </conditionalFormatting>
  <conditionalFormatting sqref="A71">
    <cfRule type="duplicateValues" dxfId="399" priority="340"/>
  </conditionalFormatting>
  <conditionalFormatting sqref="A71">
    <cfRule type="duplicateValues" dxfId="398" priority="339"/>
  </conditionalFormatting>
  <conditionalFormatting sqref="A72">
    <cfRule type="duplicateValues" dxfId="397" priority="338"/>
  </conditionalFormatting>
  <conditionalFormatting sqref="A72">
    <cfRule type="duplicateValues" dxfId="396" priority="337"/>
  </conditionalFormatting>
  <conditionalFormatting sqref="A72">
    <cfRule type="duplicateValues" dxfId="395" priority="336"/>
  </conditionalFormatting>
  <conditionalFormatting sqref="A72">
    <cfRule type="duplicateValues" dxfId="394" priority="335"/>
  </conditionalFormatting>
  <conditionalFormatting sqref="A72">
    <cfRule type="duplicateValues" dxfId="393" priority="334"/>
  </conditionalFormatting>
  <conditionalFormatting sqref="A72">
    <cfRule type="duplicateValues" dxfId="392" priority="333"/>
  </conditionalFormatting>
  <conditionalFormatting sqref="A72">
    <cfRule type="duplicateValues" dxfId="391" priority="332"/>
  </conditionalFormatting>
  <conditionalFormatting sqref="A72">
    <cfRule type="duplicateValues" dxfId="390" priority="331"/>
  </conditionalFormatting>
  <conditionalFormatting sqref="A72">
    <cfRule type="duplicateValues" dxfId="389" priority="330"/>
  </conditionalFormatting>
  <conditionalFormatting sqref="A73">
    <cfRule type="duplicateValues" dxfId="388" priority="329"/>
  </conditionalFormatting>
  <conditionalFormatting sqref="A73">
    <cfRule type="duplicateValues" dxfId="387" priority="328"/>
  </conditionalFormatting>
  <conditionalFormatting sqref="A73">
    <cfRule type="duplicateValues" dxfId="386" priority="327"/>
  </conditionalFormatting>
  <conditionalFormatting sqref="A73">
    <cfRule type="duplicateValues" dxfId="385" priority="326"/>
  </conditionalFormatting>
  <conditionalFormatting sqref="A73">
    <cfRule type="duplicateValues" dxfId="384" priority="325"/>
  </conditionalFormatting>
  <conditionalFormatting sqref="A73">
    <cfRule type="duplicateValues" dxfId="383" priority="324"/>
  </conditionalFormatting>
  <conditionalFormatting sqref="A73">
    <cfRule type="duplicateValues" dxfId="382" priority="323"/>
  </conditionalFormatting>
  <conditionalFormatting sqref="A73">
    <cfRule type="duplicateValues" dxfId="381" priority="322"/>
  </conditionalFormatting>
  <conditionalFormatting sqref="A73">
    <cfRule type="duplicateValues" dxfId="380" priority="321"/>
  </conditionalFormatting>
  <conditionalFormatting sqref="A80">
    <cfRule type="duplicateValues" dxfId="379" priority="320"/>
  </conditionalFormatting>
  <conditionalFormatting sqref="A80">
    <cfRule type="duplicateValues" dxfId="378" priority="319"/>
  </conditionalFormatting>
  <conditionalFormatting sqref="A80">
    <cfRule type="duplicateValues" dxfId="377" priority="318"/>
  </conditionalFormatting>
  <conditionalFormatting sqref="A76">
    <cfRule type="duplicateValues" dxfId="376" priority="317"/>
  </conditionalFormatting>
  <conditionalFormatting sqref="A76">
    <cfRule type="duplicateValues" dxfId="375" priority="316"/>
  </conditionalFormatting>
  <conditionalFormatting sqref="A76">
    <cfRule type="duplicateValues" dxfId="374" priority="315"/>
  </conditionalFormatting>
  <conditionalFormatting sqref="A76">
    <cfRule type="duplicateValues" dxfId="373" priority="314"/>
  </conditionalFormatting>
  <conditionalFormatting sqref="A76">
    <cfRule type="duplicateValues" dxfId="372" priority="313"/>
  </conditionalFormatting>
  <conditionalFormatting sqref="A76">
    <cfRule type="duplicateValues" dxfId="371" priority="312"/>
  </conditionalFormatting>
  <conditionalFormatting sqref="A76">
    <cfRule type="duplicateValues" dxfId="370" priority="311"/>
  </conditionalFormatting>
  <conditionalFormatting sqref="A76">
    <cfRule type="duplicateValues" dxfId="369" priority="310"/>
  </conditionalFormatting>
  <conditionalFormatting sqref="A76">
    <cfRule type="duplicateValues" dxfId="368" priority="309"/>
  </conditionalFormatting>
  <conditionalFormatting sqref="A86">
    <cfRule type="duplicateValues" dxfId="367" priority="308"/>
  </conditionalFormatting>
  <conditionalFormatting sqref="A88">
    <cfRule type="duplicateValues" dxfId="366" priority="307"/>
  </conditionalFormatting>
  <conditionalFormatting sqref="A91">
    <cfRule type="duplicateValues" dxfId="365" priority="306"/>
  </conditionalFormatting>
  <conditionalFormatting sqref="A93">
    <cfRule type="duplicateValues" dxfId="364" priority="305"/>
  </conditionalFormatting>
  <conditionalFormatting sqref="A95">
    <cfRule type="duplicateValues" dxfId="363" priority="304"/>
  </conditionalFormatting>
  <conditionalFormatting sqref="A101">
    <cfRule type="duplicateValues" dxfId="362" priority="303"/>
  </conditionalFormatting>
  <conditionalFormatting sqref="A101">
    <cfRule type="duplicateValues" dxfId="361" priority="302"/>
  </conditionalFormatting>
  <conditionalFormatting sqref="A101">
    <cfRule type="duplicateValues" dxfId="360" priority="301"/>
  </conditionalFormatting>
  <conditionalFormatting sqref="A101">
    <cfRule type="duplicateValues" dxfId="359" priority="300"/>
  </conditionalFormatting>
  <conditionalFormatting sqref="A101">
    <cfRule type="duplicateValues" dxfId="358" priority="299"/>
  </conditionalFormatting>
  <conditionalFormatting sqref="A101">
    <cfRule type="duplicateValues" dxfId="357" priority="298"/>
  </conditionalFormatting>
  <conditionalFormatting sqref="A101">
    <cfRule type="duplicateValues" dxfId="356" priority="297"/>
  </conditionalFormatting>
  <conditionalFormatting sqref="A101">
    <cfRule type="duplicateValues" dxfId="355" priority="296"/>
  </conditionalFormatting>
  <conditionalFormatting sqref="A101">
    <cfRule type="duplicateValues" dxfId="354" priority="295"/>
  </conditionalFormatting>
  <conditionalFormatting sqref="A104">
    <cfRule type="duplicateValues" dxfId="353" priority="294"/>
  </conditionalFormatting>
  <conditionalFormatting sqref="A104">
    <cfRule type="duplicateValues" dxfId="352" priority="293"/>
  </conditionalFormatting>
  <conditionalFormatting sqref="A104">
    <cfRule type="duplicateValues" dxfId="351" priority="292"/>
  </conditionalFormatting>
  <conditionalFormatting sqref="A104">
    <cfRule type="duplicateValues" dxfId="350" priority="291"/>
  </conditionalFormatting>
  <conditionalFormatting sqref="A104">
    <cfRule type="duplicateValues" dxfId="349" priority="290"/>
  </conditionalFormatting>
  <conditionalFormatting sqref="A104">
    <cfRule type="duplicateValues" dxfId="348" priority="289"/>
  </conditionalFormatting>
  <conditionalFormatting sqref="A104">
    <cfRule type="duplicateValues" dxfId="347" priority="288"/>
  </conditionalFormatting>
  <conditionalFormatting sqref="A104">
    <cfRule type="duplicateValues" dxfId="346" priority="287"/>
  </conditionalFormatting>
  <conditionalFormatting sqref="A104">
    <cfRule type="duplicateValues" dxfId="345" priority="286"/>
  </conditionalFormatting>
  <conditionalFormatting sqref="A104">
    <cfRule type="duplicateValues" dxfId="344" priority="285"/>
  </conditionalFormatting>
  <conditionalFormatting sqref="A104">
    <cfRule type="duplicateValues" dxfId="343" priority="284"/>
  </conditionalFormatting>
  <conditionalFormatting sqref="A117">
    <cfRule type="duplicateValues" dxfId="342" priority="283"/>
  </conditionalFormatting>
  <conditionalFormatting sqref="A117">
    <cfRule type="duplicateValues" dxfId="341" priority="282"/>
  </conditionalFormatting>
  <conditionalFormatting sqref="A117">
    <cfRule type="duplicateValues" dxfId="340" priority="281"/>
  </conditionalFormatting>
  <conditionalFormatting sqref="A117">
    <cfRule type="duplicateValues" dxfId="339" priority="280"/>
  </conditionalFormatting>
  <conditionalFormatting sqref="A117">
    <cfRule type="duplicateValues" dxfId="338" priority="279"/>
  </conditionalFormatting>
  <conditionalFormatting sqref="A117">
    <cfRule type="duplicateValues" dxfId="337" priority="278"/>
  </conditionalFormatting>
  <conditionalFormatting sqref="A117">
    <cfRule type="duplicateValues" dxfId="336" priority="277"/>
  </conditionalFormatting>
  <conditionalFormatting sqref="A117">
    <cfRule type="duplicateValues" dxfId="335" priority="276"/>
  </conditionalFormatting>
  <conditionalFormatting sqref="A117">
    <cfRule type="duplicateValues" dxfId="334" priority="275"/>
  </conditionalFormatting>
  <conditionalFormatting sqref="A118:A119">
    <cfRule type="duplicateValues" dxfId="333" priority="274"/>
  </conditionalFormatting>
  <conditionalFormatting sqref="A118:A119">
    <cfRule type="duplicateValues" dxfId="332" priority="273"/>
  </conditionalFormatting>
  <conditionalFormatting sqref="A118:A119">
    <cfRule type="duplicateValues" dxfId="331" priority="272"/>
  </conditionalFormatting>
  <conditionalFormatting sqref="A118:A119">
    <cfRule type="duplicateValues" dxfId="330" priority="271"/>
  </conditionalFormatting>
  <conditionalFormatting sqref="A118:A119">
    <cfRule type="duplicateValues" dxfId="329" priority="270"/>
  </conditionalFormatting>
  <conditionalFormatting sqref="A118:A119">
    <cfRule type="duplicateValues" dxfId="328" priority="269"/>
  </conditionalFormatting>
  <conditionalFormatting sqref="A118:A119">
    <cfRule type="duplicateValues" dxfId="327" priority="268"/>
  </conditionalFormatting>
  <conditionalFormatting sqref="A118:A119">
    <cfRule type="duplicateValues" dxfId="326" priority="267"/>
  </conditionalFormatting>
  <conditionalFormatting sqref="A118:A119">
    <cfRule type="duplicateValues" dxfId="325" priority="266"/>
  </conditionalFormatting>
  <conditionalFormatting sqref="A121">
    <cfRule type="duplicateValues" dxfId="324" priority="265"/>
  </conditionalFormatting>
  <conditionalFormatting sqref="A121">
    <cfRule type="duplicateValues" dxfId="323" priority="264"/>
  </conditionalFormatting>
  <conditionalFormatting sqref="A121">
    <cfRule type="duplicateValues" dxfId="322" priority="263"/>
  </conditionalFormatting>
  <conditionalFormatting sqref="A121">
    <cfRule type="duplicateValues" dxfId="321" priority="262"/>
  </conditionalFormatting>
  <conditionalFormatting sqref="A121">
    <cfRule type="duplicateValues" dxfId="320" priority="261"/>
  </conditionalFormatting>
  <conditionalFormatting sqref="A121">
    <cfRule type="duplicateValues" dxfId="319" priority="260"/>
  </conditionalFormatting>
  <conditionalFormatting sqref="A121">
    <cfRule type="duplicateValues" dxfId="318" priority="259"/>
  </conditionalFormatting>
  <conditionalFormatting sqref="A121">
    <cfRule type="duplicateValues" dxfId="317" priority="258"/>
  </conditionalFormatting>
  <conditionalFormatting sqref="A121">
    <cfRule type="duplicateValues" dxfId="316" priority="257"/>
  </conditionalFormatting>
  <conditionalFormatting sqref="A122:A123">
    <cfRule type="duplicateValues" dxfId="315" priority="256"/>
  </conditionalFormatting>
  <conditionalFormatting sqref="A122:A123">
    <cfRule type="duplicateValues" dxfId="314" priority="255"/>
  </conditionalFormatting>
  <conditionalFormatting sqref="A122:A123">
    <cfRule type="duplicateValues" dxfId="313" priority="254"/>
  </conditionalFormatting>
  <conditionalFormatting sqref="A122:A123">
    <cfRule type="duplicateValues" dxfId="312" priority="253"/>
  </conditionalFormatting>
  <conditionalFormatting sqref="A122:A123">
    <cfRule type="duplicateValues" dxfId="311" priority="252"/>
  </conditionalFormatting>
  <conditionalFormatting sqref="A122:A123">
    <cfRule type="duplicateValues" dxfId="310" priority="251"/>
  </conditionalFormatting>
  <conditionalFormatting sqref="A122:A123">
    <cfRule type="duplicateValues" dxfId="309" priority="250"/>
  </conditionalFormatting>
  <conditionalFormatting sqref="A122:A123">
    <cfRule type="duplicateValues" dxfId="308" priority="249"/>
  </conditionalFormatting>
  <conditionalFormatting sqref="A122:A123">
    <cfRule type="duplicateValues" dxfId="307" priority="248"/>
  </conditionalFormatting>
  <conditionalFormatting sqref="A125:A127">
    <cfRule type="duplicateValues" dxfId="306" priority="247"/>
  </conditionalFormatting>
  <conditionalFormatting sqref="A125:A127">
    <cfRule type="duplicateValues" dxfId="305" priority="246"/>
  </conditionalFormatting>
  <conditionalFormatting sqref="A125:A127">
    <cfRule type="duplicateValues" dxfId="304" priority="245"/>
  </conditionalFormatting>
  <conditionalFormatting sqref="A125:A127">
    <cfRule type="duplicateValues" dxfId="303" priority="244"/>
  </conditionalFormatting>
  <conditionalFormatting sqref="A125:A127">
    <cfRule type="duplicateValues" dxfId="302" priority="243"/>
  </conditionalFormatting>
  <conditionalFormatting sqref="A125:A127">
    <cfRule type="duplicateValues" dxfId="301" priority="242"/>
  </conditionalFormatting>
  <conditionalFormatting sqref="A125:A127">
    <cfRule type="duplicateValues" dxfId="300" priority="241"/>
  </conditionalFormatting>
  <conditionalFormatting sqref="A125:A127">
    <cfRule type="duplicateValues" dxfId="299" priority="240"/>
  </conditionalFormatting>
  <conditionalFormatting sqref="A125:A127">
    <cfRule type="duplicateValues" dxfId="298" priority="239"/>
  </conditionalFormatting>
  <conditionalFormatting sqref="A124">
    <cfRule type="duplicateValues" dxfId="297" priority="238"/>
  </conditionalFormatting>
  <conditionalFormatting sqref="A124">
    <cfRule type="duplicateValues" dxfId="296" priority="237"/>
  </conditionalFormatting>
  <conditionalFormatting sqref="A124">
    <cfRule type="duplicateValues" dxfId="295" priority="236"/>
  </conditionalFormatting>
  <conditionalFormatting sqref="A124">
    <cfRule type="duplicateValues" dxfId="294" priority="235"/>
  </conditionalFormatting>
  <conditionalFormatting sqref="A124">
    <cfRule type="duplicateValues" dxfId="293" priority="234"/>
  </conditionalFormatting>
  <conditionalFormatting sqref="A124">
    <cfRule type="duplicateValues" dxfId="292" priority="233"/>
  </conditionalFormatting>
  <conditionalFormatting sqref="A124">
    <cfRule type="duplicateValues" dxfId="291" priority="232"/>
  </conditionalFormatting>
  <conditionalFormatting sqref="A124">
    <cfRule type="duplicateValues" dxfId="290" priority="231"/>
  </conditionalFormatting>
  <conditionalFormatting sqref="A124">
    <cfRule type="duplicateValues" dxfId="289" priority="230"/>
  </conditionalFormatting>
  <conditionalFormatting sqref="A129:A130">
    <cfRule type="duplicateValues" dxfId="288" priority="229"/>
  </conditionalFormatting>
  <conditionalFormatting sqref="A132:A133">
    <cfRule type="duplicateValues" dxfId="287" priority="228"/>
  </conditionalFormatting>
  <conditionalFormatting sqref="A149 A134:A143">
    <cfRule type="duplicateValues" dxfId="286" priority="226"/>
  </conditionalFormatting>
  <conditionalFormatting sqref="A144:A145">
    <cfRule type="duplicateValues" dxfId="285" priority="227"/>
  </conditionalFormatting>
  <conditionalFormatting sqref="A146:A148">
    <cfRule type="duplicateValues" dxfId="284" priority="225"/>
  </conditionalFormatting>
  <conditionalFormatting sqref="A131">
    <cfRule type="duplicateValues" dxfId="283" priority="224"/>
  </conditionalFormatting>
  <conditionalFormatting sqref="A131">
    <cfRule type="duplicateValues" dxfId="282" priority="223"/>
  </conditionalFormatting>
  <conditionalFormatting sqref="A131">
    <cfRule type="duplicateValues" dxfId="281" priority="222"/>
  </conditionalFormatting>
  <conditionalFormatting sqref="A131">
    <cfRule type="duplicateValues" dxfId="280" priority="221"/>
  </conditionalFormatting>
  <conditionalFormatting sqref="A131">
    <cfRule type="duplicateValues" dxfId="279" priority="220"/>
  </conditionalFormatting>
  <conditionalFormatting sqref="A131">
    <cfRule type="duplicateValues" dxfId="278" priority="219"/>
  </conditionalFormatting>
  <conditionalFormatting sqref="A131">
    <cfRule type="duplicateValues" dxfId="277" priority="218"/>
  </conditionalFormatting>
  <conditionalFormatting sqref="A131">
    <cfRule type="duplicateValues" dxfId="276" priority="217"/>
  </conditionalFormatting>
  <conditionalFormatting sqref="A131">
    <cfRule type="duplicateValues" dxfId="275" priority="216"/>
  </conditionalFormatting>
  <conditionalFormatting sqref="A150">
    <cfRule type="duplicateValues" dxfId="274" priority="215"/>
  </conditionalFormatting>
  <conditionalFormatting sqref="A151:A152">
    <cfRule type="duplicateValues" dxfId="273" priority="214"/>
  </conditionalFormatting>
  <conditionalFormatting sqref="A153">
    <cfRule type="duplicateValues" dxfId="272" priority="213"/>
  </conditionalFormatting>
  <conditionalFormatting sqref="A154">
    <cfRule type="duplicateValues" dxfId="271" priority="212"/>
  </conditionalFormatting>
  <conditionalFormatting sqref="A155">
    <cfRule type="duplicateValues" dxfId="270" priority="211"/>
  </conditionalFormatting>
  <conditionalFormatting sqref="A156:A157">
    <cfRule type="duplicateValues" dxfId="269" priority="210"/>
  </conditionalFormatting>
  <conditionalFormatting sqref="A158">
    <cfRule type="duplicateValues" dxfId="268" priority="209"/>
  </conditionalFormatting>
  <conditionalFormatting sqref="A159">
    <cfRule type="duplicateValues" dxfId="267" priority="208"/>
  </conditionalFormatting>
  <conditionalFormatting sqref="A160">
    <cfRule type="duplicateValues" dxfId="266" priority="207"/>
  </conditionalFormatting>
  <conditionalFormatting sqref="A186">
    <cfRule type="duplicateValues" dxfId="265" priority="202"/>
  </conditionalFormatting>
  <conditionalFormatting sqref="A188 A191">
    <cfRule type="duplicateValues" dxfId="264" priority="203"/>
  </conditionalFormatting>
  <conditionalFormatting sqref="A162">
    <cfRule type="duplicateValues" dxfId="263" priority="201"/>
  </conditionalFormatting>
  <conditionalFormatting sqref="A163">
    <cfRule type="duplicateValues" dxfId="262" priority="200"/>
  </conditionalFormatting>
  <conditionalFormatting sqref="A163">
    <cfRule type="duplicateValues" dxfId="261" priority="199"/>
  </conditionalFormatting>
  <conditionalFormatting sqref="A163">
    <cfRule type="duplicateValues" dxfId="260" priority="198"/>
  </conditionalFormatting>
  <conditionalFormatting sqref="A184">
    <cfRule type="duplicateValues" dxfId="259" priority="197"/>
  </conditionalFormatting>
  <conditionalFormatting sqref="A184">
    <cfRule type="duplicateValues" dxfId="258" priority="196"/>
  </conditionalFormatting>
  <conditionalFormatting sqref="A184">
    <cfRule type="duplicateValues" dxfId="257" priority="195"/>
  </conditionalFormatting>
  <conditionalFormatting sqref="A184">
    <cfRule type="duplicateValues" dxfId="256" priority="194"/>
  </conditionalFormatting>
  <conditionalFormatting sqref="A184">
    <cfRule type="duplicateValues" dxfId="255" priority="193"/>
  </conditionalFormatting>
  <conditionalFormatting sqref="A184">
    <cfRule type="duplicateValues" dxfId="254" priority="192"/>
  </conditionalFormatting>
  <conditionalFormatting sqref="A184">
    <cfRule type="duplicateValues" dxfId="253" priority="191"/>
  </conditionalFormatting>
  <conditionalFormatting sqref="A184">
    <cfRule type="duplicateValues" dxfId="252" priority="190"/>
  </conditionalFormatting>
  <conditionalFormatting sqref="A184">
    <cfRule type="duplicateValues" dxfId="251" priority="189"/>
  </conditionalFormatting>
  <conditionalFormatting sqref="A190">
    <cfRule type="duplicateValues" dxfId="250" priority="188"/>
  </conditionalFormatting>
  <conditionalFormatting sqref="A190">
    <cfRule type="duplicateValues" dxfId="249" priority="187"/>
  </conditionalFormatting>
  <conditionalFormatting sqref="A190">
    <cfRule type="duplicateValues" dxfId="248" priority="186"/>
  </conditionalFormatting>
  <conditionalFormatting sqref="A190">
    <cfRule type="duplicateValues" dxfId="247" priority="185"/>
  </conditionalFormatting>
  <conditionalFormatting sqref="A190">
    <cfRule type="duplicateValues" dxfId="246" priority="184"/>
  </conditionalFormatting>
  <conditionalFormatting sqref="A190">
    <cfRule type="duplicateValues" dxfId="245" priority="183"/>
  </conditionalFormatting>
  <conditionalFormatting sqref="A190">
    <cfRule type="duplicateValues" dxfId="244" priority="182"/>
  </conditionalFormatting>
  <conditionalFormatting sqref="A190">
    <cfRule type="duplicateValues" dxfId="243" priority="181"/>
  </conditionalFormatting>
  <conditionalFormatting sqref="A190">
    <cfRule type="duplicateValues" dxfId="242" priority="180"/>
  </conditionalFormatting>
  <conditionalFormatting sqref="A193">
    <cfRule type="duplicateValues" dxfId="241" priority="179"/>
  </conditionalFormatting>
  <conditionalFormatting sqref="A193">
    <cfRule type="duplicateValues" dxfId="240" priority="178"/>
  </conditionalFormatting>
  <conditionalFormatting sqref="A193">
    <cfRule type="duplicateValues" dxfId="239" priority="177"/>
  </conditionalFormatting>
  <conditionalFormatting sqref="A193">
    <cfRule type="duplicateValues" dxfId="238" priority="176"/>
  </conditionalFormatting>
  <conditionalFormatting sqref="A193">
    <cfRule type="duplicateValues" dxfId="237" priority="175"/>
  </conditionalFormatting>
  <conditionalFormatting sqref="A193">
    <cfRule type="duplicateValues" dxfId="236" priority="174"/>
  </conditionalFormatting>
  <conditionalFormatting sqref="A193">
    <cfRule type="duplicateValues" dxfId="235" priority="173"/>
  </conditionalFormatting>
  <conditionalFormatting sqref="A193">
    <cfRule type="duplicateValues" dxfId="234" priority="172"/>
  </conditionalFormatting>
  <conditionalFormatting sqref="A193">
    <cfRule type="duplicateValues" dxfId="233" priority="171"/>
  </conditionalFormatting>
  <conditionalFormatting sqref="A192">
    <cfRule type="duplicateValues" dxfId="232" priority="170"/>
  </conditionalFormatting>
  <conditionalFormatting sqref="A192">
    <cfRule type="duplicateValues" dxfId="231" priority="169"/>
  </conditionalFormatting>
  <conditionalFormatting sqref="A192">
    <cfRule type="duplicateValues" dxfId="230" priority="168"/>
  </conditionalFormatting>
  <conditionalFormatting sqref="A192">
    <cfRule type="duplicateValues" dxfId="229" priority="167"/>
  </conditionalFormatting>
  <conditionalFormatting sqref="A192">
    <cfRule type="duplicateValues" dxfId="228" priority="166"/>
  </conditionalFormatting>
  <conditionalFormatting sqref="A192">
    <cfRule type="duplicateValues" dxfId="227" priority="165"/>
  </conditionalFormatting>
  <conditionalFormatting sqref="A192">
    <cfRule type="duplicateValues" dxfId="226" priority="164"/>
  </conditionalFormatting>
  <conditionalFormatting sqref="A192">
    <cfRule type="duplicateValues" dxfId="225" priority="163"/>
  </conditionalFormatting>
  <conditionalFormatting sqref="A192">
    <cfRule type="duplicateValues" dxfId="224" priority="162"/>
  </conditionalFormatting>
  <conditionalFormatting sqref="A194">
    <cfRule type="duplicateValues" dxfId="223" priority="161"/>
  </conditionalFormatting>
  <conditionalFormatting sqref="A194">
    <cfRule type="duplicateValues" dxfId="222" priority="160"/>
  </conditionalFormatting>
  <conditionalFormatting sqref="A194">
    <cfRule type="duplicateValues" dxfId="221" priority="159"/>
  </conditionalFormatting>
  <conditionalFormatting sqref="A194">
    <cfRule type="duplicateValues" dxfId="220" priority="158"/>
  </conditionalFormatting>
  <conditionalFormatting sqref="A194">
    <cfRule type="duplicateValues" dxfId="219" priority="157"/>
  </conditionalFormatting>
  <conditionalFormatting sqref="A194">
    <cfRule type="duplicateValues" dxfId="218" priority="156"/>
  </conditionalFormatting>
  <conditionalFormatting sqref="A194">
    <cfRule type="duplicateValues" dxfId="217" priority="155"/>
  </conditionalFormatting>
  <conditionalFormatting sqref="A194">
    <cfRule type="duplicateValues" dxfId="216" priority="154"/>
  </conditionalFormatting>
  <conditionalFormatting sqref="A194">
    <cfRule type="duplicateValues" dxfId="215" priority="153"/>
  </conditionalFormatting>
  <conditionalFormatting sqref="A161">
    <cfRule type="duplicateValues" dxfId="214" priority="152"/>
  </conditionalFormatting>
  <conditionalFormatting sqref="A161">
    <cfRule type="duplicateValues" dxfId="213" priority="151"/>
  </conditionalFormatting>
  <conditionalFormatting sqref="A161">
    <cfRule type="duplicateValues" dxfId="212" priority="150"/>
  </conditionalFormatting>
  <conditionalFormatting sqref="A161">
    <cfRule type="duplicateValues" dxfId="211" priority="149"/>
  </conditionalFormatting>
  <conditionalFormatting sqref="A161">
    <cfRule type="duplicateValues" dxfId="210" priority="148"/>
  </conditionalFormatting>
  <conditionalFormatting sqref="A161">
    <cfRule type="duplicateValues" dxfId="209" priority="147"/>
  </conditionalFormatting>
  <conditionalFormatting sqref="A161">
    <cfRule type="duplicateValues" dxfId="208" priority="146"/>
  </conditionalFormatting>
  <conditionalFormatting sqref="A161">
    <cfRule type="duplicateValues" dxfId="207" priority="145"/>
  </conditionalFormatting>
  <conditionalFormatting sqref="A161">
    <cfRule type="duplicateValues" dxfId="206" priority="144"/>
  </conditionalFormatting>
  <conditionalFormatting sqref="A176:A180 A164:A174">
    <cfRule type="duplicateValues" dxfId="205" priority="204"/>
  </conditionalFormatting>
  <conditionalFormatting sqref="A176:A180 A164:A174">
    <cfRule type="duplicateValues" dxfId="204" priority="205"/>
  </conditionalFormatting>
  <conditionalFormatting sqref="A164:A180">
    <cfRule type="duplicateValues" dxfId="203" priority="206"/>
  </conditionalFormatting>
  <conditionalFormatting sqref="A189">
    <cfRule type="duplicateValues" dxfId="202" priority="142"/>
  </conditionalFormatting>
  <conditionalFormatting sqref="A189">
    <cfRule type="duplicateValues" dxfId="201" priority="143"/>
  </conditionalFormatting>
  <conditionalFormatting sqref="A224">
    <cfRule type="duplicateValues" dxfId="200" priority="141"/>
  </conditionalFormatting>
  <conditionalFormatting sqref="A221">
    <cfRule type="duplicateValues" dxfId="199" priority="140"/>
  </conditionalFormatting>
  <conditionalFormatting sqref="A221">
    <cfRule type="duplicateValues" dxfId="198" priority="139"/>
  </conditionalFormatting>
  <conditionalFormatting sqref="A221">
    <cfRule type="duplicateValues" dxfId="197" priority="138"/>
  </conditionalFormatting>
  <conditionalFormatting sqref="A221">
    <cfRule type="duplicateValues" dxfId="196" priority="137"/>
  </conditionalFormatting>
  <conditionalFormatting sqref="A221">
    <cfRule type="duplicateValues" dxfId="195" priority="136"/>
  </conditionalFormatting>
  <conditionalFormatting sqref="A226">
    <cfRule type="duplicateValues" dxfId="194" priority="125"/>
  </conditionalFormatting>
  <conditionalFormatting sqref="A226">
    <cfRule type="duplicateValues" dxfId="193" priority="126"/>
  </conditionalFormatting>
  <conditionalFormatting sqref="A226">
    <cfRule type="duplicateValues" dxfId="192" priority="127"/>
  </conditionalFormatting>
  <conditionalFormatting sqref="A226">
    <cfRule type="duplicateValues" dxfId="191" priority="128"/>
  </conditionalFormatting>
  <conditionalFormatting sqref="A229:A232">
    <cfRule type="duplicateValues" dxfId="190" priority="124"/>
  </conditionalFormatting>
  <conditionalFormatting sqref="A233:A235">
    <cfRule type="duplicateValues" dxfId="189" priority="123"/>
  </conditionalFormatting>
  <conditionalFormatting sqref="A233:A235">
    <cfRule type="duplicateValues" dxfId="188" priority="122"/>
  </conditionalFormatting>
  <conditionalFormatting sqref="A236">
    <cfRule type="duplicateValues" dxfId="187" priority="121"/>
  </conditionalFormatting>
  <conditionalFormatting sqref="A236">
    <cfRule type="duplicateValues" dxfId="186" priority="120"/>
  </conditionalFormatting>
  <conditionalFormatting sqref="A227:A228">
    <cfRule type="duplicateValues" dxfId="185" priority="129"/>
  </conditionalFormatting>
  <conditionalFormatting sqref="A242">
    <cfRule type="duplicateValues" dxfId="184" priority="119"/>
  </conditionalFormatting>
  <conditionalFormatting sqref="A243">
    <cfRule type="duplicateValues" dxfId="183" priority="118"/>
  </conditionalFormatting>
  <conditionalFormatting sqref="A244">
    <cfRule type="duplicateValues" dxfId="182" priority="117"/>
  </conditionalFormatting>
  <conditionalFormatting sqref="A254">
    <cfRule type="duplicateValues" dxfId="181" priority="116"/>
  </conditionalFormatting>
  <conditionalFormatting sqref="A254">
    <cfRule type="duplicateValues" dxfId="180" priority="115"/>
  </conditionalFormatting>
  <conditionalFormatting sqref="A254">
    <cfRule type="duplicateValues" dxfId="179" priority="114"/>
  </conditionalFormatting>
  <conditionalFormatting sqref="A254">
    <cfRule type="duplicateValues" dxfId="178" priority="113"/>
  </conditionalFormatting>
  <conditionalFormatting sqref="A254">
    <cfRule type="duplicateValues" dxfId="177" priority="112"/>
  </conditionalFormatting>
  <conditionalFormatting sqref="A254">
    <cfRule type="duplicateValues" dxfId="176" priority="111"/>
  </conditionalFormatting>
  <conditionalFormatting sqref="A254">
    <cfRule type="duplicateValues" dxfId="175" priority="110"/>
  </conditionalFormatting>
  <conditionalFormatting sqref="A254">
    <cfRule type="duplicateValues" dxfId="174" priority="109"/>
  </conditionalFormatting>
  <conditionalFormatting sqref="A254">
    <cfRule type="duplicateValues" dxfId="173" priority="108"/>
  </conditionalFormatting>
  <conditionalFormatting sqref="A255">
    <cfRule type="duplicateValues" dxfId="172" priority="107"/>
  </conditionalFormatting>
  <conditionalFormatting sqref="A255">
    <cfRule type="duplicateValues" dxfId="171" priority="106"/>
  </conditionalFormatting>
  <conditionalFormatting sqref="A255">
    <cfRule type="duplicateValues" dxfId="170" priority="105"/>
  </conditionalFormatting>
  <conditionalFormatting sqref="A255">
    <cfRule type="duplicateValues" dxfId="169" priority="104"/>
  </conditionalFormatting>
  <conditionalFormatting sqref="A255">
    <cfRule type="duplicateValues" dxfId="168" priority="103"/>
  </conditionalFormatting>
  <conditionalFormatting sqref="A255">
    <cfRule type="duplicateValues" dxfId="167" priority="102"/>
  </conditionalFormatting>
  <conditionalFormatting sqref="A255">
    <cfRule type="duplicateValues" dxfId="166" priority="101"/>
  </conditionalFormatting>
  <conditionalFormatting sqref="A255">
    <cfRule type="duplicateValues" dxfId="165" priority="100"/>
  </conditionalFormatting>
  <conditionalFormatting sqref="A255">
    <cfRule type="duplicateValues" dxfId="164" priority="99"/>
  </conditionalFormatting>
  <conditionalFormatting sqref="A246">
    <cfRule type="duplicateValues" dxfId="163" priority="98"/>
  </conditionalFormatting>
  <conditionalFormatting sqref="A246">
    <cfRule type="duplicateValues" dxfId="162" priority="97"/>
  </conditionalFormatting>
  <conditionalFormatting sqref="A246">
    <cfRule type="duplicateValues" dxfId="161" priority="96"/>
  </conditionalFormatting>
  <conditionalFormatting sqref="A246">
    <cfRule type="duplicateValues" dxfId="160" priority="95"/>
  </conditionalFormatting>
  <conditionalFormatting sqref="A246">
    <cfRule type="duplicateValues" dxfId="159" priority="94"/>
  </conditionalFormatting>
  <conditionalFormatting sqref="A247">
    <cfRule type="duplicateValues" dxfId="158" priority="93"/>
  </conditionalFormatting>
  <conditionalFormatting sqref="A247">
    <cfRule type="duplicateValues" dxfId="157" priority="92"/>
  </conditionalFormatting>
  <conditionalFormatting sqref="A247">
    <cfRule type="duplicateValues" dxfId="156" priority="91"/>
  </conditionalFormatting>
  <conditionalFormatting sqref="A247">
    <cfRule type="duplicateValues" dxfId="155" priority="90"/>
  </conditionalFormatting>
  <conditionalFormatting sqref="A247">
    <cfRule type="duplicateValues" dxfId="154" priority="89"/>
  </conditionalFormatting>
  <conditionalFormatting sqref="A245">
    <cfRule type="duplicateValues" dxfId="153" priority="88"/>
  </conditionalFormatting>
  <conditionalFormatting sqref="A245">
    <cfRule type="duplicateValues" dxfId="152" priority="87"/>
  </conditionalFormatting>
  <conditionalFormatting sqref="A245">
    <cfRule type="duplicateValues" dxfId="151" priority="86"/>
  </conditionalFormatting>
  <conditionalFormatting sqref="A245">
    <cfRule type="duplicateValues" dxfId="150" priority="85"/>
  </conditionalFormatting>
  <conditionalFormatting sqref="A245">
    <cfRule type="duplicateValues" dxfId="149" priority="84"/>
  </conditionalFormatting>
  <conditionalFormatting sqref="A245">
    <cfRule type="duplicateValues" dxfId="148" priority="83"/>
  </conditionalFormatting>
  <conditionalFormatting sqref="A245">
    <cfRule type="duplicateValues" dxfId="147" priority="82"/>
  </conditionalFormatting>
  <conditionalFormatting sqref="A245">
    <cfRule type="duplicateValues" dxfId="146" priority="81"/>
  </conditionalFormatting>
  <conditionalFormatting sqref="A245">
    <cfRule type="duplicateValues" dxfId="145" priority="80"/>
  </conditionalFormatting>
  <conditionalFormatting sqref="A245">
    <cfRule type="duplicateValues" dxfId="144" priority="79"/>
  </conditionalFormatting>
  <conditionalFormatting sqref="A245">
    <cfRule type="duplicateValues" dxfId="143" priority="78"/>
  </conditionalFormatting>
  <conditionalFormatting sqref="A245">
    <cfRule type="duplicateValues" dxfId="142" priority="77"/>
  </conditionalFormatting>
  <conditionalFormatting sqref="A245">
    <cfRule type="duplicateValues" dxfId="141" priority="76"/>
  </conditionalFormatting>
  <conditionalFormatting sqref="A246">
    <cfRule type="duplicateValues" dxfId="140" priority="75"/>
  </conditionalFormatting>
  <conditionalFormatting sqref="A42">
    <cfRule type="duplicateValues" dxfId="139" priority="951"/>
  </conditionalFormatting>
  <conditionalFormatting sqref="A43:A46">
    <cfRule type="duplicateValues" dxfId="138" priority="952"/>
  </conditionalFormatting>
  <conditionalFormatting sqref="A1:A256">
    <cfRule type="duplicateValues" dxfId="137" priority="106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8"/>
  <sheetViews>
    <sheetView topLeftCell="A301" workbookViewId="0">
      <selection activeCell="A329" sqref="A329"/>
    </sheetView>
  </sheetViews>
  <sheetFormatPr defaultColWidth="11" defaultRowHeight="15.75"/>
  <cols>
    <col min="1" max="1" width="24.375" bestFit="1" customWidth="1"/>
  </cols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7</v>
      </c>
    </row>
    <row r="7" spans="1:1">
      <c r="A7">
        <v>20000</v>
      </c>
    </row>
    <row r="8" spans="1:1">
      <c r="A8">
        <v>20001</v>
      </c>
    </row>
    <row r="9" spans="1:1">
      <c r="A9">
        <v>20002</v>
      </c>
    </row>
    <row r="10" spans="1:1">
      <c r="A10">
        <v>20003</v>
      </c>
    </row>
    <row r="11" spans="1:1">
      <c r="A11">
        <v>20004</v>
      </c>
    </row>
    <row r="12" spans="1:1">
      <c r="A12">
        <v>20005</v>
      </c>
    </row>
    <row r="13" spans="1:1">
      <c r="A13">
        <v>20006</v>
      </c>
    </row>
    <row r="14" spans="1:1">
      <c r="A14">
        <v>20007</v>
      </c>
    </row>
    <row r="15" spans="1:1">
      <c r="A15">
        <v>20008</v>
      </c>
    </row>
    <row r="16" spans="1:1">
      <c r="A16">
        <v>20009</v>
      </c>
    </row>
    <row r="17" spans="1:1">
      <c r="A17">
        <v>20010</v>
      </c>
    </row>
    <row r="18" spans="1:1">
      <c r="A18">
        <v>20011</v>
      </c>
    </row>
    <row r="19" spans="1:1">
      <c r="A19">
        <v>20012</v>
      </c>
    </row>
    <row r="20" spans="1:1">
      <c r="A20">
        <v>20013</v>
      </c>
    </row>
    <row r="21" spans="1:1">
      <c r="A21">
        <v>20014</v>
      </c>
    </row>
    <row r="22" spans="1:1">
      <c r="A22">
        <v>20016</v>
      </c>
    </row>
    <row r="23" spans="1:1">
      <c r="A23">
        <v>20017</v>
      </c>
    </row>
    <row r="24" spans="1:1">
      <c r="A24">
        <v>20018</v>
      </c>
    </row>
    <row r="25" spans="1:1">
      <c r="A25">
        <v>20019</v>
      </c>
    </row>
    <row r="26" spans="1:1">
      <c r="A26">
        <v>20020</v>
      </c>
    </row>
    <row r="27" spans="1:1">
      <c r="A27">
        <v>20021</v>
      </c>
    </row>
    <row r="28" spans="1:1">
      <c r="A28">
        <v>20022</v>
      </c>
    </row>
    <row r="29" spans="1:1">
      <c r="A29">
        <v>20023</v>
      </c>
    </row>
    <row r="30" spans="1:1">
      <c r="A30">
        <v>20024</v>
      </c>
    </row>
    <row r="31" spans="1:1">
      <c r="A31">
        <v>20025</v>
      </c>
    </row>
    <row r="32" spans="1:1">
      <c r="A32">
        <v>20026</v>
      </c>
    </row>
    <row r="33" spans="1:1">
      <c r="A33">
        <v>20027</v>
      </c>
    </row>
    <row r="34" spans="1:1">
      <c r="A34">
        <v>20028</v>
      </c>
    </row>
    <row r="35" spans="1:1">
      <c r="A35">
        <v>20029</v>
      </c>
    </row>
    <row r="36" spans="1:1">
      <c r="A36">
        <v>20030</v>
      </c>
    </row>
    <row r="37" spans="1:1">
      <c r="A37">
        <v>20031</v>
      </c>
    </row>
    <row r="38" spans="1:1">
      <c r="A38">
        <v>20032</v>
      </c>
    </row>
    <row r="39" spans="1:1">
      <c r="A39">
        <v>20033</v>
      </c>
    </row>
    <row r="40" spans="1:1">
      <c r="A40">
        <v>20034</v>
      </c>
    </row>
    <row r="41" spans="1:1">
      <c r="A41">
        <v>20035</v>
      </c>
    </row>
    <row r="42" spans="1:1">
      <c r="A42">
        <v>20036</v>
      </c>
    </row>
    <row r="43" spans="1:1">
      <c r="A43">
        <v>20037</v>
      </c>
    </row>
    <row r="44" spans="1:1">
      <c r="A44">
        <v>20038</v>
      </c>
    </row>
    <row r="45" spans="1:1">
      <c r="A45">
        <v>20039</v>
      </c>
    </row>
    <row r="46" spans="1:1">
      <c r="A46">
        <v>20040</v>
      </c>
    </row>
    <row r="47" spans="1:1">
      <c r="A47">
        <v>20041</v>
      </c>
    </row>
    <row r="48" spans="1:1">
      <c r="A48">
        <v>20042</v>
      </c>
    </row>
    <row r="49" spans="1:1">
      <c r="A49">
        <v>20043</v>
      </c>
    </row>
    <row r="50" spans="1:1">
      <c r="A50">
        <v>20044</v>
      </c>
    </row>
    <row r="51" spans="1:1">
      <c r="A51">
        <v>20045</v>
      </c>
    </row>
    <row r="52" spans="1:1">
      <c r="A52">
        <v>20046</v>
      </c>
    </row>
    <row r="53" spans="1:1">
      <c r="A53">
        <v>20047</v>
      </c>
    </row>
    <row r="54" spans="1:1">
      <c r="A54">
        <v>20049</v>
      </c>
    </row>
    <row r="55" spans="1:1">
      <c r="A55">
        <v>20050</v>
      </c>
    </row>
    <row r="56" spans="1:1">
      <c r="A56">
        <v>20051</v>
      </c>
    </row>
    <row r="57" spans="1:1">
      <c r="A57">
        <v>21000</v>
      </c>
    </row>
    <row r="58" spans="1:1">
      <c r="A58">
        <v>21001</v>
      </c>
    </row>
    <row r="59" spans="1:1">
      <c r="A59">
        <v>21002</v>
      </c>
    </row>
    <row r="60" spans="1:1">
      <c r="A60">
        <v>21003</v>
      </c>
    </row>
    <row r="61" spans="1:1">
      <c r="A61">
        <v>21004</v>
      </c>
    </row>
    <row r="62" spans="1:1">
      <c r="A62">
        <v>21005</v>
      </c>
    </row>
    <row r="63" spans="1:1">
      <c r="A63">
        <v>21006</v>
      </c>
    </row>
    <row r="64" spans="1:1">
      <c r="A64">
        <v>21007</v>
      </c>
    </row>
    <row r="65" spans="1:1">
      <c r="A65">
        <v>21008</v>
      </c>
    </row>
    <row r="66" spans="1:1">
      <c r="A66">
        <v>21009</v>
      </c>
    </row>
    <row r="67" spans="1:1">
      <c r="A67">
        <v>21010</v>
      </c>
    </row>
    <row r="68" spans="1:1">
      <c r="A68">
        <v>21011</v>
      </c>
    </row>
    <row r="69" spans="1:1">
      <c r="A69">
        <v>21012</v>
      </c>
    </row>
    <row r="70" spans="1:1">
      <c r="A70">
        <v>21013</v>
      </c>
    </row>
    <row r="71" spans="1:1">
      <c r="A71">
        <v>21014</v>
      </c>
    </row>
    <row r="72" spans="1:1">
      <c r="A72">
        <v>21015</v>
      </c>
    </row>
    <row r="73" spans="1:1">
      <c r="A73">
        <v>21016</v>
      </c>
    </row>
    <row r="74" spans="1:1">
      <c r="A74">
        <v>21017</v>
      </c>
    </row>
    <row r="75" spans="1:1">
      <c r="A75">
        <v>21018</v>
      </c>
    </row>
    <row r="76" spans="1:1">
      <c r="A76">
        <v>21019</v>
      </c>
    </row>
    <row r="77" spans="1:1">
      <c r="A77">
        <v>21020</v>
      </c>
    </row>
    <row r="78" spans="1:1">
      <c r="A78">
        <v>21021</v>
      </c>
    </row>
    <row r="79" spans="1:1">
      <c r="A79">
        <v>21022</v>
      </c>
    </row>
    <row r="80" spans="1:1">
      <c r="A80">
        <v>21024</v>
      </c>
    </row>
    <row r="81" spans="1:1">
      <c r="A81">
        <v>21026</v>
      </c>
    </row>
    <row r="82" spans="1:1">
      <c r="A82">
        <v>21029</v>
      </c>
    </row>
    <row r="83" spans="1:1">
      <c r="A83">
        <v>21030</v>
      </c>
    </row>
    <row r="84" spans="1:1">
      <c r="A84">
        <v>21031</v>
      </c>
    </row>
    <row r="85" spans="1:1">
      <c r="A85">
        <v>21032</v>
      </c>
    </row>
    <row r="86" spans="1:1">
      <c r="A86">
        <v>21033</v>
      </c>
    </row>
    <row r="87" spans="1:1">
      <c r="A87">
        <v>21034</v>
      </c>
    </row>
    <row r="88" spans="1:1">
      <c r="A88">
        <v>21035</v>
      </c>
    </row>
    <row r="89" spans="1:1">
      <c r="A89">
        <v>21036</v>
      </c>
    </row>
    <row r="90" spans="1:1">
      <c r="A90">
        <v>21037</v>
      </c>
    </row>
    <row r="91" spans="1:1">
      <c r="A91">
        <v>21038</v>
      </c>
    </row>
    <row r="92" spans="1:1">
      <c r="A92">
        <v>21039</v>
      </c>
    </row>
    <row r="93" spans="1:1">
      <c r="A93">
        <v>21040</v>
      </c>
    </row>
    <row r="94" spans="1:1">
      <c r="A94">
        <v>21041</v>
      </c>
    </row>
    <row r="95" spans="1:1">
      <c r="A95">
        <v>21042</v>
      </c>
    </row>
    <row r="96" spans="1:1">
      <c r="A96">
        <v>21043</v>
      </c>
    </row>
    <row r="97" spans="1:1">
      <c r="A97">
        <v>21044</v>
      </c>
    </row>
    <row r="98" spans="1:1">
      <c r="A98">
        <v>21045</v>
      </c>
    </row>
    <row r="99" spans="1:1">
      <c r="A99">
        <v>21046</v>
      </c>
    </row>
    <row r="100" spans="1:1">
      <c r="A100">
        <v>21047</v>
      </c>
    </row>
    <row r="101" spans="1:1">
      <c r="A101">
        <v>21048</v>
      </c>
    </row>
    <row r="102" spans="1:1">
      <c r="A102">
        <v>21051</v>
      </c>
    </row>
    <row r="103" spans="1:1">
      <c r="A103">
        <v>21052</v>
      </c>
    </row>
    <row r="104" spans="1:1">
      <c r="A104">
        <v>21053</v>
      </c>
    </row>
    <row r="105" spans="1:1">
      <c r="A105">
        <v>21054</v>
      </c>
    </row>
    <row r="106" spans="1:1">
      <c r="A106">
        <v>21055</v>
      </c>
    </row>
    <row r="107" spans="1:1">
      <c r="A107">
        <v>21056</v>
      </c>
    </row>
    <row r="108" spans="1:1">
      <c r="A108">
        <v>21057</v>
      </c>
    </row>
    <row r="109" spans="1:1">
      <c r="A109">
        <v>21058</v>
      </c>
    </row>
    <row r="110" spans="1:1">
      <c r="A110">
        <v>21059</v>
      </c>
    </row>
    <row r="111" spans="1:1">
      <c r="A111">
        <v>21060</v>
      </c>
    </row>
    <row r="112" spans="1:1">
      <c r="A112">
        <v>21061</v>
      </c>
    </row>
    <row r="113" spans="1:1">
      <c r="A113">
        <v>21062</v>
      </c>
    </row>
    <row r="114" spans="1:1">
      <c r="A114">
        <v>21063</v>
      </c>
    </row>
    <row r="115" spans="1:1">
      <c r="A115">
        <v>21064</v>
      </c>
    </row>
    <row r="116" spans="1:1">
      <c r="A116">
        <v>21065</v>
      </c>
    </row>
    <row r="117" spans="1:1">
      <c r="A117">
        <v>21067</v>
      </c>
    </row>
    <row r="118" spans="1:1">
      <c r="A118">
        <v>21069</v>
      </c>
    </row>
    <row r="119" spans="1:1">
      <c r="A119">
        <v>21070</v>
      </c>
    </row>
    <row r="120" spans="1:1">
      <c r="A120">
        <v>21071</v>
      </c>
    </row>
    <row r="121" spans="1:1">
      <c r="A121">
        <v>21072</v>
      </c>
    </row>
    <row r="122" spans="1:1">
      <c r="A122">
        <v>21073</v>
      </c>
    </row>
    <row r="123" spans="1:1">
      <c r="A123">
        <v>21074</v>
      </c>
    </row>
    <row r="124" spans="1:1">
      <c r="A124">
        <v>21075</v>
      </c>
    </row>
    <row r="125" spans="1:1">
      <c r="A125">
        <v>21076</v>
      </c>
    </row>
    <row r="126" spans="1:1">
      <c r="A126">
        <v>21077</v>
      </c>
    </row>
    <row r="127" spans="1:1">
      <c r="A127">
        <v>21078</v>
      </c>
    </row>
    <row r="128" spans="1:1">
      <c r="A128">
        <v>21079</v>
      </c>
    </row>
    <row r="129" spans="1:1">
      <c r="A129">
        <v>21080</v>
      </c>
    </row>
    <row r="130" spans="1:1">
      <c r="A130">
        <v>21081</v>
      </c>
    </row>
    <row r="131" spans="1:1">
      <c r="A131">
        <v>21083</v>
      </c>
    </row>
    <row r="132" spans="1:1">
      <c r="A132">
        <v>21084</v>
      </c>
    </row>
    <row r="133" spans="1:1">
      <c r="A133">
        <v>21085</v>
      </c>
    </row>
    <row r="134" spans="1:1">
      <c r="A134">
        <v>21086</v>
      </c>
    </row>
    <row r="135" spans="1:1">
      <c r="A135">
        <v>21087</v>
      </c>
    </row>
    <row r="136" spans="1:1">
      <c r="A136">
        <v>21088</v>
      </c>
    </row>
    <row r="137" spans="1:1">
      <c r="A137">
        <v>21089</v>
      </c>
    </row>
    <row r="138" spans="1:1">
      <c r="A138">
        <v>21090</v>
      </c>
    </row>
    <row r="139" spans="1:1">
      <c r="A139">
        <v>21091</v>
      </c>
    </row>
    <row r="140" spans="1:1">
      <c r="A140">
        <v>21092</v>
      </c>
    </row>
    <row r="141" spans="1:1">
      <c r="A141">
        <v>21093</v>
      </c>
    </row>
    <row r="142" spans="1:1">
      <c r="A142">
        <v>21094</v>
      </c>
    </row>
    <row r="143" spans="1:1">
      <c r="A143">
        <v>21095</v>
      </c>
    </row>
    <row r="144" spans="1:1">
      <c r="A144">
        <v>21096</v>
      </c>
    </row>
    <row r="145" spans="1:1">
      <c r="A145">
        <v>21098</v>
      </c>
    </row>
    <row r="146" spans="1:1">
      <c r="A146">
        <v>21099</v>
      </c>
    </row>
    <row r="147" spans="1:1">
      <c r="A147">
        <v>21100</v>
      </c>
    </row>
    <row r="148" spans="1:1">
      <c r="A148">
        <v>21102</v>
      </c>
    </row>
    <row r="149" spans="1:1">
      <c r="A149">
        <v>21103</v>
      </c>
    </row>
    <row r="150" spans="1:1">
      <c r="A150">
        <v>21104</v>
      </c>
    </row>
    <row r="151" spans="1:1">
      <c r="A151">
        <v>21105</v>
      </c>
    </row>
    <row r="152" spans="1:1">
      <c r="A152">
        <v>21106</v>
      </c>
    </row>
    <row r="153" spans="1:1">
      <c r="A153">
        <v>21107</v>
      </c>
    </row>
    <row r="154" spans="1:1">
      <c r="A154">
        <v>21108</v>
      </c>
    </row>
    <row r="155" spans="1:1">
      <c r="A155">
        <v>21109</v>
      </c>
    </row>
    <row r="156" spans="1:1">
      <c r="A156">
        <v>21111</v>
      </c>
    </row>
    <row r="157" spans="1:1">
      <c r="A157">
        <v>21112</v>
      </c>
    </row>
    <row r="158" spans="1:1">
      <c r="A158">
        <v>21113</v>
      </c>
    </row>
    <row r="159" spans="1:1">
      <c r="A159">
        <v>21114</v>
      </c>
    </row>
    <row r="160" spans="1:1">
      <c r="A160">
        <v>21115</v>
      </c>
    </row>
    <row r="161" spans="1:1">
      <c r="A161">
        <v>21116</v>
      </c>
    </row>
    <row r="162" spans="1:1">
      <c r="A162">
        <v>21117</v>
      </c>
    </row>
    <row r="163" spans="1:1">
      <c r="A163">
        <v>21118</v>
      </c>
    </row>
    <row r="164" spans="1:1">
      <c r="A164">
        <v>21119</v>
      </c>
    </row>
    <row r="165" spans="1:1">
      <c r="A165">
        <v>21120</v>
      </c>
    </row>
    <row r="166" spans="1:1">
      <c r="A166">
        <v>21122</v>
      </c>
    </row>
    <row r="167" spans="1:1">
      <c r="A167">
        <v>21123</v>
      </c>
    </row>
    <row r="168" spans="1:1">
      <c r="A168">
        <v>21124</v>
      </c>
    </row>
    <row r="169" spans="1:1">
      <c r="A169">
        <v>21125</v>
      </c>
    </row>
    <row r="170" spans="1:1">
      <c r="A170">
        <v>21126</v>
      </c>
    </row>
    <row r="171" spans="1:1">
      <c r="A171">
        <v>21127</v>
      </c>
    </row>
    <row r="172" spans="1:1">
      <c r="A172">
        <v>21128</v>
      </c>
    </row>
    <row r="173" spans="1:1">
      <c r="A173">
        <v>21129</v>
      </c>
    </row>
    <row r="174" spans="1:1">
      <c r="A174">
        <v>21130</v>
      </c>
    </row>
    <row r="175" spans="1:1">
      <c r="A175">
        <v>21131</v>
      </c>
    </row>
    <row r="176" spans="1:1">
      <c r="A176">
        <v>21133</v>
      </c>
    </row>
    <row r="177" spans="1:1">
      <c r="A177">
        <v>21134</v>
      </c>
    </row>
    <row r="178" spans="1:1">
      <c r="A178">
        <v>21135</v>
      </c>
    </row>
    <row r="179" spans="1:1">
      <c r="A179">
        <v>21136</v>
      </c>
    </row>
    <row r="180" spans="1:1">
      <c r="A180">
        <v>21137</v>
      </c>
    </row>
    <row r="181" spans="1:1">
      <c r="A181">
        <v>21138</v>
      </c>
    </row>
    <row r="182" spans="1:1">
      <c r="A182">
        <v>21139</v>
      </c>
    </row>
    <row r="183" spans="1:1">
      <c r="A183">
        <v>21140</v>
      </c>
    </row>
    <row r="184" spans="1:1">
      <c r="A184">
        <v>21141</v>
      </c>
    </row>
    <row r="185" spans="1:1">
      <c r="A185">
        <v>21142</v>
      </c>
    </row>
    <row r="186" spans="1:1">
      <c r="A186">
        <v>21143</v>
      </c>
    </row>
    <row r="187" spans="1:1">
      <c r="A187">
        <v>21144</v>
      </c>
    </row>
    <row r="188" spans="1:1">
      <c r="A188">
        <v>21145</v>
      </c>
    </row>
    <row r="189" spans="1:1">
      <c r="A189">
        <v>21146</v>
      </c>
    </row>
    <row r="190" spans="1:1">
      <c r="A190">
        <v>21147</v>
      </c>
    </row>
    <row r="191" spans="1:1">
      <c r="A191">
        <v>21148</v>
      </c>
    </row>
    <row r="192" spans="1:1">
      <c r="A192">
        <v>21149</v>
      </c>
    </row>
    <row r="193" spans="1:1">
      <c r="A193">
        <v>21150</v>
      </c>
    </row>
    <row r="194" spans="1:1">
      <c r="A194">
        <v>21151</v>
      </c>
    </row>
    <row r="195" spans="1:1">
      <c r="A195">
        <v>21152</v>
      </c>
    </row>
    <row r="196" spans="1:1">
      <c r="A196">
        <v>21153</v>
      </c>
    </row>
    <row r="197" spans="1:1">
      <c r="A197">
        <v>21154</v>
      </c>
    </row>
    <row r="198" spans="1:1">
      <c r="A198">
        <v>21155</v>
      </c>
    </row>
    <row r="199" spans="1:1">
      <c r="A199">
        <v>21156</v>
      </c>
    </row>
    <row r="200" spans="1:1">
      <c r="A200">
        <v>21157</v>
      </c>
    </row>
    <row r="201" spans="1:1">
      <c r="A201">
        <v>21158</v>
      </c>
    </row>
    <row r="202" spans="1:1">
      <c r="A202">
        <v>21159</v>
      </c>
    </row>
    <row r="203" spans="1:1">
      <c r="A203">
        <v>21160</v>
      </c>
    </row>
    <row r="204" spans="1:1">
      <c r="A204">
        <v>21161</v>
      </c>
    </row>
    <row r="205" spans="1:1">
      <c r="A205">
        <v>21162</v>
      </c>
    </row>
    <row r="206" spans="1:1">
      <c r="A206">
        <v>21163</v>
      </c>
    </row>
    <row r="207" spans="1:1">
      <c r="A207">
        <v>22000</v>
      </c>
    </row>
    <row r="208" spans="1:1">
      <c r="A208">
        <v>22001</v>
      </c>
    </row>
    <row r="209" spans="1:1">
      <c r="A209">
        <v>22002</v>
      </c>
    </row>
    <row r="210" spans="1:1">
      <c r="A210">
        <v>22003</v>
      </c>
    </row>
    <row r="211" spans="1:1">
      <c r="A211">
        <v>22004</v>
      </c>
    </row>
    <row r="212" spans="1:1">
      <c r="A212">
        <v>22005</v>
      </c>
    </row>
    <row r="213" spans="1:1">
      <c r="A213">
        <v>22007</v>
      </c>
    </row>
    <row r="214" spans="1:1">
      <c r="A214">
        <v>22008</v>
      </c>
    </row>
    <row r="215" spans="1:1">
      <c r="A215">
        <v>22010</v>
      </c>
    </row>
    <row r="216" spans="1:1">
      <c r="A216">
        <v>22011</v>
      </c>
    </row>
    <row r="217" spans="1:1">
      <c r="A217">
        <v>22013</v>
      </c>
    </row>
    <row r="218" spans="1:1">
      <c r="A218">
        <v>22014</v>
      </c>
    </row>
    <row r="219" spans="1:1">
      <c r="A219">
        <v>22015</v>
      </c>
    </row>
    <row r="220" spans="1:1">
      <c r="A220">
        <v>22016</v>
      </c>
    </row>
    <row r="221" spans="1:1">
      <c r="A221">
        <v>22017</v>
      </c>
    </row>
    <row r="222" spans="1:1">
      <c r="A222">
        <v>22018</v>
      </c>
    </row>
    <row r="223" spans="1:1">
      <c r="A223">
        <v>22019</v>
      </c>
    </row>
    <row r="224" spans="1:1">
      <c r="A224">
        <v>22020</v>
      </c>
    </row>
    <row r="225" spans="1:1">
      <c r="A225">
        <v>22021</v>
      </c>
    </row>
    <row r="226" spans="1:1">
      <c r="A226">
        <v>22022</v>
      </c>
    </row>
    <row r="227" spans="1:1">
      <c r="A227">
        <v>22023</v>
      </c>
    </row>
    <row r="228" spans="1:1">
      <c r="A228">
        <v>22025</v>
      </c>
    </row>
    <row r="229" spans="1:1">
      <c r="A229">
        <v>22026</v>
      </c>
    </row>
    <row r="230" spans="1:1">
      <c r="A230">
        <v>22028</v>
      </c>
    </row>
    <row r="231" spans="1:1">
      <c r="A231">
        <v>22029</v>
      </c>
    </row>
    <row r="232" spans="1:1">
      <c r="A232">
        <v>22030</v>
      </c>
    </row>
    <row r="233" spans="1:1">
      <c r="A233">
        <v>22031</v>
      </c>
    </row>
    <row r="234" spans="1:1">
      <c r="A234">
        <v>22034</v>
      </c>
    </row>
    <row r="235" spans="1:1">
      <c r="A235">
        <v>22035</v>
      </c>
    </row>
    <row r="236" spans="1:1">
      <c r="A236">
        <v>22036</v>
      </c>
    </row>
    <row r="237" spans="1:1">
      <c r="A237">
        <v>22037</v>
      </c>
    </row>
    <row r="238" spans="1:1">
      <c r="A238">
        <v>22039</v>
      </c>
    </row>
    <row r="239" spans="1:1">
      <c r="A239">
        <v>22041</v>
      </c>
    </row>
    <row r="240" spans="1:1">
      <c r="A240">
        <v>22042</v>
      </c>
    </row>
    <row r="241" spans="1:1">
      <c r="A241">
        <v>22045</v>
      </c>
    </row>
    <row r="242" spans="1:1">
      <c r="A242">
        <v>22047</v>
      </c>
    </row>
    <row r="243" spans="1:1">
      <c r="A243">
        <v>22049</v>
      </c>
    </row>
    <row r="244" spans="1:1">
      <c r="A244">
        <v>22051</v>
      </c>
    </row>
    <row r="245" spans="1:1">
      <c r="A245">
        <v>22052</v>
      </c>
    </row>
    <row r="246" spans="1:1">
      <c r="A246">
        <v>22053</v>
      </c>
    </row>
    <row r="247" spans="1:1">
      <c r="A247">
        <v>22054</v>
      </c>
    </row>
    <row r="248" spans="1:1">
      <c r="A248">
        <v>22056</v>
      </c>
    </row>
    <row r="249" spans="1:1">
      <c r="A249">
        <v>22059</v>
      </c>
    </row>
    <row r="250" spans="1:1">
      <c r="A250">
        <v>22060</v>
      </c>
    </row>
    <row r="251" spans="1:1">
      <c r="A251">
        <v>22061</v>
      </c>
    </row>
    <row r="252" spans="1:1">
      <c r="A252">
        <v>22062</v>
      </c>
    </row>
    <row r="253" spans="1:1">
      <c r="A253">
        <v>22065</v>
      </c>
    </row>
    <row r="254" spans="1:1">
      <c r="A254">
        <v>22068</v>
      </c>
    </row>
    <row r="255" spans="1:1">
      <c r="A255">
        <v>22069</v>
      </c>
    </row>
    <row r="256" spans="1:1">
      <c r="A256">
        <v>22070</v>
      </c>
    </row>
    <row r="257" spans="1:1">
      <c r="A257">
        <v>22074</v>
      </c>
    </row>
    <row r="258" spans="1:1">
      <c r="A258">
        <v>22075</v>
      </c>
    </row>
    <row r="259" spans="1:1">
      <c r="A259">
        <v>22076</v>
      </c>
    </row>
    <row r="260" spans="1:1">
      <c r="A260">
        <v>22077</v>
      </c>
    </row>
    <row r="261" spans="1:1">
      <c r="A261">
        <v>22078</v>
      </c>
    </row>
    <row r="262" spans="1:1">
      <c r="A262">
        <v>22079</v>
      </c>
    </row>
    <row r="263" spans="1:1">
      <c r="A263">
        <v>22081</v>
      </c>
    </row>
    <row r="264" spans="1:1">
      <c r="A264">
        <v>22082</v>
      </c>
    </row>
    <row r="265" spans="1:1">
      <c r="A265">
        <v>22086</v>
      </c>
    </row>
    <row r="266" spans="1:1">
      <c r="A266">
        <v>22087</v>
      </c>
    </row>
    <row r="267" spans="1:1">
      <c r="A267">
        <v>22088</v>
      </c>
    </row>
    <row r="268" spans="1:1">
      <c r="A268">
        <v>22089</v>
      </c>
    </row>
    <row r="269" spans="1:1">
      <c r="A269">
        <v>22090</v>
      </c>
    </row>
    <row r="270" spans="1:1">
      <c r="A270">
        <v>22091</v>
      </c>
    </row>
    <row r="271" spans="1:1">
      <c r="A271">
        <v>22093</v>
      </c>
    </row>
    <row r="272" spans="1:1">
      <c r="A272">
        <v>23000</v>
      </c>
    </row>
    <row r="273" spans="1:1">
      <c r="A273">
        <v>23001</v>
      </c>
    </row>
    <row r="274" spans="1:1">
      <c r="A274">
        <v>23002</v>
      </c>
    </row>
    <row r="275" spans="1:1">
      <c r="A275">
        <v>23003</v>
      </c>
    </row>
    <row r="276" spans="1:1">
      <c r="A276">
        <v>23004</v>
      </c>
    </row>
    <row r="277" spans="1:1">
      <c r="A277">
        <v>23005</v>
      </c>
    </row>
    <row r="278" spans="1:1">
      <c r="A278">
        <v>23006</v>
      </c>
    </row>
    <row r="279" spans="1:1">
      <c r="A279">
        <v>23007</v>
      </c>
    </row>
    <row r="280" spans="1:1">
      <c r="A280">
        <v>23010</v>
      </c>
    </row>
    <row r="281" spans="1:1">
      <c r="A281">
        <v>23011</v>
      </c>
    </row>
    <row r="282" spans="1:1">
      <c r="A282">
        <v>23012</v>
      </c>
    </row>
    <row r="283" spans="1:1">
      <c r="A283">
        <v>23013</v>
      </c>
    </row>
    <row r="284" spans="1:1">
      <c r="A284">
        <v>23014</v>
      </c>
    </row>
    <row r="285" spans="1:1">
      <c r="A285">
        <v>23016</v>
      </c>
    </row>
    <row r="286" spans="1:1">
      <c r="A286">
        <v>23018</v>
      </c>
    </row>
    <row r="287" spans="1:1">
      <c r="A287">
        <v>23020</v>
      </c>
    </row>
    <row r="288" spans="1:1">
      <c r="A288">
        <v>23024</v>
      </c>
    </row>
    <row r="289" spans="1:1">
      <c r="A289">
        <v>23025</v>
      </c>
    </row>
    <row r="290" spans="1:1">
      <c r="A290">
        <v>23026</v>
      </c>
    </row>
    <row r="291" spans="1:1">
      <c r="A291">
        <v>24000</v>
      </c>
    </row>
    <row r="292" spans="1:1">
      <c r="A292">
        <v>24001</v>
      </c>
    </row>
    <row r="293" spans="1:1">
      <c r="A293">
        <v>24002</v>
      </c>
    </row>
    <row r="294" spans="1:1">
      <c r="A294">
        <v>24004</v>
      </c>
    </row>
    <row r="295" spans="1:1">
      <c r="A295">
        <v>24005</v>
      </c>
    </row>
    <row r="296" spans="1:1">
      <c r="A296">
        <v>24006</v>
      </c>
    </row>
    <row r="297" spans="1:1">
      <c r="A297">
        <v>24007</v>
      </c>
    </row>
    <row r="298" spans="1:1">
      <c r="A298">
        <v>24008</v>
      </c>
    </row>
    <row r="299" spans="1:1">
      <c r="A299">
        <v>24009</v>
      </c>
    </row>
    <row r="300" spans="1:1">
      <c r="A300">
        <v>25002</v>
      </c>
    </row>
    <row r="301" spans="1:1">
      <c r="A301" t="s">
        <v>1068</v>
      </c>
    </row>
    <row r="302" spans="1:1">
      <c r="A302" t="s">
        <v>1069</v>
      </c>
    </row>
    <row r="303" spans="1:1">
      <c r="A303" t="s">
        <v>1070</v>
      </c>
    </row>
    <row r="304" spans="1:1">
      <c r="A304" t="s">
        <v>1071</v>
      </c>
    </row>
    <row r="305" spans="1:1">
      <c r="A305" t="s">
        <v>1072</v>
      </c>
    </row>
    <row r="306" spans="1:1" ht="17.25">
      <c r="A306" s="124">
        <v>24010</v>
      </c>
    </row>
    <row r="307" spans="1:1" ht="17.25">
      <c r="A307" s="124">
        <v>24011</v>
      </c>
    </row>
    <row r="308" spans="1:1" ht="17.25">
      <c r="A308" s="124">
        <v>24012</v>
      </c>
    </row>
    <row r="309" spans="1:1" ht="17.25">
      <c r="A309" s="124">
        <v>24013</v>
      </c>
    </row>
    <row r="310" spans="1:1" ht="17.25">
      <c r="A310" s="124">
        <v>24015</v>
      </c>
    </row>
    <row r="311" spans="1:1" ht="17.25">
      <c r="A311" s="124">
        <v>24016</v>
      </c>
    </row>
    <row r="312" spans="1:1" ht="17.25">
      <c r="A312" s="124">
        <v>24017</v>
      </c>
    </row>
    <row r="313" spans="1:1" ht="17.25">
      <c r="A313" s="124">
        <v>24018</v>
      </c>
    </row>
    <row r="314" spans="1:1" ht="17.25">
      <c r="A314" s="124">
        <v>24019</v>
      </c>
    </row>
    <row r="315" spans="1:1" ht="17.25">
      <c r="A315" s="124">
        <v>24020</v>
      </c>
    </row>
    <row r="316" spans="1:1" ht="17.25">
      <c r="A316" s="124">
        <v>24021</v>
      </c>
    </row>
    <row r="317" spans="1:1" ht="17.25">
      <c r="A317" s="29">
        <v>24022</v>
      </c>
    </row>
    <row r="318" spans="1:1" ht="17.25">
      <c r="A318" s="124">
        <v>22050</v>
      </c>
    </row>
    <row r="319" spans="1:1" ht="17.25">
      <c r="A319" s="124">
        <v>22038</v>
      </c>
    </row>
    <row r="320" spans="1:1">
      <c r="A320">
        <v>23027</v>
      </c>
    </row>
    <row r="321" spans="1:1">
      <c r="A321">
        <v>23028</v>
      </c>
    </row>
    <row r="322" spans="1:1">
      <c r="A322">
        <v>23029</v>
      </c>
    </row>
    <row r="324" spans="1:1">
      <c r="A324">
        <v>24027</v>
      </c>
    </row>
    <row r="325" spans="1:1">
      <c r="A325">
        <v>24028</v>
      </c>
    </row>
    <row r="326" spans="1:1">
      <c r="A326">
        <v>24101</v>
      </c>
    </row>
    <row r="327" spans="1:1">
      <c r="A327">
        <v>24102</v>
      </c>
    </row>
    <row r="328" spans="1:1">
      <c r="A328">
        <v>24103</v>
      </c>
    </row>
  </sheetData>
  <phoneticPr fontId="1" type="noConversion"/>
  <conditionalFormatting sqref="A259">
    <cfRule type="duplicateValues" dxfId="136" priority="5"/>
    <cfRule type="duplicateValues" dxfId="135" priority="6"/>
  </conditionalFormatting>
  <conditionalFormatting sqref="A259">
    <cfRule type="duplicateValues" dxfId="134" priority="4"/>
  </conditionalFormatting>
  <conditionalFormatting sqref="A306:A319">
    <cfRule type="duplicateValues" dxfId="133" priority="2"/>
    <cfRule type="duplicateValues" dxfId="132" priority="3"/>
  </conditionalFormatting>
  <conditionalFormatting sqref="A306:A319">
    <cfRule type="duplicateValues" dxfId="13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3"/>
  <sheetViews>
    <sheetView workbookViewId="0">
      <selection activeCell="D175" sqref="D175"/>
    </sheetView>
  </sheetViews>
  <sheetFormatPr defaultColWidth="11" defaultRowHeight="15.75"/>
  <cols>
    <col min="1" max="1" width="6.875" bestFit="1" customWidth="1"/>
    <col min="2" max="2" width="15.375" hidden="1" customWidth="1"/>
    <col min="3" max="3" width="13.875" style="11" bestFit="1" customWidth="1"/>
    <col min="4" max="4" width="21.375" customWidth="1"/>
  </cols>
  <sheetData>
    <row r="1" spans="1:4">
      <c r="A1" t="s">
        <v>36</v>
      </c>
      <c r="B1" t="s">
        <v>230</v>
      </c>
      <c r="C1" s="11" t="s">
        <v>0</v>
      </c>
      <c r="D1" s="3" t="s">
        <v>1</v>
      </c>
    </row>
    <row r="2" spans="1:4">
      <c r="A2" s="8">
        <v>1</v>
      </c>
      <c r="B2" t="s">
        <v>4</v>
      </c>
      <c r="C2" s="11" t="s">
        <v>4</v>
      </c>
      <c r="D2" t="s">
        <v>603</v>
      </c>
    </row>
    <row r="3" spans="1:4">
      <c r="A3" s="8">
        <v>2</v>
      </c>
      <c r="B3" t="s">
        <v>3</v>
      </c>
      <c r="C3" s="11" t="s">
        <v>3</v>
      </c>
      <c r="D3" t="s">
        <v>620</v>
      </c>
    </row>
    <row r="4" spans="1:4">
      <c r="A4" s="8">
        <v>3</v>
      </c>
      <c r="B4" t="s">
        <v>5</v>
      </c>
      <c r="C4" s="11" t="s">
        <v>5</v>
      </c>
      <c r="D4" t="s">
        <v>399</v>
      </c>
    </row>
    <row r="5" spans="1:4">
      <c r="A5" s="8">
        <v>4</v>
      </c>
      <c r="B5" t="s">
        <v>188</v>
      </c>
      <c r="C5" s="11" t="s">
        <v>548</v>
      </c>
      <c r="D5" t="s">
        <v>400</v>
      </c>
    </row>
    <row r="6" spans="1:4">
      <c r="A6" s="8">
        <v>5</v>
      </c>
      <c r="B6" t="s">
        <v>6</v>
      </c>
      <c r="C6" s="11" t="s">
        <v>6</v>
      </c>
      <c r="D6" t="s">
        <v>401</v>
      </c>
    </row>
    <row r="7" spans="1:4">
      <c r="A7" s="8">
        <v>6</v>
      </c>
      <c r="B7" t="s">
        <v>15</v>
      </c>
      <c r="C7" s="11" t="s">
        <v>15</v>
      </c>
      <c r="D7" t="s">
        <v>403</v>
      </c>
    </row>
    <row r="8" spans="1:4">
      <c r="A8" s="8">
        <v>7</v>
      </c>
      <c r="B8" t="s">
        <v>287</v>
      </c>
      <c r="C8" s="11" t="s">
        <v>287</v>
      </c>
      <c r="D8" t="s">
        <v>402</v>
      </c>
    </row>
    <row r="9" spans="1:4">
      <c r="A9" s="8">
        <v>20000</v>
      </c>
      <c r="B9" s="6" t="s">
        <v>95</v>
      </c>
      <c r="C9" s="17" t="s">
        <v>312</v>
      </c>
      <c r="D9" t="s">
        <v>509</v>
      </c>
    </row>
    <row r="10" spans="1:4">
      <c r="A10" s="8">
        <v>20001</v>
      </c>
      <c r="B10" s="6" t="s">
        <v>96</v>
      </c>
      <c r="C10" s="17" t="s">
        <v>311</v>
      </c>
      <c r="D10" t="e">
        <f t="shared" ref="D10" si="0">"icon/buff/buff_"&amp;#REF!</f>
        <v>#REF!</v>
      </c>
    </row>
    <row r="11" spans="1:4">
      <c r="A11" s="8">
        <v>20002</v>
      </c>
      <c r="B11" s="6" t="s">
        <v>97</v>
      </c>
      <c r="C11" s="17" t="s">
        <v>231</v>
      </c>
      <c r="D11" t="e">
        <f t="shared" ref="D11" si="1">"icon/buff/buff_"&amp;#REF!</f>
        <v>#REF!</v>
      </c>
    </row>
    <row r="12" spans="1:4">
      <c r="A12" s="8">
        <v>20003</v>
      </c>
      <c r="B12" s="6" t="s">
        <v>98</v>
      </c>
      <c r="C12" s="17" t="s">
        <v>66</v>
      </c>
      <c r="D12" t="e">
        <f t="shared" ref="D12" si="2">"icon/buff/buff_"&amp;#REF!</f>
        <v>#REF!</v>
      </c>
    </row>
    <row r="13" spans="1:4">
      <c r="A13" s="8">
        <v>20004</v>
      </c>
      <c r="B13" s="6" t="s">
        <v>99</v>
      </c>
      <c r="C13" s="17" t="s">
        <v>429</v>
      </c>
      <c r="D13" t="e">
        <f t="shared" ref="D13" si="3">"icon/buff/buff_"&amp;#REF!</f>
        <v>#REF!</v>
      </c>
    </row>
    <row r="14" spans="1:4">
      <c r="A14" s="8">
        <v>20005</v>
      </c>
      <c r="B14" s="6" t="s">
        <v>100</v>
      </c>
      <c r="C14" s="17" t="s">
        <v>306</v>
      </c>
      <c r="D14" t="e">
        <f t="shared" ref="D14" si="4">"icon/buff/buff_"&amp;#REF!</f>
        <v>#REF!</v>
      </c>
    </row>
    <row r="15" spans="1:4">
      <c r="A15" s="8">
        <v>20006</v>
      </c>
      <c r="B15" s="6" t="s">
        <v>101</v>
      </c>
      <c r="C15" s="17" t="s">
        <v>388</v>
      </c>
      <c r="D15" t="e">
        <f t="shared" ref="D15" si="5">"icon/buff/buff_"&amp;#REF!</f>
        <v>#REF!</v>
      </c>
    </row>
    <row r="16" spans="1:4">
      <c r="A16" s="8">
        <v>20007</v>
      </c>
      <c r="B16" s="6" t="s">
        <v>102</v>
      </c>
      <c r="C16" s="17" t="s">
        <v>614</v>
      </c>
      <c r="D16" t="e">
        <f t="shared" ref="D16" si="6">"icon/buff/buff_"&amp;#REF!</f>
        <v>#REF!</v>
      </c>
    </row>
    <row r="17" spans="1:4">
      <c r="A17" s="8">
        <v>20008</v>
      </c>
      <c r="B17" s="6" t="s">
        <v>103</v>
      </c>
      <c r="C17" s="17" t="s">
        <v>51</v>
      </c>
      <c r="D17" t="e">
        <f t="shared" ref="D17" si="7">"icon/buff/buff_"&amp;#REF!</f>
        <v>#REF!</v>
      </c>
    </row>
    <row r="18" spans="1:4">
      <c r="A18" s="8">
        <v>20009</v>
      </c>
      <c r="B18" s="6" t="s">
        <v>104</v>
      </c>
      <c r="C18" s="17" t="s">
        <v>313</v>
      </c>
      <c r="D18" t="e">
        <f t="shared" ref="D18" si="8">"icon/buff/buff_"&amp;#REF!</f>
        <v>#REF!</v>
      </c>
    </row>
    <row r="19" spans="1:4">
      <c r="A19" s="8">
        <v>20010</v>
      </c>
      <c r="B19" s="6" t="s">
        <v>105</v>
      </c>
      <c r="C19" s="17" t="s">
        <v>314</v>
      </c>
      <c r="D19" t="e">
        <f t="shared" ref="D19" si="9">"icon/buff/buff_"&amp;#REF!</f>
        <v>#REF!</v>
      </c>
    </row>
    <row r="20" spans="1:4">
      <c r="A20" s="8">
        <v>20011</v>
      </c>
      <c r="B20" s="6" t="s">
        <v>319</v>
      </c>
      <c r="C20" s="17" t="s">
        <v>111</v>
      </c>
      <c r="D20" t="e">
        <f t="shared" ref="D20" si="10">"icon/buff/buff_"&amp;#REF!</f>
        <v>#REF!</v>
      </c>
    </row>
    <row r="21" spans="1:4">
      <c r="A21" s="8">
        <v>20012</v>
      </c>
      <c r="B21" s="6" t="s">
        <v>106</v>
      </c>
      <c r="C21" s="17" t="s">
        <v>106</v>
      </c>
      <c r="D21" t="e">
        <f t="shared" ref="D21" si="11">"icon/buff/buff_"&amp;#REF!</f>
        <v>#REF!</v>
      </c>
    </row>
    <row r="22" spans="1:4">
      <c r="A22" s="8">
        <v>20013</v>
      </c>
      <c r="B22" s="6" t="s">
        <v>107</v>
      </c>
      <c r="C22" s="17" t="s">
        <v>315</v>
      </c>
      <c r="D22" t="e">
        <f t="shared" ref="D22" si="12">"icon/buff/buff_"&amp;#REF!</f>
        <v>#REF!</v>
      </c>
    </row>
    <row r="23" spans="1:4">
      <c r="A23" s="8">
        <v>20014</v>
      </c>
      <c r="B23" s="6" t="s">
        <v>108</v>
      </c>
      <c r="C23" s="17" t="s">
        <v>310</v>
      </c>
      <c r="D23" t="e">
        <f t="shared" ref="D23" si="13">"icon/buff/buff_"&amp;#REF!</f>
        <v>#REF!</v>
      </c>
    </row>
    <row r="24" spans="1:4">
      <c r="A24" s="8">
        <v>20016</v>
      </c>
      <c r="B24" s="6" t="s">
        <v>74</v>
      </c>
      <c r="C24" s="17" t="s">
        <v>333</v>
      </c>
      <c r="D24" t="e">
        <f t="shared" ref="D24" si="14">"icon/buff/buff_"&amp;#REF!</f>
        <v>#REF!</v>
      </c>
    </row>
    <row r="25" spans="1:4">
      <c r="A25" s="8">
        <v>20017</v>
      </c>
      <c r="B25" s="6" t="s">
        <v>110</v>
      </c>
      <c r="C25" s="17" t="s">
        <v>110</v>
      </c>
      <c r="D25" t="e">
        <f t="shared" ref="D25" si="15">"icon/buff/buff_"&amp;#REF!</f>
        <v>#REF!</v>
      </c>
    </row>
    <row r="26" spans="1:4">
      <c r="A26" s="8">
        <v>20018</v>
      </c>
      <c r="B26" s="6" t="s">
        <v>238</v>
      </c>
      <c r="C26" s="17" t="s">
        <v>238</v>
      </c>
      <c r="D26" t="e">
        <f t="shared" ref="D26" si="16">"icon/buff/buff_"&amp;#REF!</f>
        <v>#REF!</v>
      </c>
    </row>
    <row r="27" spans="1:4">
      <c r="A27" s="8">
        <v>20019</v>
      </c>
      <c r="B27" s="6" t="s">
        <v>77</v>
      </c>
      <c r="C27" s="17" t="s">
        <v>77</v>
      </c>
      <c r="D27" t="e">
        <f t="shared" ref="D27" si="17">"icon/buff/buff_"&amp;#REF!</f>
        <v>#REF!</v>
      </c>
    </row>
    <row r="28" spans="1:4">
      <c r="A28" s="8">
        <v>20020</v>
      </c>
      <c r="B28" s="6" t="s">
        <v>192</v>
      </c>
      <c r="C28" s="17" t="s">
        <v>58</v>
      </c>
      <c r="D28" t="e">
        <f t="shared" ref="D28" si="18">"icon/buff/buff_"&amp;#REF!</f>
        <v>#REF!</v>
      </c>
    </row>
    <row r="29" spans="1:4">
      <c r="A29" s="8">
        <v>20021</v>
      </c>
      <c r="B29" s="6" t="s">
        <v>193</v>
      </c>
      <c r="C29" s="17" t="s">
        <v>233</v>
      </c>
      <c r="D29" t="e">
        <f t="shared" ref="D29" si="19">"icon/buff/buff_"&amp;#REF!</f>
        <v>#REF!</v>
      </c>
    </row>
    <row r="30" spans="1:4">
      <c r="A30" s="8">
        <v>20022</v>
      </c>
      <c r="B30" s="6" t="s">
        <v>194</v>
      </c>
      <c r="C30" s="17" t="s">
        <v>194</v>
      </c>
      <c r="D30" t="e">
        <f t="shared" ref="D30" si="20">"icon/buff/buff_"&amp;#REF!</f>
        <v>#REF!</v>
      </c>
    </row>
    <row r="31" spans="1:4">
      <c r="A31" s="8">
        <v>20023</v>
      </c>
      <c r="B31" s="6" t="s">
        <v>195</v>
      </c>
      <c r="C31" s="17" t="s">
        <v>195</v>
      </c>
      <c r="D31" t="e">
        <f t="shared" ref="D31" si="21">"icon/buff/buff_"&amp;#REF!</f>
        <v>#REF!</v>
      </c>
    </row>
    <row r="32" spans="1:4">
      <c r="A32" s="8">
        <v>20024</v>
      </c>
      <c r="B32" s="6" t="s">
        <v>83</v>
      </c>
      <c r="C32" s="17" t="s">
        <v>83</v>
      </c>
      <c r="D32" t="e">
        <f t="shared" ref="D32" si="22">"icon/buff/buff_"&amp;#REF!</f>
        <v>#REF!</v>
      </c>
    </row>
    <row r="33" spans="1:4">
      <c r="A33" s="8">
        <v>20025</v>
      </c>
      <c r="B33" s="6" t="s">
        <v>196</v>
      </c>
      <c r="C33" s="17" t="s">
        <v>27</v>
      </c>
      <c r="D33" t="e">
        <f t="shared" ref="D33" si="23">"icon/buff/buff_"&amp;#REF!</f>
        <v>#REF!</v>
      </c>
    </row>
    <row r="34" spans="1:4">
      <c r="A34" s="8">
        <v>20026</v>
      </c>
      <c r="B34" s="6" t="s">
        <v>261</v>
      </c>
      <c r="C34" s="17" t="s">
        <v>362</v>
      </c>
      <c r="D34" t="e">
        <f t="shared" ref="D34" si="24">"icon/buff/buff_"&amp;#REF!</f>
        <v>#REF!</v>
      </c>
    </row>
    <row r="35" spans="1:4">
      <c r="A35" s="8">
        <v>20027</v>
      </c>
      <c r="B35" s="6" t="s">
        <v>262</v>
      </c>
      <c r="C35" s="17" t="s">
        <v>262</v>
      </c>
      <c r="D35" t="e">
        <f t="shared" ref="D35" si="25">"icon/buff/buff_"&amp;#REF!</f>
        <v>#REF!</v>
      </c>
    </row>
    <row r="36" spans="1:4">
      <c r="A36" s="8">
        <v>20028</v>
      </c>
      <c r="B36" s="6" t="s">
        <v>264</v>
      </c>
      <c r="C36" s="17" t="s">
        <v>520</v>
      </c>
      <c r="D36" s="21" t="e">
        <f t="shared" ref="D36" si="26">"icon/buff/buff_"&amp;#REF!</f>
        <v>#REF!</v>
      </c>
    </row>
    <row r="37" spans="1:4">
      <c r="A37" s="8">
        <v>20029</v>
      </c>
      <c r="B37" s="6" t="s">
        <v>334</v>
      </c>
      <c r="C37" s="17" t="s">
        <v>334</v>
      </c>
      <c r="D37" t="e">
        <f>"icon/buff/buff_"&amp;#REF!</f>
        <v>#REF!</v>
      </c>
    </row>
    <row r="38" spans="1:4">
      <c r="A38" s="8">
        <v>20030</v>
      </c>
      <c r="B38" s="6" t="s">
        <v>96</v>
      </c>
      <c r="C38" s="17" t="s">
        <v>312</v>
      </c>
      <c r="D38" t="e">
        <f>"icon/buff/buff_"&amp;#REF!</f>
        <v>#REF!</v>
      </c>
    </row>
    <row r="39" spans="1:4">
      <c r="A39" s="8">
        <v>20031</v>
      </c>
      <c r="B39" s="6"/>
      <c r="C39" s="17" t="s">
        <v>375</v>
      </c>
      <c r="D39" t="e">
        <f>"icon/buff/buff_"&amp;#REF!</f>
        <v>#REF!</v>
      </c>
    </row>
    <row r="40" spans="1:4">
      <c r="A40" s="8">
        <v>20032</v>
      </c>
      <c r="B40" s="6"/>
      <c r="C40" s="17" t="s">
        <v>457</v>
      </c>
      <c r="D40" t="e">
        <f t="shared" ref="D40" si="27">"icon/buff/buff_"&amp;#REF!</f>
        <v>#REF!</v>
      </c>
    </row>
    <row r="41" spans="1:4">
      <c r="A41" s="8">
        <v>20033</v>
      </c>
      <c r="B41" s="6"/>
      <c r="C41" s="17" t="s">
        <v>232</v>
      </c>
      <c r="D41" t="e">
        <f t="shared" ref="D41" si="28">"icon/buff/buff_"&amp;#REF!</f>
        <v>#REF!</v>
      </c>
    </row>
    <row r="42" spans="1:4">
      <c r="A42" s="8">
        <v>20034</v>
      </c>
      <c r="B42" s="6"/>
      <c r="C42" s="17" t="s">
        <v>430</v>
      </c>
      <c r="D42" t="e">
        <f t="shared" ref="D42" si="29">"icon/buff/buff_"&amp;#REF!</f>
        <v>#REF!</v>
      </c>
    </row>
    <row r="43" spans="1:4">
      <c r="A43" s="8">
        <v>20035</v>
      </c>
      <c r="B43" s="12"/>
      <c r="C43" s="16" t="s">
        <v>432</v>
      </c>
      <c r="D43" t="e">
        <f t="shared" ref="D43" si="30">"icon/buff/buff_"&amp;#REF!</f>
        <v>#REF!</v>
      </c>
    </row>
    <row r="44" spans="1:4">
      <c r="A44" s="8">
        <v>20036</v>
      </c>
      <c r="B44" s="12"/>
      <c r="C44" s="16" t="s">
        <v>469</v>
      </c>
      <c r="D44" t="e">
        <f t="shared" ref="D44" si="31">"icon/buff/buff_"&amp;#REF!</f>
        <v>#REF!</v>
      </c>
    </row>
    <row r="45" spans="1:4">
      <c r="A45" s="8">
        <v>20037</v>
      </c>
      <c r="B45" s="12"/>
      <c r="C45" s="16" t="s">
        <v>470</v>
      </c>
      <c r="D45" t="e">
        <f t="shared" ref="D45" si="32">"icon/buff/buff_"&amp;#REF!</f>
        <v>#REF!</v>
      </c>
    </row>
    <row r="46" spans="1:4">
      <c r="A46" s="8">
        <v>20038</v>
      </c>
      <c r="B46" s="12"/>
      <c r="C46" s="16" t="s">
        <v>433</v>
      </c>
      <c r="D46" t="e">
        <f t="shared" ref="D46" si="33">"icon/buff/buff_"&amp;#REF!</f>
        <v>#REF!</v>
      </c>
    </row>
    <row r="47" spans="1:4">
      <c r="A47" s="8">
        <v>20039</v>
      </c>
      <c r="B47" s="12"/>
      <c r="C47" s="16" t="s">
        <v>435</v>
      </c>
      <c r="D47" t="e">
        <f t="shared" ref="D47" si="34">"icon/buff/buff_"&amp;#REF!</f>
        <v>#REF!</v>
      </c>
    </row>
    <row r="48" spans="1:4">
      <c r="A48" s="8">
        <v>20040</v>
      </c>
      <c r="B48" s="12"/>
      <c r="C48" s="16" t="s">
        <v>517</v>
      </c>
      <c r="D48" s="20" t="s">
        <v>581</v>
      </c>
    </row>
    <row r="49" spans="1:4">
      <c r="A49" s="8">
        <v>20041</v>
      </c>
      <c r="B49" s="12"/>
      <c r="C49" s="16" t="s">
        <v>522</v>
      </c>
      <c r="D49" s="20" t="s">
        <v>580</v>
      </c>
    </row>
    <row r="50" spans="1:4">
      <c r="A50" s="8">
        <v>20042</v>
      </c>
      <c r="B50" s="12"/>
      <c r="C50" s="16" t="s">
        <v>528</v>
      </c>
      <c r="D50" s="20" t="s">
        <v>607</v>
      </c>
    </row>
    <row r="51" spans="1:4">
      <c r="A51" s="8">
        <v>20043</v>
      </c>
      <c r="B51" s="6"/>
      <c r="C51" s="17" t="s">
        <v>574</v>
      </c>
      <c r="D51" s="20" t="s">
        <v>582</v>
      </c>
    </row>
    <row r="52" spans="1:4">
      <c r="A52" s="5">
        <v>21000</v>
      </c>
      <c r="B52" s="1" t="s">
        <v>112</v>
      </c>
      <c r="C52" s="14" t="s">
        <v>57</v>
      </c>
      <c r="D52" t="e">
        <f t="shared" ref="D52" si="35">"icon/buff/buff_"&amp;#REF!</f>
        <v>#REF!</v>
      </c>
    </row>
    <row r="53" spans="1:4">
      <c r="A53" s="5">
        <v>21001</v>
      </c>
      <c r="B53" s="1" t="s">
        <v>113</v>
      </c>
      <c r="C53" s="14" t="s">
        <v>352</v>
      </c>
      <c r="D53" t="e">
        <f t="shared" ref="D53" si="36">"icon/buff/buff_"&amp;#REF!</f>
        <v>#REF!</v>
      </c>
    </row>
    <row r="54" spans="1:4">
      <c r="A54" s="5">
        <v>21002</v>
      </c>
      <c r="B54" s="1" t="s">
        <v>114</v>
      </c>
      <c r="C54" s="14" t="s">
        <v>549</v>
      </c>
      <c r="D54" t="e">
        <f t="shared" ref="D54" si="37">"icon/buff/buff_"&amp;#REF!</f>
        <v>#REF!</v>
      </c>
    </row>
    <row r="55" spans="1:4">
      <c r="A55" s="5">
        <v>21003</v>
      </c>
      <c r="B55" s="1" t="s">
        <v>10</v>
      </c>
      <c r="C55" s="14" t="s">
        <v>68</v>
      </c>
      <c r="D55" t="e">
        <f t="shared" ref="D55" si="38">"icon/buff/buff_"&amp;#REF!</f>
        <v>#REF!</v>
      </c>
    </row>
    <row r="56" spans="1:4">
      <c r="A56" s="5">
        <v>21004</v>
      </c>
      <c r="B56" s="1" t="s">
        <v>11</v>
      </c>
      <c r="C56" s="14" t="s">
        <v>69</v>
      </c>
      <c r="D56" t="e">
        <f t="shared" ref="D56" si="39">"icon/buff/buff_"&amp;#REF!</f>
        <v>#REF!</v>
      </c>
    </row>
    <row r="57" spans="1:4">
      <c r="A57" s="5">
        <v>21005</v>
      </c>
      <c r="B57" s="1" t="s">
        <v>115</v>
      </c>
      <c r="C57" s="14" t="s">
        <v>60</v>
      </c>
      <c r="D57" t="e">
        <f t="shared" ref="D57" si="40">"icon/buff/buff_"&amp;#REF!</f>
        <v>#REF!</v>
      </c>
    </row>
    <row r="58" spans="1:4">
      <c r="A58" s="5">
        <v>21006</v>
      </c>
      <c r="B58" s="1" t="s">
        <v>116</v>
      </c>
      <c r="C58" s="14" t="s">
        <v>64</v>
      </c>
      <c r="D58" t="e">
        <f t="shared" ref="D58" si="41">"icon/buff/buff_"&amp;#REF!</f>
        <v>#REF!</v>
      </c>
    </row>
    <row r="59" spans="1:4">
      <c r="A59" s="5">
        <v>21007</v>
      </c>
      <c r="B59" s="1" t="s">
        <v>117</v>
      </c>
      <c r="C59" s="14" t="s">
        <v>49</v>
      </c>
      <c r="D59" t="e">
        <f t="shared" ref="D59" si="42">"icon/buff/buff_"&amp;#REF!</f>
        <v>#REF!</v>
      </c>
    </row>
    <row r="60" spans="1:4">
      <c r="A60" s="5">
        <v>21008</v>
      </c>
      <c r="B60" s="1" t="s">
        <v>118</v>
      </c>
      <c r="C60" s="14" t="s">
        <v>63</v>
      </c>
      <c r="D60" t="e">
        <f t="shared" ref="D60" si="43">"icon/buff/buff_"&amp;#REF!</f>
        <v>#REF!</v>
      </c>
    </row>
    <row r="61" spans="1:4">
      <c r="A61" s="5">
        <v>21009</v>
      </c>
      <c r="B61" s="1" t="s">
        <v>119</v>
      </c>
      <c r="C61" s="14" t="s">
        <v>59</v>
      </c>
      <c r="D61" t="e">
        <f>"icon/buff/buff_"&amp;#REF!</f>
        <v>#REF!</v>
      </c>
    </row>
    <row r="62" spans="1:4">
      <c r="A62" s="5">
        <v>21010</v>
      </c>
      <c r="B62" s="1" t="s">
        <v>120</v>
      </c>
      <c r="C62" s="14" t="s">
        <v>47</v>
      </c>
      <c r="D62" t="e">
        <f t="shared" ref="D62" si="44">"icon/buff/buff_"&amp;#REF!</f>
        <v>#REF!</v>
      </c>
    </row>
    <row r="63" spans="1:4">
      <c r="A63" s="5">
        <v>21011</v>
      </c>
      <c r="B63" s="1" t="s">
        <v>121</v>
      </c>
      <c r="C63" s="14" t="s">
        <v>50</v>
      </c>
      <c r="D63" t="e">
        <f t="shared" ref="D63" si="45">"icon/buff/buff_"&amp;#REF!</f>
        <v>#REF!</v>
      </c>
    </row>
    <row r="64" spans="1:4">
      <c r="A64" s="5">
        <v>21012</v>
      </c>
      <c r="B64" s="1" t="s">
        <v>122</v>
      </c>
      <c r="C64" s="14" t="s">
        <v>61</v>
      </c>
      <c r="D64" t="e">
        <f t="shared" ref="D64" si="46">"icon/buff/buff_"&amp;#REF!</f>
        <v>#REF!</v>
      </c>
    </row>
    <row r="65" spans="1:4">
      <c r="A65" s="5">
        <v>21013</v>
      </c>
      <c r="B65" s="1" t="s">
        <v>123</v>
      </c>
      <c r="C65" s="14" t="s">
        <v>62</v>
      </c>
      <c r="D65" t="e">
        <f t="shared" ref="D65" si="47">"icon/buff/buff_"&amp;#REF!</f>
        <v>#REF!</v>
      </c>
    </row>
    <row r="66" spans="1:4">
      <c r="A66" s="5">
        <v>21014</v>
      </c>
      <c r="B66" s="1" t="s">
        <v>124</v>
      </c>
      <c r="C66" s="14" t="s">
        <v>556</v>
      </c>
      <c r="D66" t="e">
        <f>"icon/buff/buff_"&amp;#REF!</f>
        <v>#REF!</v>
      </c>
    </row>
    <row r="67" spans="1:4">
      <c r="A67" s="5">
        <v>21015</v>
      </c>
      <c r="B67" s="1" t="s">
        <v>125</v>
      </c>
      <c r="C67" s="14" t="s">
        <v>48</v>
      </c>
      <c r="D67" t="e">
        <f t="shared" ref="D67" si="48">"icon/buff/buff_"&amp;#REF!</f>
        <v>#REF!</v>
      </c>
    </row>
    <row r="68" spans="1:4">
      <c r="A68" s="5">
        <v>21016</v>
      </c>
      <c r="B68" s="1" t="s">
        <v>126</v>
      </c>
      <c r="C68" s="14" t="s">
        <v>569</v>
      </c>
      <c r="D68" t="e">
        <f t="shared" ref="D68" si="49">"icon/buff/buff_"&amp;#REF!</f>
        <v>#REF!</v>
      </c>
    </row>
    <row r="69" spans="1:4">
      <c r="A69" s="5">
        <v>21017</v>
      </c>
      <c r="B69" s="1" t="s">
        <v>127</v>
      </c>
      <c r="C69" s="14" t="s">
        <v>234</v>
      </c>
      <c r="D69" t="e">
        <f t="shared" ref="D69" si="50">"icon/buff/buff_"&amp;#REF!</f>
        <v>#REF!</v>
      </c>
    </row>
    <row r="70" spans="1:4">
      <c r="A70" s="5">
        <v>21018</v>
      </c>
      <c r="B70" s="1" t="s">
        <v>128</v>
      </c>
      <c r="C70" s="14" t="s">
        <v>52</v>
      </c>
      <c r="D70" t="e">
        <f t="shared" ref="D70" si="51">"icon/buff/buff_"&amp;#REF!</f>
        <v>#REF!</v>
      </c>
    </row>
    <row r="71" spans="1:4">
      <c r="A71" s="5">
        <v>21019</v>
      </c>
      <c r="B71" s="1" t="s">
        <v>8</v>
      </c>
      <c r="C71" s="14" t="s">
        <v>85</v>
      </c>
      <c r="D71" t="e">
        <f t="shared" ref="D71" si="52">"icon/buff/buff_"&amp;#REF!</f>
        <v>#REF!</v>
      </c>
    </row>
    <row r="72" spans="1:4">
      <c r="A72" s="5">
        <v>21020</v>
      </c>
      <c r="B72" s="1" t="s">
        <v>129</v>
      </c>
      <c r="C72" s="14" t="s">
        <v>244</v>
      </c>
      <c r="D72" t="e">
        <f t="shared" ref="D72" si="53">"icon/buff/buff_"&amp;#REF!</f>
        <v>#REF!</v>
      </c>
    </row>
    <row r="73" spans="1:4">
      <c r="A73" s="5">
        <v>21021</v>
      </c>
      <c r="B73" s="1" t="s">
        <v>130</v>
      </c>
      <c r="C73" s="14" t="s">
        <v>65</v>
      </c>
      <c r="D73" t="e">
        <f t="shared" ref="D73" si="54">"icon/buff/buff_"&amp;#REF!</f>
        <v>#REF!</v>
      </c>
    </row>
    <row r="74" spans="1:4">
      <c r="A74" s="5">
        <v>21022</v>
      </c>
      <c r="B74" s="15" t="s">
        <v>407</v>
      </c>
      <c r="C74" s="15" t="s">
        <v>407</v>
      </c>
      <c r="D74" t="e">
        <f t="shared" ref="D74" si="55">"icon/buff/buff_"&amp;#REF!</f>
        <v>#REF!</v>
      </c>
    </row>
    <row r="75" spans="1:4">
      <c r="A75" s="5">
        <v>21024</v>
      </c>
      <c r="B75" s="1" t="s">
        <v>131</v>
      </c>
      <c r="C75" s="14" t="s">
        <v>406</v>
      </c>
      <c r="D75" t="e">
        <f t="shared" ref="D75" si="56">"icon/buff/buff_"&amp;#REF!</f>
        <v>#REF!</v>
      </c>
    </row>
    <row r="76" spans="1:4">
      <c r="A76" s="5">
        <v>21026</v>
      </c>
      <c r="B76" s="1" t="s">
        <v>132</v>
      </c>
      <c r="C76" s="14" t="s">
        <v>67</v>
      </c>
      <c r="D76" t="e">
        <f t="shared" ref="D76" si="57">"icon/buff/buff_"&amp;#REF!</f>
        <v>#REF!</v>
      </c>
    </row>
    <row r="77" spans="1:4">
      <c r="A77" s="5">
        <v>21029</v>
      </c>
      <c r="B77" s="1" t="s">
        <v>133</v>
      </c>
      <c r="C77" s="14" t="s">
        <v>53</v>
      </c>
      <c r="D77" t="e">
        <f t="shared" ref="D77" si="58">"icon/buff/buff_"&amp;#REF!</f>
        <v>#REF!</v>
      </c>
    </row>
    <row r="78" spans="1:4">
      <c r="A78" s="5">
        <v>21030</v>
      </c>
      <c r="B78" s="1" t="s">
        <v>278</v>
      </c>
      <c r="C78" s="14" t="s">
        <v>278</v>
      </c>
      <c r="D78" t="e">
        <f t="shared" ref="D78" si="59">"icon/buff/buff_"&amp;#REF!</f>
        <v>#REF!</v>
      </c>
    </row>
    <row r="79" spans="1:4">
      <c r="A79" s="5">
        <v>21031</v>
      </c>
      <c r="B79" s="1" t="s">
        <v>280</v>
      </c>
      <c r="C79" s="14" t="s">
        <v>235</v>
      </c>
      <c r="D79" t="e">
        <f t="shared" ref="D79" si="60">"icon/buff/buff_"&amp;#REF!</f>
        <v>#REF!</v>
      </c>
    </row>
    <row r="80" spans="1:4">
      <c r="A80" s="5">
        <v>21032</v>
      </c>
      <c r="B80" s="1" t="s">
        <v>134</v>
      </c>
      <c r="C80" s="14" t="s">
        <v>242</v>
      </c>
      <c r="D80" t="e">
        <f t="shared" ref="D80" si="61">"icon/buff/buff_"&amp;#REF!</f>
        <v>#REF!</v>
      </c>
    </row>
    <row r="81" spans="1:4">
      <c r="A81" s="5">
        <v>21033</v>
      </c>
      <c r="B81" s="1" t="s">
        <v>28</v>
      </c>
      <c r="C81" s="14" t="s">
        <v>28</v>
      </c>
      <c r="D81" t="e">
        <f t="shared" ref="D81" si="62">"icon/buff/buff_"&amp;#REF!</f>
        <v>#REF!</v>
      </c>
    </row>
    <row r="82" spans="1:4">
      <c r="A82" s="5">
        <v>21034</v>
      </c>
      <c r="B82" s="1" t="s">
        <v>135</v>
      </c>
      <c r="C82" s="14" t="s">
        <v>135</v>
      </c>
      <c r="D82" t="e">
        <f t="shared" ref="D82" si="63">"icon/buff/buff_"&amp;#REF!</f>
        <v>#REF!</v>
      </c>
    </row>
    <row r="83" spans="1:4">
      <c r="A83" s="5">
        <v>21035</v>
      </c>
      <c r="B83" s="1" t="s">
        <v>29</v>
      </c>
      <c r="C83" s="14" t="s">
        <v>243</v>
      </c>
      <c r="D83" t="e">
        <f t="shared" ref="D83" si="64">"icon/buff/buff_"&amp;#REF!</f>
        <v>#REF!</v>
      </c>
    </row>
    <row r="84" spans="1:4">
      <c r="A84" s="5">
        <v>21036</v>
      </c>
      <c r="B84" s="1" t="s">
        <v>30</v>
      </c>
      <c r="C84" s="14" t="s">
        <v>18</v>
      </c>
      <c r="D84" t="e">
        <f t="shared" ref="D84" si="65">"icon/buff/buff_"&amp;#REF!</f>
        <v>#REF!</v>
      </c>
    </row>
    <row r="85" spans="1:4">
      <c r="A85" s="5">
        <v>21037</v>
      </c>
      <c r="B85" s="1" t="s">
        <v>33</v>
      </c>
      <c r="C85" s="14" t="s">
        <v>33</v>
      </c>
      <c r="D85" t="e">
        <f t="shared" ref="D85" si="66">"icon/buff/buff_"&amp;#REF!</f>
        <v>#REF!</v>
      </c>
    </row>
    <row r="86" spans="1:4">
      <c r="A86" s="5">
        <v>21038</v>
      </c>
      <c r="B86" s="1" t="s">
        <v>73</v>
      </c>
      <c r="C86" s="14" t="s">
        <v>73</v>
      </c>
      <c r="D86" t="e">
        <f t="shared" ref="D86" si="67">"icon/buff/buff_"&amp;#REF!</f>
        <v>#REF!</v>
      </c>
    </row>
    <row r="87" spans="1:4">
      <c r="A87" s="5">
        <v>21039</v>
      </c>
      <c r="B87" s="1" t="s">
        <v>136</v>
      </c>
      <c r="C87" s="14" t="s">
        <v>236</v>
      </c>
      <c r="D87" t="e">
        <f t="shared" ref="D87" si="68">"icon/buff/buff_"&amp;#REF!</f>
        <v>#REF!</v>
      </c>
    </row>
    <row r="88" spans="1:4">
      <c r="A88" s="5">
        <v>21040</v>
      </c>
      <c r="B88" s="1" t="s">
        <v>137</v>
      </c>
      <c r="C88" s="14" t="s">
        <v>305</v>
      </c>
      <c r="D88" t="e">
        <f t="shared" ref="D88" si="69">"icon/buff/buff_"&amp;#REF!</f>
        <v>#REF!</v>
      </c>
    </row>
    <row r="89" spans="1:4">
      <c r="A89" s="5">
        <v>21041</v>
      </c>
      <c r="B89" s="1" t="s">
        <v>34</v>
      </c>
      <c r="C89" s="14" t="s">
        <v>34</v>
      </c>
      <c r="D89" t="e">
        <f t="shared" ref="D89" si="70">"icon/buff/buff_"&amp;#REF!</f>
        <v>#REF!</v>
      </c>
    </row>
    <row r="90" spans="1:4">
      <c r="A90" s="5">
        <v>21042</v>
      </c>
      <c r="B90" s="1" t="s">
        <v>138</v>
      </c>
      <c r="C90" s="14" t="s">
        <v>246</v>
      </c>
      <c r="D90" t="e">
        <f t="shared" ref="D90" si="71">"icon/buff/buff_"&amp;#REF!</f>
        <v>#REF!</v>
      </c>
    </row>
    <row r="91" spans="1:4">
      <c r="A91" s="5">
        <v>21043</v>
      </c>
      <c r="B91" s="1" t="s">
        <v>139</v>
      </c>
      <c r="C91" s="14" t="s">
        <v>139</v>
      </c>
      <c r="D91" t="e">
        <f t="shared" ref="D91" si="72">"icon/buff/buff_"&amp;#REF!</f>
        <v>#REF!</v>
      </c>
    </row>
    <row r="92" spans="1:4">
      <c r="A92" s="5">
        <v>21044</v>
      </c>
      <c r="B92" s="1" t="s">
        <v>32</v>
      </c>
      <c r="C92" s="14" t="s">
        <v>239</v>
      </c>
      <c r="D92" t="e">
        <f t="shared" ref="D92" si="73">"icon/buff/buff_"&amp;#REF!</f>
        <v>#REF!</v>
      </c>
    </row>
    <row r="93" spans="1:4">
      <c r="A93" s="5">
        <v>21045</v>
      </c>
      <c r="B93" s="1" t="s">
        <v>140</v>
      </c>
      <c r="C93" s="11" t="s">
        <v>349</v>
      </c>
      <c r="D93" t="e">
        <f t="shared" ref="D93" si="74">"icon/buff/buff_"&amp;#REF!</f>
        <v>#REF!</v>
      </c>
    </row>
    <row r="94" spans="1:4">
      <c r="A94" s="5">
        <v>21046</v>
      </c>
      <c r="B94" s="1" t="s">
        <v>141</v>
      </c>
      <c r="C94" s="14" t="s">
        <v>237</v>
      </c>
      <c r="D94" t="e">
        <f t="shared" ref="D94" si="75">"icon/buff/buff_"&amp;#REF!</f>
        <v>#REF!</v>
      </c>
    </row>
    <row r="95" spans="1:4">
      <c r="A95" s="5">
        <v>21047</v>
      </c>
      <c r="B95" s="1" t="s">
        <v>142</v>
      </c>
      <c r="C95" s="14" t="s">
        <v>478</v>
      </c>
      <c r="D95" t="e">
        <f t="shared" ref="D95" si="76">"icon/buff/buff_"&amp;#REF!</f>
        <v>#REF!</v>
      </c>
    </row>
    <row r="96" spans="1:4">
      <c r="A96" s="5">
        <v>21048</v>
      </c>
      <c r="B96" s="1" t="s">
        <v>109</v>
      </c>
      <c r="C96" s="14" t="s">
        <v>109</v>
      </c>
      <c r="D96" t="e">
        <f t="shared" ref="D96" si="77">"icon/buff/buff_"&amp;#REF!</f>
        <v>#REF!</v>
      </c>
    </row>
    <row r="97" spans="1:4">
      <c r="A97" s="5">
        <v>21051</v>
      </c>
      <c r="B97" s="1" t="s">
        <v>46</v>
      </c>
      <c r="C97" s="14" t="s">
        <v>46</v>
      </c>
      <c r="D97" t="e">
        <f t="shared" ref="D97" si="78">"icon/buff/buff_"&amp;#REF!</f>
        <v>#REF!</v>
      </c>
    </row>
    <row r="98" spans="1:4">
      <c r="A98" s="5">
        <v>21052</v>
      </c>
      <c r="B98" s="1" t="s">
        <v>198</v>
      </c>
      <c r="C98" s="14" t="s">
        <v>198</v>
      </c>
      <c r="D98" t="e">
        <f t="shared" ref="D98" si="79">"icon/buff/buff_"&amp;#REF!</f>
        <v>#REF!</v>
      </c>
    </row>
    <row r="99" spans="1:4">
      <c r="A99" s="5">
        <v>21053</v>
      </c>
      <c r="B99" s="1" t="s">
        <v>78</v>
      </c>
      <c r="C99" s="14" t="s">
        <v>78</v>
      </c>
      <c r="D99" t="e">
        <f t="shared" ref="D99" si="80">"icon/buff/buff_"&amp;#REF!</f>
        <v>#REF!</v>
      </c>
    </row>
    <row r="100" spans="1:4">
      <c r="A100" s="5">
        <v>21054</v>
      </c>
      <c r="B100" s="1" t="s">
        <v>79</v>
      </c>
      <c r="C100" s="14" t="s">
        <v>79</v>
      </c>
      <c r="D100" t="e">
        <f t="shared" ref="D100" si="81">"icon/buff/buff_"&amp;#REF!</f>
        <v>#REF!</v>
      </c>
    </row>
    <row r="101" spans="1:4">
      <c r="A101" s="5">
        <v>21055</v>
      </c>
      <c r="B101" s="1" t="s">
        <v>81</v>
      </c>
      <c r="C101" s="14" t="s">
        <v>81</v>
      </c>
      <c r="D101" t="e">
        <f t="shared" ref="D101" si="82">"icon/buff/buff_"&amp;#REF!</f>
        <v>#REF!</v>
      </c>
    </row>
    <row r="102" spans="1:4">
      <c r="A102" s="5">
        <v>21056</v>
      </c>
      <c r="B102" s="1" t="s">
        <v>82</v>
      </c>
      <c r="C102" s="14" t="s">
        <v>82</v>
      </c>
      <c r="D102" t="e">
        <f t="shared" ref="D102" si="83">"icon/buff/buff_"&amp;#REF!</f>
        <v>#REF!</v>
      </c>
    </row>
    <row r="103" spans="1:4">
      <c r="A103" s="5">
        <v>21057</v>
      </c>
      <c r="B103" s="1" t="s">
        <v>75</v>
      </c>
      <c r="C103" s="14" t="s">
        <v>75</v>
      </c>
      <c r="D103" t="e">
        <f t="shared" ref="D103" si="84">"icon/buff/buff_"&amp;#REF!</f>
        <v>#REF!</v>
      </c>
    </row>
    <row r="104" spans="1:4">
      <c r="A104" s="5">
        <v>21058</v>
      </c>
      <c r="B104" s="1" t="s">
        <v>199</v>
      </c>
      <c r="C104" s="14" t="s">
        <v>199</v>
      </c>
      <c r="D104" t="e">
        <f t="shared" ref="D104" si="85">"icon/buff/buff_"&amp;#REF!</f>
        <v>#REF!</v>
      </c>
    </row>
    <row r="105" spans="1:4">
      <c r="A105" s="5">
        <v>21059</v>
      </c>
      <c r="B105" s="1" t="s">
        <v>200</v>
      </c>
      <c r="C105" s="14" t="s">
        <v>200</v>
      </c>
      <c r="D105" t="e">
        <f t="shared" ref="D105" si="86">"icon/buff/buff_"&amp;#REF!</f>
        <v>#REF!</v>
      </c>
    </row>
    <row r="106" spans="1:4">
      <c r="A106" s="5">
        <v>21060</v>
      </c>
      <c r="B106" s="1" t="s">
        <v>84</v>
      </c>
      <c r="C106" s="14" t="s">
        <v>84</v>
      </c>
      <c r="D106" t="e">
        <f t="shared" ref="D106" si="87">"icon/buff/buff_"&amp;#REF!</f>
        <v>#REF!</v>
      </c>
    </row>
    <row r="107" spans="1:4">
      <c r="A107" s="5">
        <v>21061</v>
      </c>
      <c r="B107" s="1" t="s">
        <v>201</v>
      </c>
      <c r="C107" s="15" t="s">
        <v>410</v>
      </c>
      <c r="D107" t="e">
        <f t="shared" ref="D107" si="88">"icon/buff/buff_"&amp;#REF!</f>
        <v>#REF!</v>
      </c>
    </row>
    <row r="108" spans="1:4">
      <c r="A108" s="5">
        <v>21062</v>
      </c>
      <c r="B108" s="1" t="s">
        <v>76</v>
      </c>
      <c r="C108" s="14" t="s">
        <v>76</v>
      </c>
      <c r="D108" t="e">
        <f t="shared" ref="D108" si="89">"icon/buff/buff_"&amp;#REF!</f>
        <v>#REF!</v>
      </c>
    </row>
    <row r="109" spans="1:4">
      <c r="A109" s="5">
        <v>21063</v>
      </c>
      <c r="B109" s="1" t="s">
        <v>373</v>
      </c>
      <c r="C109" s="14" t="s">
        <v>373</v>
      </c>
      <c r="D109" t="e">
        <f t="shared" ref="D109" si="90">"icon/buff/buff_"&amp;#REF!</f>
        <v>#REF!</v>
      </c>
    </row>
    <row r="110" spans="1:4">
      <c r="A110" s="5">
        <v>21064</v>
      </c>
      <c r="B110" s="1" t="s">
        <v>203</v>
      </c>
      <c r="C110" s="14" t="s">
        <v>428</v>
      </c>
      <c r="D110" t="e">
        <f t="shared" ref="D110" si="91">"icon/buff/buff_"&amp;#REF!</f>
        <v>#REF!</v>
      </c>
    </row>
    <row r="111" spans="1:4">
      <c r="A111" s="5">
        <v>21065</v>
      </c>
      <c r="B111" s="1" t="s">
        <v>43</v>
      </c>
      <c r="C111" s="14" t="s">
        <v>43</v>
      </c>
      <c r="D111" t="e">
        <f t="shared" ref="D111" si="92">"icon/buff/buff_"&amp;#REF!</f>
        <v>#REF!</v>
      </c>
    </row>
    <row r="112" spans="1:4">
      <c r="A112" s="5">
        <v>21066</v>
      </c>
      <c r="B112" s="1" t="s">
        <v>78</v>
      </c>
      <c r="C112" s="14" t="s">
        <v>78</v>
      </c>
      <c r="D112" t="s">
        <v>398</v>
      </c>
    </row>
    <row r="113" spans="1:4">
      <c r="A113" s="5">
        <v>21067</v>
      </c>
      <c r="B113" s="1" t="s">
        <v>204</v>
      </c>
      <c r="C113" s="14" t="s">
        <v>204</v>
      </c>
      <c r="D113" t="e">
        <f>"icon/buff/buff_"&amp;#REF!</f>
        <v>#REF!</v>
      </c>
    </row>
    <row r="114" spans="1:4">
      <c r="A114" s="5">
        <v>21068</v>
      </c>
      <c r="B114" s="1" t="s">
        <v>139</v>
      </c>
      <c r="C114" s="14" t="s">
        <v>139</v>
      </c>
      <c r="D114" t="e">
        <f>"icon/buff/buff_"&amp;#REF!</f>
        <v>#REF!</v>
      </c>
    </row>
    <row r="115" spans="1:4">
      <c r="A115" s="5">
        <v>21069</v>
      </c>
      <c r="B115" s="1" t="s">
        <v>204</v>
      </c>
      <c r="C115" s="14" t="s">
        <v>137</v>
      </c>
      <c r="D115" t="e">
        <f>"icon/buff/buff_"&amp;#REF!</f>
        <v>#REF!</v>
      </c>
    </row>
    <row r="116" spans="1:4">
      <c r="A116" s="5">
        <v>21070</v>
      </c>
      <c r="B116" s="1" t="s">
        <v>254</v>
      </c>
      <c r="C116" s="14" t="s">
        <v>254</v>
      </c>
      <c r="D116" t="e">
        <f t="shared" ref="D116" si="93">"icon/buff/buff_"&amp;#REF!</f>
        <v>#REF!</v>
      </c>
    </row>
    <row r="117" spans="1:4">
      <c r="A117" s="5">
        <v>21071</v>
      </c>
      <c r="B117" s="1" t="s">
        <v>255</v>
      </c>
      <c r="C117" s="14" t="s">
        <v>255</v>
      </c>
      <c r="D117" t="e">
        <f t="shared" ref="D117" si="94">"icon/buff/buff_"&amp;#REF!</f>
        <v>#REF!</v>
      </c>
    </row>
    <row r="118" spans="1:4">
      <c r="A118" s="5">
        <v>21072</v>
      </c>
      <c r="B118" s="1" t="s">
        <v>256</v>
      </c>
      <c r="C118" s="14" t="s">
        <v>256</v>
      </c>
      <c r="D118" t="e">
        <f t="shared" ref="D118" si="95">"icon/buff/buff_"&amp;#REF!</f>
        <v>#REF!</v>
      </c>
    </row>
    <row r="119" spans="1:4">
      <c r="A119" s="5">
        <v>21073</v>
      </c>
      <c r="B119" s="1" t="s">
        <v>259</v>
      </c>
      <c r="C119" s="14" t="s">
        <v>259</v>
      </c>
      <c r="D119" t="e">
        <f t="shared" ref="D119" si="96">"icon/buff/buff_"&amp;#REF!</f>
        <v>#REF!</v>
      </c>
    </row>
    <row r="120" spans="1:4">
      <c r="A120" s="5">
        <v>21074</v>
      </c>
      <c r="B120" s="1" t="s">
        <v>260</v>
      </c>
      <c r="C120" s="14" t="s">
        <v>260</v>
      </c>
      <c r="D120" t="e">
        <f t="shared" ref="D120" si="97">"icon/buff/buff_"&amp;#REF!</f>
        <v>#REF!</v>
      </c>
    </row>
    <row r="121" spans="1:4">
      <c r="A121" s="5">
        <v>21075</v>
      </c>
      <c r="B121" s="1" t="s">
        <v>263</v>
      </c>
      <c r="C121" s="14" t="s">
        <v>263</v>
      </c>
      <c r="D121" t="e">
        <f t="shared" ref="D121" si="98">"icon/buff/buff_"&amp;#REF!</f>
        <v>#REF!</v>
      </c>
    </row>
    <row r="122" spans="1:4">
      <c r="A122" s="5">
        <v>21076</v>
      </c>
      <c r="B122" s="1" t="s">
        <v>265</v>
      </c>
      <c r="C122" s="14" t="s">
        <v>265</v>
      </c>
      <c r="D122" t="e">
        <f t="shared" ref="D122" si="99">"icon/buff/buff_"&amp;#REF!</f>
        <v>#REF!</v>
      </c>
    </row>
    <row r="123" spans="1:4">
      <c r="A123" s="5">
        <v>21077</v>
      </c>
      <c r="B123" s="1" t="s">
        <v>73</v>
      </c>
      <c r="C123" s="14" t="s">
        <v>342</v>
      </c>
      <c r="D123" t="e">
        <f>"icon/buff/buff_"&amp;#REF!</f>
        <v>#REF!</v>
      </c>
    </row>
    <row r="124" spans="1:4">
      <c r="A124" s="5">
        <v>21078</v>
      </c>
      <c r="B124" s="1" t="s">
        <v>266</v>
      </c>
      <c r="C124" s="14" t="s">
        <v>266</v>
      </c>
      <c r="D124" t="e">
        <f>"icon/buff/buff_"&amp;#REF!</f>
        <v>#REF!</v>
      </c>
    </row>
    <row r="125" spans="1:4">
      <c r="A125" s="5">
        <v>21079</v>
      </c>
      <c r="B125" s="1" t="s">
        <v>271</v>
      </c>
      <c r="C125" s="14" t="s">
        <v>340</v>
      </c>
      <c r="D125" t="e">
        <f>"icon/buff/buff_"&amp;#REF!</f>
        <v>#REF!</v>
      </c>
    </row>
    <row r="126" spans="1:4">
      <c r="A126" s="5">
        <v>21080</v>
      </c>
      <c r="B126" s="1" t="s">
        <v>272</v>
      </c>
      <c r="C126" s="14" t="s">
        <v>341</v>
      </c>
      <c r="D126" t="e">
        <f>"icon/buff/buff_"&amp;#REF!</f>
        <v>#REF!</v>
      </c>
    </row>
    <row r="127" spans="1:4">
      <c r="A127" s="5">
        <v>21081</v>
      </c>
      <c r="B127" s="1" t="s">
        <v>259</v>
      </c>
      <c r="C127" s="14" t="s">
        <v>578</v>
      </c>
      <c r="D127" t="s">
        <v>839</v>
      </c>
    </row>
    <row r="128" spans="1:4">
      <c r="A128" s="22">
        <v>21082</v>
      </c>
      <c r="B128" s="26" t="s">
        <v>202</v>
      </c>
      <c r="C128" s="27" t="s">
        <v>381</v>
      </c>
      <c r="D128" s="25" t="s">
        <v>596</v>
      </c>
    </row>
    <row r="129" spans="1:4">
      <c r="A129" s="5">
        <v>21083</v>
      </c>
      <c r="B129" s="1" t="s">
        <v>286</v>
      </c>
      <c r="C129" s="14" t="s">
        <v>353</v>
      </c>
      <c r="D129" t="e">
        <f t="shared" ref="D129" si="100">"icon/buff/buff_"&amp;#REF!</f>
        <v>#REF!</v>
      </c>
    </row>
    <row r="130" spans="1:4">
      <c r="A130" s="5">
        <v>21084</v>
      </c>
      <c r="B130" s="1" t="s">
        <v>288</v>
      </c>
      <c r="C130" s="14" t="s">
        <v>288</v>
      </c>
      <c r="D130" t="e">
        <f t="shared" ref="D130" si="101">"icon/buff/buff_"&amp;#REF!</f>
        <v>#REF!</v>
      </c>
    </row>
    <row r="131" spans="1:4">
      <c r="A131" s="5">
        <v>21085</v>
      </c>
      <c r="B131" s="1" t="s">
        <v>289</v>
      </c>
      <c r="C131" s="14" t="s">
        <v>289</v>
      </c>
      <c r="D131" t="e">
        <f t="shared" ref="D131" si="102">"icon/buff/buff_"&amp;#REF!</f>
        <v>#REF!</v>
      </c>
    </row>
    <row r="132" spans="1:4">
      <c r="A132" s="5">
        <v>21086</v>
      </c>
      <c r="B132" s="1" t="s">
        <v>290</v>
      </c>
      <c r="C132" s="14" t="s">
        <v>290</v>
      </c>
      <c r="D132" t="e">
        <f t="shared" ref="D132" si="103">"icon/buff/buff_"&amp;#REF!</f>
        <v>#REF!</v>
      </c>
    </row>
    <row r="133" spans="1:4">
      <c r="A133" s="5">
        <v>21087</v>
      </c>
      <c r="B133" s="1" t="s">
        <v>291</v>
      </c>
      <c r="C133" s="11" t="s">
        <v>422</v>
      </c>
      <c r="D133" t="e">
        <f t="shared" ref="D133" si="104">"icon/buff/buff_"&amp;#REF!</f>
        <v>#REF!</v>
      </c>
    </row>
    <row r="134" spans="1:4">
      <c r="A134" s="5">
        <v>21088</v>
      </c>
      <c r="B134" s="1" t="s">
        <v>292</v>
      </c>
      <c r="C134" s="14" t="s">
        <v>292</v>
      </c>
      <c r="D134" t="e">
        <f t="shared" ref="D134" si="105">"icon/buff/buff_"&amp;#REF!</f>
        <v>#REF!</v>
      </c>
    </row>
    <row r="135" spans="1:4">
      <c r="A135" s="5">
        <v>21089</v>
      </c>
      <c r="B135" s="1" t="s">
        <v>293</v>
      </c>
      <c r="C135" s="11" t="s">
        <v>421</v>
      </c>
      <c r="D135" t="e">
        <f t="shared" ref="D135" si="106">"icon/buff/buff_"&amp;#REF!</f>
        <v>#REF!</v>
      </c>
    </row>
    <row r="136" spans="1:4">
      <c r="A136" s="5">
        <v>21090</v>
      </c>
      <c r="B136" s="1" t="s">
        <v>294</v>
      </c>
      <c r="C136" s="14" t="s">
        <v>294</v>
      </c>
      <c r="D136" t="e">
        <f t="shared" ref="D136" si="107">"icon/buff/buff_"&amp;#REF!</f>
        <v>#REF!</v>
      </c>
    </row>
    <row r="137" spans="1:4">
      <c r="A137" s="5">
        <v>21091</v>
      </c>
      <c r="B137" s="1" t="s">
        <v>295</v>
      </c>
      <c r="C137" s="11" t="s">
        <v>420</v>
      </c>
      <c r="D137" t="e">
        <f t="shared" ref="D137" si="108">"icon/buff/buff_"&amp;#REF!</f>
        <v>#REF!</v>
      </c>
    </row>
    <row r="138" spans="1:4">
      <c r="A138" s="5">
        <v>21092</v>
      </c>
      <c r="B138" s="1" t="s">
        <v>296</v>
      </c>
      <c r="C138" s="14" t="s">
        <v>419</v>
      </c>
      <c r="D138" t="e">
        <f t="shared" ref="D138" si="109">"icon/buff/buff_"&amp;#REF!</f>
        <v>#REF!</v>
      </c>
    </row>
    <row r="139" spans="1:4">
      <c r="A139" s="5">
        <v>21093</v>
      </c>
      <c r="B139" s="1" t="s">
        <v>297</v>
      </c>
      <c r="C139" s="14" t="s">
        <v>297</v>
      </c>
      <c r="D139" t="e">
        <f t="shared" ref="D139" si="110">"icon/buff/buff_"&amp;#REF!</f>
        <v>#REF!</v>
      </c>
    </row>
    <row r="140" spans="1:4">
      <c r="A140" s="5">
        <v>21094</v>
      </c>
      <c r="B140" s="1" t="s">
        <v>298</v>
      </c>
      <c r="C140" s="11" t="s">
        <v>423</v>
      </c>
      <c r="D140" t="e">
        <f t="shared" ref="D140" si="111">"icon/buff/buff_"&amp;#REF!</f>
        <v>#REF!</v>
      </c>
    </row>
    <row r="141" spans="1:4">
      <c r="A141" s="5">
        <v>21095</v>
      </c>
      <c r="B141" s="1" t="s">
        <v>299</v>
      </c>
      <c r="C141" s="14" t="s">
        <v>299</v>
      </c>
      <c r="D141" t="e">
        <f t="shared" ref="D141" si="112">"icon/buff/buff_"&amp;#REF!</f>
        <v>#REF!</v>
      </c>
    </row>
    <row r="142" spans="1:4">
      <c r="A142" s="5">
        <v>21096</v>
      </c>
      <c r="B142" s="1" t="s">
        <v>304</v>
      </c>
      <c r="C142" s="14" t="s">
        <v>304</v>
      </c>
      <c r="D142" t="e">
        <f t="shared" ref="D142" si="113">"icon/buff/buff_"&amp;#REF!</f>
        <v>#REF!</v>
      </c>
    </row>
    <row r="143" spans="1:4">
      <c r="A143" s="5">
        <v>21097</v>
      </c>
      <c r="B143" s="1" t="s">
        <v>355</v>
      </c>
      <c r="C143" s="14" t="s">
        <v>355</v>
      </c>
      <c r="D143" t="s">
        <v>529</v>
      </c>
    </row>
    <row r="144" spans="1:4">
      <c r="A144" s="5">
        <v>21098</v>
      </c>
      <c r="B144" s="1" t="s">
        <v>139</v>
      </c>
      <c r="C144" s="14" t="s">
        <v>383</v>
      </c>
      <c r="D144" t="e">
        <f>"icon/buff/buff_"&amp;#REF!</f>
        <v>#REF!</v>
      </c>
    </row>
    <row r="145" spans="1:4">
      <c r="A145" s="5">
        <v>21099</v>
      </c>
      <c r="B145" s="1" t="s">
        <v>357</v>
      </c>
      <c r="C145" s="14" t="s">
        <v>357</v>
      </c>
      <c r="D145" t="e">
        <f>"icon/buff/buff_"&amp;#REF!</f>
        <v>#REF!</v>
      </c>
    </row>
    <row r="146" spans="1:4">
      <c r="A146" s="5">
        <v>21100</v>
      </c>
      <c r="B146" s="1" t="s">
        <v>364</v>
      </c>
      <c r="C146" s="14" t="s">
        <v>363</v>
      </c>
      <c r="D146" t="e">
        <f>"icon/buff/buff_"&amp;#REF!</f>
        <v>#REF!</v>
      </c>
    </row>
    <row r="147" spans="1:4">
      <c r="A147" s="5">
        <v>21101</v>
      </c>
      <c r="B147" s="1" t="s">
        <v>79</v>
      </c>
      <c r="C147" s="14" t="s">
        <v>79</v>
      </c>
      <c r="D147" t="s">
        <v>588</v>
      </c>
    </row>
    <row r="148" spans="1:4">
      <c r="A148" s="5">
        <v>21102</v>
      </c>
      <c r="B148" s="1" t="s">
        <v>79</v>
      </c>
      <c r="C148" s="14" t="s">
        <v>405</v>
      </c>
      <c r="D148" t="s">
        <v>588</v>
      </c>
    </row>
    <row r="149" spans="1:4">
      <c r="A149" s="5">
        <v>21103</v>
      </c>
      <c r="B149" s="1"/>
      <c r="C149" s="14" t="s">
        <v>390</v>
      </c>
      <c r="D149" t="e">
        <f t="shared" ref="D149" si="114">"icon/buff/buff_"&amp;#REF!</f>
        <v>#REF!</v>
      </c>
    </row>
    <row r="150" spans="1:4">
      <c r="A150" s="5">
        <v>21104</v>
      </c>
      <c r="B150" s="1"/>
      <c r="C150" s="14" t="s">
        <v>412</v>
      </c>
      <c r="D150" t="e">
        <f t="shared" ref="D150" si="115">"icon/buff/buff_"&amp;#REF!</f>
        <v>#REF!</v>
      </c>
    </row>
    <row r="151" spans="1:4">
      <c r="A151" s="5">
        <v>21105</v>
      </c>
      <c r="B151" s="1"/>
      <c r="C151" s="14" t="s">
        <v>460</v>
      </c>
      <c r="D151" t="e">
        <f t="shared" ref="D151" si="116">"icon/buff/buff_"&amp;#REF!</f>
        <v>#REF!</v>
      </c>
    </row>
    <row r="152" spans="1:4">
      <c r="A152" s="5">
        <v>21106</v>
      </c>
      <c r="B152" s="1"/>
      <c r="C152" s="14" t="s">
        <v>461</v>
      </c>
      <c r="D152" t="e">
        <f t="shared" ref="D152" si="117">"icon/buff/buff_"&amp;#REF!</f>
        <v>#REF!</v>
      </c>
    </row>
    <row r="153" spans="1:4">
      <c r="A153" s="5">
        <v>21107</v>
      </c>
      <c r="B153" s="1"/>
      <c r="C153" s="14" t="s">
        <v>437</v>
      </c>
      <c r="D153" t="e">
        <f t="shared" ref="D153" si="118">"icon/buff/buff_"&amp;#REF!</f>
        <v>#REF!</v>
      </c>
    </row>
    <row r="154" spans="1:4">
      <c r="A154" s="5">
        <v>21108</v>
      </c>
      <c r="B154" s="1"/>
      <c r="C154" s="14" t="s">
        <v>462</v>
      </c>
      <c r="D154" t="e">
        <f t="shared" ref="D154" si="119">"icon/buff/buff_"&amp;#REF!</f>
        <v>#REF!</v>
      </c>
    </row>
    <row r="155" spans="1:4">
      <c r="A155" s="5">
        <v>21109</v>
      </c>
      <c r="B155" s="1"/>
      <c r="C155" s="14" t="s">
        <v>463</v>
      </c>
      <c r="D155" t="e">
        <f t="shared" ref="D155" si="120">"icon/buff/buff_"&amp;#REF!</f>
        <v>#REF!</v>
      </c>
    </row>
    <row r="156" spans="1:4">
      <c r="A156" s="5">
        <v>21111</v>
      </c>
      <c r="B156" s="1"/>
      <c r="C156" s="14" t="s">
        <v>439</v>
      </c>
      <c r="D156" t="e">
        <f t="shared" ref="D156" si="121">"icon/buff/buff_"&amp;#REF!</f>
        <v>#REF!</v>
      </c>
    </row>
    <row r="157" spans="1:4">
      <c r="A157" s="5">
        <v>21112</v>
      </c>
      <c r="B157" s="1"/>
      <c r="C157" s="14" t="s">
        <v>440</v>
      </c>
      <c r="D157" t="e">
        <f t="shared" ref="D157" si="122">"icon/buff/buff_"&amp;#REF!</f>
        <v>#REF!</v>
      </c>
    </row>
    <row r="158" spans="1:4">
      <c r="A158" s="5">
        <v>21113</v>
      </c>
      <c r="B158" s="1"/>
      <c r="C158" s="14" t="s">
        <v>441</v>
      </c>
      <c r="D158" t="e">
        <f t="shared" ref="D158" si="123">"icon/buff/buff_"&amp;#REF!</f>
        <v>#REF!</v>
      </c>
    </row>
    <row r="159" spans="1:4">
      <c r="A159" s="5">
        <v>21114</v>
      </c>
      <c r="B159" s="12"/>
      <c r="C159" s="16" t="s">
        <v>442</v>
      </c>
      <c r="D159" t="e">
        <f t="shared" ref="D159" si="124">"icon/buff/buff_"&amp;#REF!</f>
        <v>#REF!</v>
      </c>
    </row>
    <row r="160" spans="1:4">
      <c r="A160" s="5">
        <v>21115</v>
      </c>
      <c r="B160" s="12"/>
      <c r="C160" s="16" t="s">
        <v>443</v>
      </c>
      <c r="D160" t="e">
        <f t="shared" ref="D160" si="125">"icon/buff/buff_"&amp;#REF!</f>
        <v>#REF!</v>
      </c>
    </row>
    <row r="161" spans="1:4">
      <c r="A161" s="5">
        <v>21116</v>
      </c>
      <c r="B161" s="12"/>
      <c r="C161" s="16" t="s">
        <v>444</v>
      </c>
      <c r="D161" t="e">
        <f t="shared" ref="D161" si="126">"icon/buff/buff_"&amp;#REF!</f>
        <v>#REF!</v>
      </c>
    </row>
    <row r="162" spans="1:4">
      <c r="A162" s="5">
        <v>21117</v>
      </c>
      <c r="B162" s="12"/>
      <c r="C162" s="16" t="s">
        <v>445</v>
      </c>
      <c r="D162" t="e">
        <f t="shared" ref="D162" si="127">"icon/buff/buff_"&amp;#REF!</f>
        <v>#REF!</v>
      </c>
    </row>
    <row r="163" spans="1:4">
      <c r="A163" s="5">
        <v>21118</v>
      </c>
      <c r="B163" s="12"/>
      <c r="C163" s="16" t="s">
        <v>446</v>
      </c>
      <c r="D163" t="e">
        <f t="shared" ref="D163" si="128">"icon/buff/buff_"&amp;#REF!</f>
        <v>#REF!</v>
      </c>
    </row>
    <row r="164" spans="1:4">
      <c r="A164" s="5">
        <v>21119</v>
      </c>
      <c r="B164" s="12"/>
      <c r="C164" s="16" t="s">
        <v>447</v>
      </c>
      <c r="D164" t="e">
        <f t="shared" ref="D164" si="129">"icon/buff/buff_"&amp;#REF!</f>
        <v>#REF!</v>
      </c>
    </row>
    <row r="165" spans="1:4">
      <c r="A165" s="5">
        <v>21120</v>
      </c>
      <c r="B165" s="12"/>
      <c r="C165" s="16" t="s">
        <v>448</v>
      </c>
      <c r="D165" t="e">
        <f t="shared" ref="D165" si="130">"icon/buff/buff_"&amp;#REF!</f>
        <v>#REF!</v>
      </c>
    </row>
    <row r="166" spans="1:4">
      <c r="A166" s="5">
        <v>21121</v>
      </c>
      <c r="B166" s="12"/>
      <c r="C166" s="16" t="s">
        <v>515</v>
      </c>
      <c r="D166" t="s">
        <v>587</v>
      </c>
    </row>
    <row r="167" spans="1:4">
      <c r="A167" s="5">
        <v>21122</v>
      </c>
      <c r="B167" s="1"/>
      <c r="C167" s="14" t="s">
        <v>534</v>
      </c>
      <c r="D167" t="s">
        <v>398</v>
      </c>
    </row>
    <row r="168" spans="1:4">
      <c r="A168" s="5">
        <v>21123</v>
      </c>
      <c r="B168" s="1" t="s">
        <v>256</v>
      </c>
      <c r="C168" s="14" t="s">
        <v>532</v>
      </c>
      <c r="D168" t="s">
        <v>398</v>
      </c>
    </row>
    <row r="169" spans="1:4">
      <c r="A169" s="5">
        <v>21124</v>
      </c>
      <c r="B169" s="1" t="s">
        <v>256</v>
      </c>
      <c r="C169" s="14" t="s">
        <v>531</v>
      </c>
      <c r="D169" t="s">
        <v>398</v>
      </c>
    </row>
    <row r="170" spans="1:4">
      <c r="A170" s="5">
        <v>21125</v>
      </c>
      <c r="B170" s="1"/>
      <c r="C170" s="14" t="s">
        <v>523</v>
      </c>
      <c r="D170" t="s">
        <v>398</v>
      </c>
    </row>
    <row r="171" spans="1:4">
      <c r="A171" s="5">
        <v>21126</v>
      </c>
      <c r="B171" s="1"/>
      <c r="C171" s="14" t="s">
        <v>524</v>
      </c>
      <c r="D171" t="s">
        <v>398</v>
      </c>
    </row>
    <row r="172" spans="1:4">
      <c r="A172" s="5">
        <v>21127</v>
      </c>
      <c r="B172" s="12"/>
      <c r="C172" s="16" t="s">
        <v>526</v>
      </c>
      <c r="D172" t="s">
        <v>398</v>
      </c>
    </row>
    <row r="173" spans="1:4">
      <c r="A173" s="5">
        <v>21128</v>
      </c>
      <c r="B173" s="1" t="s">
        <v>124</v>
      </c>
      <c r="C173" s="14" t="s">
        <v>556</v>
      </c>
      <c r="D173" t="str">
        <f>"icon/buff/buff_21014"</f>
        <v>icon/buff/buff_21014</v>
      </c>
    </row>
    <row r="174" spans="1:4">
      <c r="A174" s="5">
        <v>21129</v>
      </c>
      <c r="B174" s="1" t="s">
        <v>292</v>
      </c>
      <c r="C174" s="14" t="s">
        <v>292</v>
      </c>
      <c r="D174" t="str">
        <f>"icon/buff/buff_21088"</f>
        <v>icon/buff/buff_21088</v>
      </c>
    </row>
    <row r="175" spans="1:4">
      <c r="A175" s="5">
        <v>21130</v>
      </c>
      <c r="B175" s="1"/>
      <c r="C175" s="14" t="s">
        <v>558</v>
      </c>
      <c r="D175" t="str">
        <f>"icon/buff/buff_21088"</f>
        <v>icon/buff/buff_21088</v>
      </c>
    </row>
    <row r="176" spans="1:4">
      <c r="A176" s="5">
        <v>21131</v>
      </c>
      <c r="C176" s="11" t="s">
        <v>266</v>
      </c>
      <c r="D176" s="21" t="s">
        <v>590</v>
      </c>
    </row>
    <row r="177" spans="1:4">
      <c r="A177" s="5">
        <v>21132</v>
      </c>
      <c r="B177" s="1" t="s">
        <v>79</v>
      </c>
      <c r="C177" s="14" t="s">
        <v>79</v>
      </c>
      <c r="D177" s="21" t="s">
        <v>589</v>
      </c>
    </row>
    <row r="178" spans="1:4">
      <c r="A178" s="5">
        <v>21133</v>
      </c>
      <c r="B178" s="1"/>
      <c r="C178" s="14" t="s">
        <v>462</v>
      </c>
      <c r="D178" t="s">
        <v>583</v>
      </c>
    </row>
    <row r="179" spans="1:4">
      <c r="A179" s="5">
        <v>21134</v>
      </c>
      <c r="B179" s="1" t="s">
        <v>133</v>
      </c>
      <c r="C179" s="14" t="s">
        <v>53</v>
      </c>
      <c r="D179" t="s">
        <v>608</v>
      </c>
    </row>
    <row r="180" spans="1:4">
      <c r="A180" s="5">
        <v>21135</v>
      </c>
      <c r="B180" s="1" t="s">
        <v>28</v>
      </c>
      <c r="C180" s="14" t="s">
        <v>383</v>
      </c>
      <c r="D180" t="s">
        <v>606</v>
      </c>
    </row>
    <row r="181" spans="1:4">
      <c r="A181" s="4">
        <v>22000</v>
      </c>
      <c r="B181" s="1" t="s">
        <v>350</v>
      </c>
      <c r="C181" s="14" t="s">
        <v>366</v>
      </c>
      <c r="D181" t="e">
        <f t="shared" ref="D181" si="131">"icon/buff/buff_"&amp;#REF!</f>
        <v>#REF!</v>
      </c>
    </row>
    <row r="182" spans="1:4">
      <c r="A182" s="4">
        <v>22001</v>
      </c>
      <c r="B182" s="1" t="s">
        <v>143</v>
      </c>
      <c r="C182" s="14" t="s">
        <v>143</v>
      </c>
      <c r="D182" t="e">
        <f t="shared" ref="D182" si="132">"icon/buff/buff_"&amp;#REF!</f>
        <v>#REF!</v>
      </c>
    </row>
    <row r="183" spans="1:4">
      <c r="A183" s="4">
        <v>22002</v>
      </c>
      <c r="B183" s="1" t="s">
        <v>144</v>
      </c>
      <c r="C183" s="14" t="s">
        <v>56</v>
      </c>
      <c r="D183" t="e">
        <f t="shared" ref="D183" si="133">"icon/buff/buff_"&amp;#REF!</f>
        <v>#REF!</v>
      </c>
    </row>
    <row r="184" spans="1:4">
      <c r="A184" s="4">
        <v>22003</v>
      </c>
      <c r="B184" s="1" t="s">
        <v>17</v>
      </c>
      <c r="C184" s="14" t="s">
        <v>550</v>
      </c>
      <c r="D184" t="e">
        <f t="shared" ref="D184" si="134">"icon/buff/buff_"&amp;#REF!</f>
        <v>#REF!</v>
      </c>
    </row>
    <row r="185" spans="1:4">
      <c r="A185" s="4">
        <v>22004</v>
      </c>
      <c r="B185" s="1" t="s">
        <v>145</v>
      </c>
      <c r="C185" s="14" t="s">
        <v>551</v>
      </c>
      <c r="D185" t="e">
        <f t="shared" ref="D185" si="135">"icon/buff/buff_"&amp;#REF!</f>
        <v>#REF!</v>
      </c>
    </row>
    <row r="186" spans="1:4">
      <c r="A186" s="4">
        <v>22005</v>
      </c>
      <c r="B186" s="1" t="s">
        <v>146</v>
      </c>
      <c r="C186" s="14" t="s">
        <v>365</v>
      </c>
      <c r="D186" t="e">
        <f t="shared" ref="D186" si="136">"icon/buff/buff_"&amp;#REF!</f>
        <v>#REF!</v>
      </c>
    </row>
    <row r="187" spans="1:4">
      <c r="A187" s="4">
        <v>22007</v>
      </c>
      <c r="B187" s="1" t="s">
        <v>147</v>
      </c>
      <c r="C187" s="14" t="s">
        <v>245</v>
      </c>
      <c r="D187" s="21" t="s">
        <v>591</v>
      </c>
    </row>
    <row r="188" spans="1:4">
      <c r="A188" s="4">
        <v>22008</v>
      </c>
      <c r="B188" s="1" t="s">
        <v>229</v>
      </c>
      <c r="C188" s="14" t="s">
        <v>55</v>
      </c>
      <c r="D188" s="21" t="s">
        <v>605</v>
      </c>
    </row>
    <row r="189" spans="1:4">
      <c r="A189" s="4">
        <v>22010</v>
      </c>
      <c r="B189" s="1" t="s">
        <v>13</v>
      </c>
      <c r="C189" s="14" t="s">
        <v>325</v>
      </c>
      <c r="D189" t="e">
        <f t="shared" ref="D189" si="137">"icon/buff/buff_"&amp;#REF!</f>
        <v>#REF!</v>
      </c>
    </row>
    <row r="190" spans="1:4">
      <c r="A190" s="4">
        <v>22011</v>
      </c>
      <c r="B190" s="1" t="s">
        <v>148</v>
      </c>
      <c r="C190" s="14" t="s">
        <v>54</v>
      </c>
      <c r="D190" t="e">
        <f t="shared" ref="D190" si="138">"icon/buff/buff_"&amp;#REF!</f>
        <v>#REF!</v>
      </c>
    </row>
    <row r="191" spans="1:4">
      <c r="A191" s="4">
        <v>22013</v>
      </c>
      <c r="B191" s="1" t="s">
        <v>149</v>
      </c>
      <c r="C191" s="14" t="s">
        <v>326</v>
      </c>
      <c r="D191" t="e">
        <f t="shared" ref="D191" si="139">"icon/buff/buff_"&amp;#REF!</f>
        <v>#REF!</v>
      </c>
    </row>
    <row r="192" spans="1:4">
      <c r="A192" s="4">
        <v>22014</v>
      </c>
      <c r="B192" s="1" t="s">
        <v>12</v>
      </c>
      <c r="C192" s="14" t="s">
        <v>496</v>
      </c>
      <c r="D192" t="e">
        <f t="shared" ref="D192" si="140">"icon/buff/buff_"&amp;#REF!</f>
        <v>#REF!</v>
      </c>
    </row>
    <row r="193" spans="1:4">
      <c r="A193" s="4">
        <v>22015</v>
      </c>
      <c r="B193" s="7" t="s">
        <v>150</v>
      </c>
      <c r="C193" s="16" t="s">
        <v>150</v>
      </c>
      <c r="D193" t="e">
        <f t="shared" ref="D193" si="141">"icon/buff/buff_"&amp;#REF!</f>
        <v>#REF!</v>
      </c>
    </row>
    <row r="194" spans="1:4">
      <c r="A194" s="4">
        <v>22016</v>
      </c>
      <c r="B194" s="7" t="s">
        <v>151</v>
      </c>
      <c r="C194" s="16" t="s">
        <v>416</v>
      </c>
      <c r="D194" t="e">
        <f t="shared" ref="D194" si="142">"icon/buff/buff_"&amp;#REF!</f>
        <v>#REF!</v>
      </c>
    </row>
    <row r="195" spans="1:4">
      <c r="A195" s="4">
        <v>22017</v>
      </c>
      <c r="B195" s="7" t="s">
        <v>70</v>
      </c>
      <c r="C195" s="16" t="s">
        <v>70</v>
      </c>
      <c r="D195" t="e">
        <f t="shared" ref="D195" si="143">"icon/buff/buff_"&amp;#REF!</f>
        <v>#REF!</v>
      </c>
    </row>
    <row r="196" spans="1:4">
      <c r="A196" s="4">
        <v>22018</v>
      </c>
      <c r="B196" s="7" t="s">
        <v>31</v>
      </c>
      <c r="C196" s="16" t="s">
        <v>31</v>
      </c>
      <c r="D196" t="e">
        <f t="shared" ref="D196" si="144">"icon/buff/buff_"&amp;#REF!</f>
        <v>#REF!</v>
      </c>
    </row>
    <row r="197" spans="1:4">
      <c r="A197" s="4">
        <v>22019</v>
      </c>
      <c r="B197" s="1" t="s">
        <v>152</v>
      </c>
      <c r="C197" s="16" t="s">
        <v>348</v>
      </c>
      <c r="D197" t="e">
        <f t="shared" ref="D197" si="145">"icon/buff/buff_"&amp;#REF!</f>
        <v>#REF!</v>
      </c>
    </row>
    <row r="198" spans="1:4">
      <c r="A198" s="4">
        <v>22020</v>
      </c>
      <c r="B198" s="1" t="s">
        <v>153</v>
      </c>
      <c r="C198" s="16" t="s">
        <v>153</v>
      </c>
      <c r="D198" t="e">
        <f>"icon/buff/buff_"&amp;#REF!</f>
        <v>#REF!</v>
      </c>
    </row>
    <row r="199" spans="1:4">
      <c r="A199" s="4">
        <v>22021</v>
      </c>
      <c r="B199" s="1" t="s">
        <v>154</v>
      </c>
      <c r="C199" s="16" t="s">
        <v>346</v>
      </c>
      <c r="D199" t="e">
        <f>"icon/buff/buff_"&amp;#REF!</f>
        <v>#REF!</v>
      </c>
    </row>
    <row r="200" spans="1:4">
      <c r="A200" s="4">
        <v>22022</v>
      </c>
      <c r="B200" s="1" t="s">
        <v>155</v>
      </c>
      <c r="C200" s="16" t="s">
        <v>347</v>
      </c>
      <c r="D200" t="e">
        <f>"icon/buff/buff_"&amp;#REF!</f>
        <v>#REF!</v>
      </c>
    </row>
    <row r="201" spans="1:4">
      <c r="A201" s="4">
        <v>22023</v>
      </c>
      <c r="B201" s="1" t="s">
        <v>156</v>
      </c>
      <c r="C201" s="16" t="s">
        <v>514</v>
      </c>
      <c r="D201" t="s">
        <v>398</v>
      </c>
    </row>
    <row r="202" spans="1:4">
      <c r="A202" s="4">
        <v>22025</v>
      </c>
      <c r="B202" s="1" t="s">
        <v>228</v>
      </c>
      <c r="C202" s="16" t="s">
        <v>228</v>
      </c>
      <c r="D202" t="e">
        <f>"icon/buff/buff_"&amp;#REF!</f>
        <v>#REF!</v>
      </c>
    </row>
    <row r="203" spans="1:4">
      <c r="A203" s="4">
        <v>22026</v>
      </c>
      <c r="B203" s="1" t="s">
        <v>4</v>
      </c>
      <c r="C203" s="16" t="s">
        <v>4</v>
      </c>
      <c r="D203" t="s">
        <v>603</v>
      </c>
    </row>
    <row r="204" spans="1:4">
      <c r="A204" s="4">
        <v>22028</v>
      </c>
      <c r="B204" s="1" t="s">
        <v>275</v>
      </c>
      <c r="C204" s="14" t="s">
        <v>275</v>
      </c>
      <c r="D204" t="e">
        <f>"icon/buff/buff_"&amp;#REF!</f>
        <v>#REF!</v>
      </c>
    </row>
    <row r="205" spans="1:4">
      <c r="A205" s="4">
        <v>22029</v>
      </c>
      <c r="B205" s="1" t="s">
        <v>276</v>
      </c>
      <c r="C205" s="14" t="s">
        <v>276</v>
      </c>
      <c r="D205" t="e">
        <f>"icon/buff/buff_"&amp;#REF!</f>
        <v>#REF!</v>
      </c>
    </row>
    <row r="206" spans="1:4">
      <c r="A206" s="4">
        <v>22030</v>
      </c>
      <c r="B206" s="1" t="s">
        <v>277</v>
      </c>
      <c r="C206" s="14" t="s">
        <v>552</v>
      </c>
      <c r="D206" t="e">
        <f>"icon/buff/buff_"&amp;#REF!</f>
        <v>#REF!</v>
      </c>
    </row>
    <row r="207" spans="1:4">
      <c r="A207" s="4">
        <v>22031</v>
      </c>
      <c r="B207" s="7" t="s">
        <v>157</v>
      </c>
      <c r="C207" s="16" t="s">
        <v>241</v>
      </c>
      <c r="D207" t="s">
        <v>398</v>
      </c>
    </row>
    <row r="208" spans="1:4">
      <c r="A208" s="4">
        <v>22033</v>
      </c>
      <c r="B208" s="1" t="s">
        <v>158</v>
      </c>
      <c r="C208" s="16" t="s">
        <v>158</v>
      </c>
      <c r="D208" t="s">
        <v>398</v>
      </c>
    </row>
    <row r="209" spans="1:4">
      <c r="A209" s="4">
        <v>22034</v>
      </c>
      <c r="B209" s="1" t="s">
        <v>159</v>
      </c>
      <c r="C209" s="16" t="s">
        <v>159</v>
      </c>
      <c r="D209" t="e">
        <f>"icon/buff/buff_"&amp;#REF!</f>
        <v>#REF!</v>
      </c>
    </row>
    <row r="210" spans="1:4">
      <c r="A210" s="4">
        <v>22035</v>
      </c>
      <c r="B210" s="1" t="s">
        <v>160</v>
      </c>
      <c r="C210" s="16" t="s">
        <v>160</v>
      </c>
      <c r="D210" t="s">
        <v>398</v>
      </c>
    </row>
    <row r="211" spans="1:4">
      <c r="A211" s="4">
        <v>22036</v>
      </c>
      <c r="B211" s="7" t="s">
        <v>161</v>
      </c>
      <c r="C211" s="16" t="s">
        <v>415</v>
      </c>
      <c r="D211" t="s">
        <v>398</v>
      </c>
    </row>
    <row r="212" spans="1:4">
      <c r="A212" s="4">
        <v>22037</v>
      </c>
      <c r="B212" s="7" t="s">
        <v>162</v>
      </c>
      <c r="C212" s="16" t="s">
        <v>35</v>
      </c>
      <c r="D212" t="s">
        <v>398</v>
      </c>
    </row>
    <row r="213" spans="1:4">
      <c r="A213" s="4">
        <v>22038</v>
      </c>
      <c r="B213" s="7" t="s">
        <v>163</v>
      </c>
      <c r="C213" s="16" t="s">
        <v>417</v>
      </c>
      <c r="D213" t="s">
        <v>398</v>
      </c>
    </row>
    <row r="214" spans="1:4">
      <c r="A214" s="4">
        <v>22039</v>
      </c>
      <c r="B214" s="1" t="s">
        <v>16</v>
      </c>
      <c r="C214" s="14" t="s">
        <v>16</v>
      </c>
      <c r="D214" t="s">
        <v>398</v>
      </c>
    </row>
    <row r="215" spans="1:4">
      <c r="A215" s="4">
        <v>22040</v>
      </c>
      <c r="B215" s="7" t="s">
        <v>163</v>
      </c>
      <c r="C215" s="16" t="s">
        <v>418</v>
      </c>
      <c r="D215" t="s">
        <v>398</v>
      </c>
    </row>
    <row r="216" spans="1:4">
      <c r="A216" s="4">
        <v>22041</v>
      </c>
      <c r="B216" s="1" t="s">
        <v>185</v>
      </c>
      <c r="C216" s="14" t="s">
        <v>72</v>
      </c>
      <c r="D216" t="s">
        <v>398</v>
      </c>
    </row>
    <row r="217" spans="1:4">
      <c r="A217" s="4">
        <v>22042</v>
      </c>
      <c r="B217" s="1" t="s">
        <v>45</v>
      </c>
      <c r="C217" s="14" t="s">
        <v>45</v>
      </c>
      <c r="D217" t="s">
        <v>398</v>
      </c>
    </row>
    <row r="218" spans="1:4">
      <c r="A218" s="4">
        <v>22043</v>
      </c>
      <c r="B218" s="7" t="s">
        <v>209</v>
      </c>
      <c r="C218" s="16" t="s">
        <v>209</v>
      </c>
      <c r="D218" t="s">
        <v>398</v>
      </c>
    </row>
    <row r="219" spans="1:4">
      <c r="A219" s="4">
        <v>22044</v>
      </c>
      <c r="B219" s="7" t="s">
        <v>210</v>
      </c>
      <c r="C219" s="16" t="s">
        <v>210</v>
      </c>
      <c r="D219" t="s">
        <v>398</v>
      </c>
    </row>
    <row r="220" spans="1:4">
      <c r="A220" s="4">
        <v>22045</v>
      </c>
      <c r="B220" s="7" t="s">
        <v>211</v>
      </c>
      <c r="C220" s="16" t="s">
        <v>211</v>
      </c>
      <c r="D220" t="s">
        <v>398</v>
      </c>
    </row>
    <row r="221" spans="1:4">
      <c r="A221" s="4">
        <v>22046</v>
      </c>
      <c r="B221" s="7" t="s">
        <v>212</v>
      </c>
      <c r="C221" s="16" t="s">
        <v>210</v>
      </c>
      <c r="D221" t="s">
        <v>398</v>
      </c>
    </row>
    <row r="222" spans="1:4">
      <c r="A222" s="22">
        <v>22047</v>
      </c>
      <c r="B222" s="23" t="s">
        <v>213</v>
      </c>
      <c r="C222" s="24" t="s">
        <v>213</v>
      </c>
      <c r="D222" s="25" t="s">
        <v>581</v>
      </c>
    </row>
    <row r="223" spans="1:4">
      <c r="A223" s="4">
        <v>22048</v>
      </c>
      <c r="B223" s="7" t="s">
        <v>80</v>
      </c>
      <c r="C223" s="16" t="s">
        <v>80</v>
      </c>
      <c r="D223" t="s">
        <v>398</v>
      </c>
    </row>
    <row r="224" spans="1:4">
      <c r="A224" s="4">
        <v>22049</v>
      </c>
      <c r="B224" s="1" t="s">
        <v>214</v>
      </c>
      <c r="C224" s="14" t="s">
        <v>214</v>
      </c>
      <c r="D224" t="s">
        <v>398</v>
      </c>
    </row>
    <row r="225" spans="1:4">
      <c r="A225" s="4">
        <v>22050</v>
      </c>
      <c r="B225" s="7" t="s">
        <v>215</v>
      </c>
      <c r="C225" s="16" t="s">
        <v>210</v>
      </c>
      <c r="D225" t="s">
        <v>398</v>
      </c>
    </row>
    <row r="226" spans="1:4">
      <c r="A226" s="4">
        <v>22051</v>
      </c>
      <c r="B226" s="7" t="s">
        <v>216</v>
      </c>
      <c r="C226" s="16" t="s">
        <v>216</v>
      </c>
      <c r="D226" t="s">
        <v>398</v>
      </c>
    </row>
    <row r="227" spans="1:4">
      <c r="A227" s="4">
        <v>22052</v>
      </c>
      <c r="B227" s="7" t="s">
        <v>217</v>
      </c>
      <c r="C227" s="16" t="s">
        <v>217</v>
      </c>
      <c r="D227" t="s">
        <v>398</v>
      </c>
    </row>
    <row r="228" spans="1:4">
      <c r="A228" s="4">
        <v>22053</v>
      </c>
      <c r="B228" s="7" t="s">
        <v>218</v>
      </c>
      <c r="C228" s="16" t="s">
        <v>218</v>
      </c>
      <c r="D228" t="s">
        <v>398</v>
      </c>
    </row>
    <row r="229" spans="1:4">
      <c r="A229" s="4">
        <v>22054</v>
      </c>
      <c r="B229" s="7" t="s">
        <v>219</v>
      </c>
      <c r="C229" s="16" t="s">
        <v>219</v>
      </c>
      <c r="D229" t="s">
        <v>398</v>
      </c>
    </row>
    <row r="230" spans="1:4">
      <c r="A230" s="4">
        <v>22055</v>
      </c>
      <c r="B230" s="7" t="s">
        <v>220</v>
      </c>
      <c r="C230" s="16" t="s">
        <v>210</v>
      </c>
      <c r="D230" t="s">
        <v>398</v>
      </c>
    </row>
    <row r="231" spans="1:4">
      <c r="A231" s="4">
        <v>22056</v>
      </c>
      <c r="B231" s="7" t="s">
        <v>221</v>
      </c>
      <c r="C231" s="16" t="s">
        <v>203</v>
      </c>
      <c r="D231" t="s">
        <v>398</v>
      </c>
    </row>
    <row r="232" spans="1:4">
      <c r="A232" s="4">
        <v>22057</v>
      </c>
      <c r="B232" s="7" t="s">
        <v>222</v>
      </c>
      <c r="C232" s="16" t="s">
        <v>31</v>
      </c>
      <c r="D232" t="s">
        <v>398</v>
      </c>
    </row>
    <row r="233" spans="1:4">
      <c r="A233" s="4">
        <v>22058</v>
      </c>
      <c r="B233" s="7" t="s">
        <v>223</v>
      </c>
      <c r="C233" s="16" t="s">
        <v>31</v>
      </c>
      <c r="D233" t="s">
        <v>398</v>
      </c>
    </row>
    <row r="234" spans="1:4">
      <c r="A234" s="4">
        <v>22059</v>
      </c>
      <c r="B234" s="7" t="s">
        <v>224</v>
      </c>
      <c r="C234" s="16" t="s">
        <v>224</v>
      </c>
      <c r="D234" t="s">
        <v>398</v>
      </c>
    </row>
    <row r="235" spans="1:4">
      <c r="A235" s="4">
        <v>22060</v>
      </c>
      <c r="B235" s="7" t="s">
        <v>44</v>
      </c>
      <c r="C235" s="16" t="s">
        <v>44</v>
      </c>
      <c r="D235" t="s">
        <v>398</v>
      </c>
    </row>
    <row r="236" spans="1:4">
      <c r="A236" s="4">
        <v>22061</v>
      </c>
      <c r="B236" s="7" t="s">
        <v>251</v>
      </c>
      <c r="C236" s="16" t="s">
        <v>249</v>
      </c>
      <c r="D236" t="s">
        <v>398</v>
      </c>
    </row>
    <row r="237" spans="1:4">
      <c r="A237" s="4">
        <v>22062</v>
      </c>
      <c r="B237" s="7" t="s">
        <v>252</v>
      </c>
      <c r="C237" s="16" t="s">
        <v>250</v>
      </c>
      <c r="D237" t="s">
        <v>398</v>
      </c>
    </row>
    <row r="238" spans="1:4">
      <c r="A238" s="4">
        <v>22063</v>
      </c>
      <c r="B238" s="7" t="s">
        <v>258</v>
      </c>
      <c r="C238" s="16" t="s">
        <v>70</v>
      </c>
      <c r="D238" t="s">
        <v>398</v>
      </c>
    </row>
    <row r="239" spans="1:4">
      <c r="A239" s="4">
        <v>22064</v>
      </c>
      <c r="B239" s="7" t="s">
        <v>268</v>
      </c>
      <c r="C239" s="16" t="s">
        <v>70</v>
      </c>
      <c r="D239" t="s">
        <v>398</v>
      </c>
    </row>
    <row r="240" spans="1:4">
      <c r="A240" s="4">
        <v>22065</v>
      </c>
      <c r="B240" s="7" t="s">
        <v>267</v>
      </c>
      <c r="C240" s="16" t="s">
        <v>267</v>
      </c>
      <c r="D240" t="s">
        <v>398</v>
      </c>
    </row>
    <row r="241" spans="1:4">
      <c r="A241" s="4">
        <v>22067</v>
      </c>
      <c r="B241" s="1" t="s">
        <v>282</v>
      </c>
      <c r="C241" s="14" t="s">
        <v>282</v>
      </c>
      <c r="D241" t="s">
        <v>398</v>
      </c>
    </row>
    <row r="242" spans="1:4">
      <c r="A242" s="4">
        <v>22068</v>
      </c>
      <c r="B242" s="1" t="s">
        <v>301</v>
      </c>
      <c r="C242" s="14" t="s">
        <v>489</v>
      </c>
      <c r="D242" t="s">
        <v>398</v>
      </c>
    </row>
    <row r="243" spans="1:4">
      <c r="A243" s="4">
        <v>22069</v>
      </c>
      <c r="B243" s="1" t="s">
        <v>302</v>
      </c>
      <c r="C243" s="14" t="s">
        <v>302</v>
      </c>
      <c r="D243" t="s">
        <v>398</v>
      </c>
    </row>
    <row r="244" spans="1:4">
      <c r="A244" s="4">
        <v>22070</v>
      </c>
      <c r="B244" s="1"/>
      <c r="C244" s="14" t="s">
        <v>377</v>
      </c>
      <c r="D244" t="s">
        <v>398</v>
      </c>
    </row>
    <row r="245" spans="1:4">
      <c r="A245" s="4">
        <v>22071</v>
      </c>
      <c r="B245" s="1" t="s">
        <v>279</v>
      </c>
      <c r="C245" s="10" t="s">
        <v>384</v>
      </c>
      <c r="D245" t="s">
        <v>398</v>
      </c>
    </row>
    <row r="246" spans="1:4">
      <c r="A246" s="4">
        <v>22074</v>
      </c>
      <c r="B246" s="1"/>
      <c r="C246" s="14" t="s">
        <v>424</v>
      </c>
      <c r="D246" t="s">
        <v>398</v>
      </c>
    </row>
    <row r="247" spans="1:4">
      <c r="A247" s="4">
        <v>22075</v>
      </c>
      <c r="B247" s="1"/>
      <c r="C247" s="14" t="s">
        <v>417</v>
      </c>
      <c r="D247" t="s">
        <v>604</v>
      </c>
    </row>
    <row r="248" spans="1:4">
      <c r="A248" s="4">
        <v>22076</v>
      </c>
      <c r="B248" s="1"/>
      <c r="C248" s="14" t="s">
        <v>449</v>
      </c>
      <c r="D248" t="s">
        <v>398</v>
      </c>
    </row>
    <row r="249" spans="1:4">
      <c r="A249" s="4">
        <v>22077</v>
      </c>
      <c r="B249" s="1"/>
      <c r="C249" s="14" t="s">
        <v>450</v>
      </c>
      <c r="D249" t="s">
        <v>398</v>
      </c>
    </row>
    <row r="250" spans="1:4">
      <c r="A250" s="4">
        <v>22078</v>
      </c>
      <c r="B250" s="1"/>
      <c r="C250" s="14" t="s">
        <v>451</v>
      </c>
      <c r="D250" t="s">
        <v>398</v>
      </c>
    </row>
    <row r="251" spans="1:4">
      <c r="A251" s="4">
        <v>22079</v>
      </c>
      <c r="B251" s="1"/>
      <c r="C251" s="14" t="s">
        <v>70</v>
      </c>
      <c r="D251" s="21" t="s">
        <v>584</v>
      </c>
    </row>
    <row r="252" spans="1:4">
      <c r="A252" s="4">
        <v>22080</v>
      </c>
      <c r="B252" s="1"/>
      <c r="C252" s="14" t="s">
        <v>282</v>
      </c>
      <c r="D252" t="s">
        <v>398</v>
      </c>
    </row>
    <row r="253" spans="1:4">
      <c r="A253" s="4">
        <v>22081</v>
      </c>
      <c r="B253" s="1"/>
      <c r="C253" s="14" t="s">
        <v>453</v>
      </c>
      <c r="D253" t="s">
        <v>398</v>
      </c>
    </row>
    <row r="254" spans="1:4">
      <c r="A254" s="4">
        <v>22082</v>
      </c>
      <c r="B254" s="1"/>
      <c r="C254" s="14" t="s">
        <v>454</v>
      </c>
      <c r="D254" t="s">
        <v>398</v>
      </c>
    </row>
    <row r="255" spans="1:4">
      <c r="A255" s="4">
        <v>22083</v>
      </c>
      <c r="B255" s="1"/>
      <c r="C255" s="14" t="s">
        <v>454</v>
      </c>
      <c r="D255" t="s">
        <v>398</v>
      </c>
    </row>
    <row r="256" spans="1:4">
      <c r="A256" s="4">
        <v>22084</v>
      </c>
      <c r="B256" s="1"/>
      <c r="C256" s="11" t="s">
        <v>159</v>
      </c>
      <c r="D256" t="s">
        <v>398</v>
      </c>
    </row>
    <row r="257" spans="1:4">
      <c r="A257" s="4">
        <v>22085</v>
      </c>
      <c r="B257" s="1"/>
      <c r="C257" s="11" t="s">
        <v>348</v>
      </c>
      <c r="D257" t="s">
        <v>398</v>
      </c>
    </row>
    <row r="258" spans="1:4">
      <c r="A258" s="4">
        <v>22086</v>
      </c>
      <c r="B258" s="1"/>
      <c r="C258" s="11" t="s">
        <v>471</v>
      </c>
      <c r="D258" t="s">
        <v>398</v>
      </c>
    </row>
    <row r="259" spans="1:4">
      <c r="A259" s="4">
        <v>22087</v>
      </c>
      <c r="B259" s="7" t="s">
        <v>70</v>
      </c>
      <c r="C259" s="11" t="s">
        <v>70</v>
      </c>
      <c r="D259" s="21" t="s">
        <v>584</v>
      </c>
    </row>
    <row r="260" spans="1:4">
      <c r="A260" s="4">
        <v>22088</v>
      </c>
      <c r="B260" s="7"/>
      <c r="C260" s="11" t="s">
        <v>70</v>
      </c>
      <c r="D260" s="21" t="s">
        <v>584</v>
      </c>
    </row>
    <row r="261" spans="1:4">
      <c r="A261" s="4">
        <v>22089</v>
      </c>
      <c r="B261" s="1" t="s">
        <v>350</v>
      </c>
      <c r="C261" s="14" t="s">
        <v>366</v>
      </c>
      <c r="D261" s="21" t="s">
        <v>586</v>
      </c>
    </row>
    <row r="262" spans="1:4">
      <c r="A262" s="4">
        <v>22090</v>
      </c>
      <c r="B262" s="1"/>
      <c r="C262" s="16" t="s">
        <v>515</v>
      </c>
      <c r="D262" s="21" t="s">
        <v>587</v>
      </c>
    </row>
    <row r="263" spans="1:4">
      <c r="A263" s="4">
        <v>22091</v>
      </c>
      <c r="B263" s="1"/>
      <c r="C263" s="16" t="s">
        <v>515</v>
      </c>
      <c r="D263" s="21" t="s">
        <v>587</v>
      </c>
    </row>
    <row r="264" spans="1:4">
      <c r="A264" s="4">
        <v>22092</v>
      </c>
      <c r="B264" s="1"/>
      <c r="C264" s="16" t="s">
        <v>515</v>
      </c>
      <c r="D264" s="21" t="s">
        <v>587</v>
      </c>
    </row>
    <row r="265" spans="1:4">
      <c r="A265" s="4">
        <v>22093</v>
      </c>
      <c r="B265" s="1"/>
      <c r="C265" s="16" t="s">
        <v>521</v>
      </c>
      <c r="D265" s="21" t="s">
        <v>585</v>
      </c>
    </row>
    <row r="266" spans="1:4">
      <c r="A266" s="4">
        <v>22094</v>
      </c>
      <c r="B266" s="7" t="s">
        <v>211</v>
      </c>
      <c r="C266" s="16" t="s">
        <v>70</v>
      </c>
      <c r="D266" s="21" t="s">
        <v>584</v>
      </c>
    </row>
    <row r="267" spans="1:4">
      <c r="A267" s="4">
        <v>22095</v>
      </c>
      <c r="B267" s="7" t="s">
        <v>258</v>
      </c>
      <c r="C267" s="16" t="s">
        <v>70</v>
      </c>
      <c r="D267" s="21" t="s">
        <v>584</v>
      </c>
    </row>
    <row r="268" spans="1:4">
      <c r="A268" s="4">
        <v>22096</v>
      </c>
      <c r="B268" s="7" t="s">
        <v>70</v>
      </c>
      <c r="C268" s="16" t="s">
        <v>70</v>
      </c>
      <c r="D268" s="21" t="s">
        <v>584</v>
      </c>
    </row>
    <row r="269" spans="1:4">
      <c r="A269" s="4">
        <v>22097</v>
      </c>
      <c r="B269" s="7" t="s">
        <v>70</v>
      </c>
      <c r="C269" s="16" t="s">
        <v>70</v>
      </c>
      <c r="D269" s="21" t="s">
        <v>584</v>
      </c>
    </row>
    <row r="270" spans="1:4">
      <c r="A270" s="4">
        <v>22098</v>
      </c>
      <c r="B270" s="7" t="s">
        <v>70</v>
      </c>
      <c r="C270" s="16" t="s">
        <v>70</v>
      </c>
      <c r="D270" s="21" t="s">
        <v>584</v>
      </c>
    </row>
    <row r="271" spans="1:4">
      <c r="A271" s="5">
        <v>23000</v>
      </c>
      <c r="B271" s="1" t="s">
        <v>18</v>
      </c>
      <c r="C271" s="14" t="s">
        <v>18</v>
      </c>
      <c r="D271" s="21" t="s">
        <v>597</v>
      </c>
    </row>
    <row r="272" spans="1:4">
      <c r="A272" s="5">
        <v>23001</v>
      </c>
      <c r="B272" s="1" t="s">
        <v>7</v>
      </c>
      <c r="C272" s="14" t="s">
        <v>7</v>
      </c>
      <c r="D272" t="e">
        <f>"icon/buff/buff_"&amp;#REF!</f>
        <v>#REF!</v>
      </c>
    </row>
    <row r="273" spans="1:4">
      <c r="A273" s="5">
        <v>23002</v>
      </c>
      <c r="B273" s="1" t="s">
        <v>164</v>
      </c>
      <c r="C273" s="14" t="s">
        <v>164</v>
      </c>
      <c r="D273" t="s">
        <v>398</v>
      </c>
    </row>
    <row r="274" spans="1:4">
      <c r="A274" s="5">
        <v>23003</v>
      </c>
      <c r="B274" s="1" t="s">
        <v>14</v>
      </c>
      <c r="C274" s="14" t="s">
        <v>14</v>
      </c>
      <c r="D274" t="e">
        <f>"icon/buff/buff_"&amp;#REF!</f>
        <v>#REF!</v>
      </c>
    </row>
    <row r="275" spans="1:4">
      <c r="A275" s="5">
        <v>23004</v>
      </c>
      <c r="B275" s="1" t="s">
        <v>19</v>
      </c>
      <c r="C275" s="14" t="s">
        <v>19</v>
      </c>
      <c r="D275" t="e">
        <f>"icon/buff/buff_"&amp;#REF!</f>
        <v>#REF!</v>
      </c>
    </row>
    <row r="276" spans="1:4">
      <c r="A276" s="5">
        <v>23005</v>
      </c>
      <c r="B276" s="1" t="s">
        <v>225</v>
      </c>
      <c r="C276" s="14" t="s">
        <v>225</v>
      </c>
      <c r="D276" t="e">
        <f>"icon/buff/buff_"&amp;#REF!</f>
        <v>#REF!</v>
      </c>
    </row>
    <row r="277" spans="1:4">
      <c r="A277" s="5">
        <v>23006</v>
      </c>
      <c r="B277" s="1" t="s">
        <v>300</v>
      </c>
      <c r="C277" s="14" t="s">
        <v>300</v>
      </c>
      <c r="D277" t="e">
        <f>"icon/buff/buff_"&amp;#REF!</f>
        <v>#REF!</v>
      </c>
    </row>
    <row r="278" spans="1:4">
      <c r="A278" s="5">
        <v>23007</v>
      </c>
      <c r="B278" s="1" t="s">
        <v>303</v>
      </c>
      <c r="C278" s="14" t="s">
        <v>303</v>
      </c>
      <c r="D278" s="21" t="s">
        <v>591</v>
      </c>
    </row>
    <row r="279" spans="1:4">
      <c r="A279" s="5">
        <v>23008</v>
      </c>
      <c r="B279" s="1"/>
      <c r="C279" s="14" t="s">
        <v>516</v>
      </c>
      <c r="D279" s="21" t="s">
        <v>593</v>
      </c>
    </row>
    <row r="280" spans="1:4">
      <c r="A280" s="5">
        <v>23009</v>
      </c>
      <c r="B280" s="1" t="s">
        <v>7</v>
      </c>
      <c r="C280" s="14" t="s">
        <v>224</v>
      </c>
      <c r="D280" s="21" t="s">
        <v>592</v>
      </c>
    </row>
    <row r="281" spans="1:4">
      <c r="A281" s="5">
        <v>23010</v>
      </c>
      <c r="B281" s="1" t="s">
        <v>7</v>
      </c>
      <c r="C281" s="14" t="s">
        <v>518</v>
      </c>
      <c r="D281" s="21" t="s">
        <v>592</v>
      </c>
    </row>
    <row r="282" spans="1:4">
      <c r="A282" s="18">
        <v>23011</v>
      </c>
      <c r="C282" s="11" t="s">
        <v>539</v>
      </c>
      <c r="D282" t="e">
        <f>"icon/buff/buff_"&amp;#REF!</f>
        <v>#REF!</v>
      </c>
    </row>
    <row r="283" spans="1:4">
      <c r="A283" s="18">
        <v>23012</v>
      </c>
      <c r="C283" s="11" t="s">
        <v>540</v>
      </c>
      <c r="D283" t="s">
        <v>398</v>
      </c>
    </row>
    <row r="284" spans="1:4">
      <c r="A284" s="18">
        <v>23013</v>
      </c>
      <c r="C284" s="11" t="s">
        <v>541</v>
      </c>
      <c r="D284" t="s">
        <v>398</v>
      </c>
    </row>
    <row r="285" spans="1:4">
      <c r="A285" s="18">
        <v>23014</v>
      </c>
      <c r="C285" s="11" t="s">
        <v>542</v>
      </c>
      <c r="D285" t="s">
        <v>398</v>
      </c>
    </row>
    <row r="286" spans="1:4">
      <c r="A286" s="18">
        <v>23015</v>
      </c>
      <c r="C286" s="11" t="s">
        <v>544</v>
      </c>
      <c r="D286" t="s">
        <v>398</v>
      </c>
    </row>
    <row r="287" spans="1:4">
      <c r="A287" s="18">
        <v>23016</v>
      </c>
      <c r="C287" s="11" t="s">
        <v>546</v>
      </c>
      <c r="D287" t="s">
        <v>398</v>
      </c>
    </row>
    <row r="288" spans="1:4">
      <c r="A288" s="18">
        <v>23018</v>
      </c>
      <c r="C288" s="11" t="s">
        <v>547</v>
      </c>
      <c r="D288" t="s">
        <v>398</v>
      </c>
    </row>
    <row r="289" spans="1:4">
      <c r="A289" s="18">
        <v>23019</v>
      </c>
      <c r="C289" s="11" t="s">
        <v>555</v>
      </c>
      <c r="D289" t="s">
        <v>398</v>
      </c>
    </row>
    <row r="290" spans="1:4">
      <c r="A290" s="18">
        <v>23020</v>
      </c>
      <c r="B290" s="1"/>
      <c r="C290" s="14" t="s">
        <v>14</v>
      </c>
      <c r="D290" s="21" t="s">
        <v>594</v>
      </c>
    </row>
    <row r="291" spans="1:4">
      <c r="A291" s="18">
        <v>23021</v>
      </c>
      <c r="B291" s="1"/>
      <c r="C291" s="14" t="s">
        <v>561</v>
      </c>
      <c r="D291" s="21" t="s">
        <v>594</v>
      </c>
    </row>
    <row r="292" spans="1:4">
      <c r="A292" s="18">
        <v>23022</v>
      </c>
      <c r="B292" s="1"/>
      <c r="C292" s="14" t="s">
        <v>563</v>
      </c>
      <c r="D292" s="21" t="s">
        <v>594</v>
      </c>
    </row>
    <row r="293" spans="1:4">
      <c r="A293" s="18">
        <v>23023</v>
      </c>
      <c r="B293" s="1"/>
      <c r="C293" s="14" t="s">
        <v>564</v>
      </c>
      <c r="D293" s="21" t="s">
        <v>594</v>
      </c>
    </row>
    <row r="294" spans="1:4">
      <c r="A294" s="18">
        <v>23024</v>
      </c>
      <c r="C294" s="11" t="s">
        <v>572</v>
      </c>
      <c r="D294" s="21" t="s">
        <v>595</v>
      </c>
    </row>
    <row r="295" spans="1:4">
      <c r="A295" s="18">
        <v>23025</v>
      </c>
      <c r="C295" s="14" t="s">
        <v>610</v>
      </c>
      <c r="D295" t="s">
        <v>398</v>
      </c>
    </row>
    <row r="296" spans="1:4">
      <c r="A296" s="18">
        <v>23026</v>
      </c>
      <c r="C296" s="14" t="s">
        <v>617</v>
      </c>
      <c r="D296" t="s">
        <v>398</v>
      </c>
    </row>
    <row r="297" spans="1:4">
      <c r="A297" s="9">
        <v>24000</v>
      </c>
      <c r="B297" s="1" t="s">
        <v>187</v>
      </c>
      <c r="C297" s="14" t="s">
        <v>240</v>
      </c>
      <c r="D297" s="21" t="s">
        <v>598</v>
      </c>
    </row>
    <row r="298" spans="1:4">
      <c r="A298" s="9">
        <v>24001</v>
      </c>
      <c r="B298" s="6"/>
      <c r="C298" s="17" t="s">
        <v>379</v>
      </c>
      <c r="D298" s="21" t="s">
        <v>599</v>
      </c>
    </row>
    <row r="299" spans="1:4">
      <c r="A299" s="9">
        <v>24002</v>
      </c>
      <c r="C299" s="14" t="s">
        <v>391</v>
      </c>
      <c r="D299" t="e">
        <f>"icon/buff/buff_"&amp;#REF!</f>
        <v>#REF!</v>
      </c>
    </row>
    <row r="300" spans="1:4">
      <c r="A300" s="9">
        <v>24003</v>
      </c>
      <c r="C300" s="14" t="s">
        <v>391</v>
      </c>
      <c r="D300" t="e">
        <f>D299</f>
        <v>#REF!</v>
      </c>
    </row>
    <row r="301" spans="1:4">
      <c r="A301" s="9">
        <v>24004</v>
      </c>
      <c r="C301" s="14" t="s">
        <v>427</v>
      </c>
      <c r="D301" t="e">
        <f>"icon/buff/buff_"&amp;#REF!</f>
        <v>#REF!</v>
      </c>
    </row>
    <row r="302" spans="1:4">
      <c r="A302" s="9">
        <v>24005</v>
      </c>
      <c r="C302" s="14" t="s">
        <v>456</v>
      </c>
      <c r="D302" s="21" t="s">
        <v>600</v>
      </c>
    </row>
    <row r="303" spans="1:4">
      <c r="A303" s="9">
        <v>24006</v>
      </c>
      <c r="B303" s="1"/>
      <c r="C303" s="14" t="s">
        <v>438</v>
      </c>
      <c r="D303" s="21" t="s">
        <v>601</v>
      </c>
    </row>
    <row r="304" spans="1:4">
      <c r="A304" s="9">
        <v>24007</v>
      </c>
      <c r="B304" s="6"/>
      <c r="C304" s="17" t="s">
        <v>213</v>
      </c>
      <c r="D304" s="21" t="s">
        <v>581</v>
      </c>
    </row>
    <row r="305" spans="1:4">
      <c r="A305" s="9">
        <v>24008</v>
      </c>
      <c r="B305" s="6"/>
      <c r="C305" s="17" t="s">
        <v>613</v>
      </c>
      <c r="D305" s="21" t="s">
        <v>581</v>
      </c>
    </row>
    <row r="306" spans="1:4">
      <c r="A306" s="19">
        <v>25001</v>
      </c>
      <c r="B306" s="1"/>
      <c r="C306" s="14" t="s">
        <v>569</v>
      </c>
      <c r="D306" s="21" t="s">
        <v>602</v>
      </c>
    </row>
    <row r="307" spans="1:4">
      <c r="A307" s="19">
        <v>25002</v>
      </c>
      <c r="B307" s="1"/>
      <c r="C307" s="14" t="s">
        <v>568</v>
      </c>
      <c r="D307" t="e">
        <f>"icon/buff/buff_"&amp;#REF!</f>
        <v>#REF!</v>
      </c>
    </row>
    <row r="308" spans="1:4">
      <c r="A308" s="13">
        <v>50001</v>
      </c>
      <c r="C308" s="14" t="s">
        <v>497</v>
      </c>
      <c r="D308" t="s">
        <v>398</v>
      </c>
    </row>
    <row r="309" spans="1:4">
      <c r="A309" s="13">
        <v>50002</v>
      </c>
      <c r="C309" s="1" t="s">
        <v>553</v>
      </c>
      <c r="D309" t="s">
        <v>398</v>
      </c>
    </row>
    <row r="310" spans="1:4">
      <c r="A310" s="13">
        <v>50003</v>
      </c>
      <c r="C310" s="14" t="s">
        <v>498</v>
      </c>
      <c r="D310" t="s">
        <v>398</v>
      </c>
    </row>
    <row r="311" spans="1:4">
      <c r="A311" s="13">
        <v>50004</v>
      </c>
      <c r="C311" s="14" t="s">
        <v>499</v>
      </c>
      <c r="D311" t="s">
        <v>398</v>
      </c>
    </row>
    <row r="312" spans="1:4">
      <c r="A312" s="13">
        <v>50005</v>
      </c>
      <c r="C312" s="14" t="s">
        <v>510</v>
      </c>
      <c r="D312" t="s">
        <v>398</v>
      </c>
    </row>
    <row r="313" spans="1:4">
      <c r="A313" s="13">
        <v>50006</v>
      </c>
      <c r="C313" s="14" t="s">
        <v>507</v>
      </c>
      <c r="D313" t="s">
        <v>398</v>
      </c>
    </row>
    <row r="314" spans="1:4">
      <c r="A314" s="13">
        <v>50007</v>
      </c>
      <c r="C314" s="14" t="s">
        <v>500</v>
      </c>
      <c r="D314" t="s">
        <v>398</v>
      </c>
    </row>
    <row r="315" spans="1:4">
      <c r="A315" s="13">
        <v>50008</v>
      </c>
      <c r="C315" s="14" t="s">
        <v>501</v>
      </c>
      <c r="D315" t="s">
        <v>398</v>
      </c>
    </row>
    <row r="316" spans="1:4">
      <c r="A316" s="13">
        <v>50009</v>
      </c>
      <c r="C316" s="14" t="s">
        <v>502</v>
      </c>
      <c r="D316" t="s">
        <v>398</v>
      </c>
    </row>
    <row r="317" spans="1:4">
      <c r="A317" s="13">
        <v>50010</v>
      </c>
      <c r="C317" s="14" t="s">
        <v>503</v>
      </c>
      <c r="D317" t="s">
        <v>398</v>
      </c>
    </row>
    <row r="318" spans="1:4">
      <c r="A318" s="13">
        <v>50011</v>
      </c>
      <c r="C318" s="14" t="s">
        <v>504</v>
      </c>
      <c r="D318" t="s">
        <v>398</v>
      </c>
    </row>
    <row r="319" spans="1:4">
      <c r="A319" s="13">
        <v>50012</v>
      </c>
      <c r="C319" s="14" t="s">
        <v>505</v>
      </c>
      <c r="D319" t="s">
        <v>398</v>
      </c>
    </row>
    <row r="320" spans="1:4">
      <c r="A320" s="13">
        <v>50013</v>
      </c>
      <c r="C320" s="14" t="s">
        <v>506</v>
      </c>
      <c r="D320" t="s">
        <v>398</v>
      </c>
    </row>
    <row r="321" spans="1:4">
      <c r="A321" s="13">
        <v>50014</v>
      </c>
      <c r="C321" s="14" t="s">
        <v>508</v>
      </c>
      <c r="D321" t="s">
        <v>398</v>
      </c>
    </row>
    <row r="322" spans="1:4">
      <c r="A322" s="13">
        <v>50015</v>
      </c>
      <c r="C322" s="14" t="s">
        <v>511</v>
      </c>
      <c r="D322" t="s">
        <v>398</v>
      </c>
    </row>
    <row r="323" spans="1:4">
      <c r="A323" s="13">
        <v>50016</v>
      </c>
      <c r="C323" s="14" t="s">
        <v>512</v>
      </c>
      <c r="D323" t="s">
        <v>398</v>
      </c>
    </row>
  </sheetData>
  <phoneticPr fontId="1" type="noConversion"/>
  <conditionalFormatting sqref="B99">
    <cfRule type="duplicateValues" dxfId="130" priority="124"/>
  </conditionalFormatting>
  <conditionalFormatting sqref="C99">
    <cfRule type="duplicateValues" dxfId="129" priority="123"/>
  </conditionalFormatting>
  <conditionalFormatting sqref="C183">
    <cfRule type="duplicateValues" dxfId="128" priority="122"/>
  </conditionalFormatting>
  <conditionalFormatting sqref="C324:C1048576 C282:C286 C308 C271:C279 C94:C127 C129:C132 C182:C244 C301 C138:C139 C136 C134 C141:C142 C52:C92 C313:C321 C297:C299 C310:C311 C1:C40">
    <cfRule type="duplicateValues" dxfId="127" priority="121"/>
  </conditionalFormatting>
  <conditionalFormatting sqref="C143">
    <cfRule type="duplicateValues" dxfId="126" priority="120"/>
  </conditionalFormatting>
  <conditionalFormatting sqref="C144:C146">
    <cfRule type="duplicateValues" dxfId="125" priority="119"/>
  </conditionalFormatting>
  <conditionalFormatting sqref="B109">
    <cfRule type="duplicateValues" dxfId="124" priority="118"/>
  </conditionalFormatting>
  <conditionalFormatting sqref="C128">
    <cfRule type="duplicateValues" dxfId="123" priority="117"/>
  </conditionalFormatting>
  <conditionalFormatting sqref="C128">
    <cfRule type="duplicateValues" dxfId="122" priority="116"/>
  </conditionalFormatting>
  <conditionalFormatting sqref="C128">
    <cfRule type="duplicateValues" dxfId="121" priority="115"/>
  </conditionalFormatting>
  <conditionalFormatting sqref="C128">
    <cfRule type="duplicateValues" dxfId="120" priority="114"/>
  </conditionalFormatting>
  <conditionalFormatting sqref="C128">
    <cfRule type="duplicateValues" dxfId="119" priority="113"/>
  </conditionalFormatting>
  <conditionalFormatting sqref="C147">
    <cfRule type="duplicateValues" dxfId="118" priority="112"/>
  </conditionalFormatting>
  <conditionalFormatting sqref="C148:C150">
    <cfRule type="duplicateValues" dxfId="117" priority="111"/>
  </conditionalFormatting>
  <conditionalFormatting sqref="C245">
    <cfRule type="duplicateValues" dxfId="116" priority="107"/>
  </conditionalFormatting>
  <conditionalFormatting sqref="C245">
    <cfRule type="duplicateValues" dxfId="115" priority="108"/>
  </conditionalFormatting>
  <conditionalFormatting sqref="C245">
    <cfRule type="duplicateValues" dxfId="114" priority="109"/>
  </conditionalFormatting>
  <conditionalFormatting sqref="C245">
    <cfRule type="duplicateValues" dxfId="113" priority="110"/>
  </conditionalFormatting>
  <conditionalFormatting sqref="C300">
    <cfRule type="duplicateValues" dxfId="112" priority="106"/>
  </conditionalFormatting>
  <conditionalFormatting sqref="C137">
    <cfRule type="duplicateValues" dxfId="111" priority="102"/>
  </conditionalFormatting>
  <conditionalFormatting sqref="C137">
    <cfRule type="duplicateValues" dxfId="110" priority="103"/>
  </conditionalFormatting>
  <conditionalFormatting sqref="C137">
    <cfRule type="duplicateValues" dxfId="109" priority="104"/>
  </conditionalFormatting>
  <conditionalFormatting sqref="C137">
    <cfRule type="duplicateValues" dxfId="108" priority="101"/>
  </conditionalFormatting>
  <conditionalFormatting sqref="C137">
    <cfRule type="duplicateValues" dxfId="107" priority="100"/>
  </conditionalFormatting>
  <conditionalFormatting sqref="C137">
    <cfRule type="duplicateValues" dxfId="106" priority="105"/>
  </conditionalFormatting>
  <conditionalFormatting sqref="C135">
    <cfRule type="duplicateValues" dxfId="105" priority="96"/>
  </conditionalFormatting>
  <conditionalFormatting sqref="C135">
    <cfRule type="duplicateValues" dxfId="104" priority="97"/>
  </conditionalFormatting>
  <conditionalFormatting sqref="C135">
    <cfRule type="duplicateValues" dxfId="103" priority="98"/>
  </conditionalFormatting>
  <conditionalFormatting sqref="C135">
    <cfRule type="duplicateValues" dxfId="102" priority="95"/>
  </conditionalFormatting>
  <conditionalFormatting sqref="C135">
    <cfRule type="duplicateValues" dxfId="101" priority="94"/>
  </conditionalFormatting>
  <conditionalFormatting sqref="C135">
    <cfRule type="duplicateValues" dxfId="100" priority="99"/>
  </conditionalFormatting>
  <conditionalFormatting sqref="C133">
    <cfRule type="duplicateValues" dxfId="99" priority="90"/>
  </conditionalFormatting>
  <conditionalFormatting sqref="C133">
    <cfRule type="duplicateValues" dxfId="98" priority="91"/>
  </conditionalFormatting>
  <conditionalFormatting sqref="C133">
    <cfRule type="duplicateValues" dxfId="97" priority="92"/>
  </conditionalFormatting>
  <conditionalFormatting sqref="C133">
    <cfRule type="duplicateValues" dxfId="96" priority="89"/>
  </conditionalFormatting>
  <conditionalFormatting sqref="C133">
    <cfRule type="duplicateValues" dxfId="95" priority="88"/>
  </conditionalFormatting>
  <conditionalFormatting sqref="C133">
    <cfRule type="duplicateValues" dxfId="94" priority="93"/>
  </conditionalFormatting>
  <conditionalFormatting sqref="C140">
    <cfRule type="duplicateValues" dxfId="93" priority="84"/>
  </conditionalFormatting>
  <conditionalFormatting sqref="C140">
    <cfRule type="duplicateValues" dxfId="92" priority="85"/>
  </conditionalFormatting>
  <conditionalFormatting sqref="C140">
    <cfRule type="duplicateValues" dxfId="91" priority="86"/>
  </conditionalFormatting>
  <conditionalFormatting sqref="C140">
    <cfRule type="duplicateValues" dxfId="90" priority="83"/>
  </conditionalFormatting>
  <conditionalFormatting sqref="C140">
    <cfRule type="duplicateValues" dxfId="89" priority="82"/>
  </conditionalFormatting>
  <conditionalFormatting sqref="C140">
    <cfRule type="duplicateValues" dxfId="88" priority="87"/>
  </conditionalFormatting>
  <conditionalFormatting sqref="C41:C42">
    <cfRule type="duplicateValues" dxfId="87" priority="80"/>
  </conditionalFormatting>
  <conditionalFormatting sqref="C43:C44">
    <cfRule type="duplicateValues" dxfId="86" priority="81"/>
  </conditionalFormatting>
  <conditionalFormatting sqref="C45:C49">
    <cfRule type="duplicateValues" dxfId="85" priority="79"/>
  </conditionalFormatting>
  <conditionalFormatting sqref="A151:A180">
    <cfRule type="duplicateValues" dxfId="84" priority="75"/>
    <cfRule type="duplicateValues" dxfId="83" priority="76"/>
  </conditionalFormatting>
  <conditionalFormatting sqref="C303 C151:C160 C167 C306:C307">
    <cfRule type="duplicateValues" dxfId="82" priority="77"/>
  </conditionalFormatting>
  <conditionalFormatting sqref="C161:C162">
    <cfRule type="duplicateValues" dxfId="81" priority="78"/>
  </conditionalFormatting>
  <conditionalFormatting sqref="C163:C166">
    <cfRule type="duplicateValues" dxfId="80" priority="74"/>
  </conditionalFormatting>
  <conditionalFormatting sqref="A248:A270">
    <cfRule type="duplicateValues" dxfId="79" priority="71"/>
    <cfRule type="duplicateValues" dxfId="78" priority="72"/>
  </conditionalFormatting>
  <conditionalFormatting sqref="C248:C251">
    <cfRule type="duplicateValues" dxfId="77" priority="73"/>
  </conditionalFormatting>
  <conditionalFormatting sqref="C252:C254">
    <cfRule type="duplicateValues" dxfId="76" priority="70"/>
  </conditionalFormatting>
  <conditionalFormatting sqref="C252:C254">
    <cfRule type="duplicateValues" dxfId="75" priority="69"/>
  </conditionalFormatting>
  <conditionalFormatting sqref="C255">
    <cfRule type="duplicateValues" dxfId="74" priority="68"/>
  </conditionalFormatting>
  <conditionalFormatting sqref="C255">
    <cfRule type="duplicateValues" dxfId="73" priority="67"/>
  </conditionalFormatting>
  <conditionalFormatting sqref="C302">
    <cfRule type="duplicateValues" dxfId="72" priority="66"/>
  </conditionalFormatting>
  <conditionalFormatting sqref="A302 A305">
    <cfRule type="duplicateValues" dxfId="71" priority="64"/>
    <cfRule type="duplicateValues" dxfId="70" priority="65"/>
  </conditionalFormatting>
  <conditionalFormatting sqref="A320:A323">
    <cfRule type="duplicateValues" dxfId="69" priority="62"/>
    <cfRule type="duplicateValues" dxfId="68" priority="63"/>
  </conditionalFormatting>
  <conditionalFormatting sqref="C280">
    <cfRule type="duplicateValues" dxfId="67" priority="61"/>
  </conditionalFormatting>
  <conditionalFormatting sqref="A281">
    <cfRule type="duplicateValues" dxfId="66" priority="59"/>
    <cfRule type="duplicateValues" dxfId="65" priority="60"/>
  </conditionalFormatting>
  <conditionalFormatting sqref="C281 C290">
    <cfRule type="duplicateValues" dxfId="64" priority="58"/>
  </conditionalFormatting>
  <conditionalFormatting sqref="C262">
    <cfRule type="duplicateValues" dxfId="63" priority="57"/>
  </conditionalFormatting>
  <conditionalFormatting sqref="C263">
    <cfRule type="duplicateValues" dxfId="62" priority="56"/>
  </conditionalFormatting>
  <conditionalFormatting sqref="C264:C265">
    <cfRule type="duplicateValues" dxfId="61" priority="55"/>
  </conditionalFormatting>
  <conditionalFormatting sqref="C168">
    <cfRule type="duplicateValues" dxfId="60" priority="54"/>
  </conditionalFormatting>
  <conditionalFormatting sqref="C169:C170">
    <cfRule type="duplicateValues" dxfId="59" priority="53"/>
  </conditionalFormatting>
  <conditionalFormatting sqref="C171">
    <cfRule type="duplicateValues" dxfId="58" priority="52"/>
  </conditionalFormatting>
  <conditionalFormatting sqref="C266">
    <cfRule type="duplicateValues" dxfId="57" priority="51"/>
  </conditionalFormatting>
  <conditionalFormatting sqref="C172">
    <cfRule type="duplicateValues" dxfId="56" priority="50"/>
  </conditionalFormatting>
  <conditionalFormatting sqref="C267">
    <cfRule type="duplicateValues" dxfId="55" priority="49"/>
  </conditionalFormatting>
  <conditionalFormatting sqref="C50">
    <cfRule type="duplicateValues" dxfId="54" priority="48"/>
  </conditionalFormatting>
  <conditionalFormatting sqref="C173">
    <cfRule type="duplicateValues" dxfId="53" priority="47"/>
  </conditionalFormatting>
  <conditionalFormatting sqref="C174:C175">
    <cfRule type="duplicateValues" dxfId="52" priority="46"/>
  </conditionalFormatting>
  <conditionalFormatting sqref="C287">
    <cfRule type="duplicateValues" dxfId="51" priority="40"/>
  </conditionalFormatting>
  <conditionalFormatting sqref="C287">
    <cfRule type="duplicateValues" dxfId="50" priority="41"/>
  </conditionalFormatting>
  <conditionalFormatting sqref="C287">
    <cfRule type="duplicateValues" dxfId="49" priority="42"/>
  </conditionalFormatting>
  <conditionalFormatting sqref="C287">
    <cfRule type="duplicateValues" dxfId="48" priority="43"/>
  </conditionalFormatting>
  <conditionalFormatting sqref="C287">
    <cfRule type="duplicateValues" dxfId="47" priority="44"/>
  </conditionalFormatting>
  <conditionalFormatting sqref="C287">
    <cfRule type="duplicateValues" dxfId="46" priority="45"/>
  </conditionalFormatting>
  <conditionalFormatting sqref="C288">
    <cfRule type="duplicateValues" dxfId="45" priority="34"/>
  </conditionalFormatting>
  <conditionalFormatting sqref="C288">
    <cfRule type="duplicateValues" dxfId="44" priority="35"/>
  </conditionalFormatting>
  <conditionalFormatting sqref="C288">
    <cfRule type="duplicateValues" dxfId="43" priority="36"/>
  </conditionalFormatting>
  <conditionalFormatting sqref="C288">
    <cfRule type="duplicateValues" dxfId="42" priority="37"/>
  </conditionalFormatting>
  <conditionalFormatting sqref="C288">
    <cfRule type="duplicateValues" dxfId="41" priority="38"/>
  </conditionalFormatting>
  <conditionalFormatting sqref="C288">
    <cfRule type="duplicateValues" dxfId="40" priority="39"/>
  </conditionalFormatting>
  <conditionalFormatting sqref="C289">
    <cfRule type="duplicateValues" dxfId="39" priority="28"/>
  </conditionalFormatting>
  <conditionalFormatting sqref="C289">
    <cfRule type="duplicateValues" dxfId="38" priority="29"/>
  </conditionalFormatting>
  <conditionalFormatting sqref="C289">
    <cfRule type="duplicateValues" dxfId="37" priority="30"/>
  </conditionalFormatting>
  <conditionalFormatting sqref="C289">
    <cfRule type="duplicateValues" dxfId="36" priority="31"/>
  </conditionalFormatting>
  <conditionalFormatting sqref="C289">
    <cfRule type="duplicateValues" dxfId="35" priority="32"/>
  </conditionalFormatting>
  <conditionalFormatting sqref="C289">
    <cfRule type="duplicateValues" dxfId="34" priority="33"/>
  </conditionalFormatting>
  <conditionalFormatting sqref="C185:C191">
    <cfRule type="duplicateValues" dxfId="33" priority="125"/>
  </conditionalFormatting>
  <conditionalFormatting sqref="C246:C247">
    <cfRule type="duplicateValues" dxfId="32" priority="126"/>
  </conditionalFormatting>
  <conditionalFormatting sqref="C241">
    <cfRule type="duplicateValues" dxfId="31" priority="127"/>
  </conditionalFormatting>
  <conditionalFormatting sqref="A324:A1048576 A271:A280 A1:A40 A52:A150 A181:A247 A303:A304 A306:A319 A282:A301">
    <cfRule type="duplicateValues" dxfId="30" priority="128"/>
    <cfRule type="duplicateValues" dxfId="29" priority="129"/>
  </conditionalFormatting>
  <conditionalFormatting sqref="C291">
    <cfRule type="duplicateValues" dxfId="28" priority="27"/>
  </conditionalFormatting>
  <conditionalFormatting sqref="C292">
    <cfRule type="duplicateValues" dxfId="27" priority="26"/>
  </conditionalFormatting>
  <conditionalFormatting sqref="C293">
    <cfRule type="duplicateValues" dxfId="26" priority="25"/>
  </conditionalFormatting>
  <conditionalFormatting sqref="C176">
    <cfRule type="duplicateValues" dxfId="25" priority="24"/>
  </conditionalFormatting>
  <conditionalFormatting sqref="C268">
    <cfRule type="duplicateValues" dxfId="24" priority="23"/>
  </conditionalFormatting>
  <conditionalFormatting sqref="C294">
    <cfRule type="duplicateValues" dxfId="23" priority="17"/>
  </conditionalFormatting>
  <conditionalFormatting sqref="C294">
    <cfRule type="duplicateValues" dxfId="22" priority="18"/>
  </conditionalFormatting>
  <conditionalFormatting sqref="C294">
    <cfRule type="duplicateValues" dxfId="21" priority="19"/>
  </conditionalFormatting>
  <conditionalFormatting sqref="C294">
    <cfRule type="duplicateValues" dxfId="20" priority="20"/>
  </conditionalFormatting>
  <conditionalFormatting sqref="C294">
    <cfRule type="duplicateValues" dxfId="19" priority="21"/>
  </conditionalFormatting>
  <conditionalFormatting sqref="C294">
    <cfRule type="duplicateValues" dxfId="18" priority="22"/>
  </conditionalFormatting>
  <conditionalFormatting sqref="C177">
    <cfRule type="duplicateValues" dxfId="17" priority="16"/>
  </conditionalFormatting>
  <conditionalFormatting sqref="C178">
    <cfRule type="duplicateValues" dxfId="16" priority="15"/>
  </conditionalFormatting>
  <conditionalFormatting sqref="C179">
    <cfRule type="duplicateValues" dxfId="15" priority="14"/>
  </conditionalFormatting>
  <conditionalFormatting sqref="C269">
    <cfRule type="duplicateValues" dxfId="14" priority="13"/>
  </conditionalFormatting>
  <conditionalFormatting sqref="C51">
    <cfRule type="duplicateValues" dxfId="13" priority="12"/>
  </conditionalFormatting>
  <conditionalFormatting sqref="C180">
    <cfRule type="duplicateValues" dxfId="12" priority="11"/>
  </conditionalFormatting>
  <conditionalFormatting sqref="A41:A51">
    <cfRule type="duplicateValues" dxfId="11" priority="130"/>
    <cfRule type="duplicateValues" dxfId="10" priority="131"/>
  </conditionalFormatting>
  <conditionalFormatting sqref="C270">
    <cfRule type="duplicateValues" dxfId="9" priority="10"/>
  </conditionalFormatting>
  <conditionalFormatting sqref="C304:C305">
    <cfRule type="duplicateValues" dxfId="8" priority="9"/>
  </conditionalFormatting>
  <conditionalFormatting sqref="C295:C296">
    <cfRule type="duplicateValues" dxfId="7" priority="2"/>
  </conditionalFormatting>
  <conditionalFormatting sqref="C295:C296">
    <cfRule type="duplicateValues" dxfId="6" priority="3"/>
  </conditionalFormatting>
  <conditionalFormatting sqref="C295:C296">
    <cfRule type="duplicateValues" dxfId="5" priority="4"/>
  </conditionalFormatting>
  <conditionalFormatting sqref="C295:C296">
    <cfRule type="duplicateValues" dxfId="4" priority="5"/>
  </conditionalFormatting>
  <conditionalFormatting sqref="C295:C296">
    <cfRule type="duplicateValues" dxfId="3" priority="6"/>
  </conditionalFormatting>
  <conditionalFormatting sqref="C295:C296">
    <cfRule type="duplicateValues" dxfId="2" priority="7"/>
  </conditionalFormatting>
  <conditionalFormatting sqref="C295:C296">
    <cfRule type="duplicateValues" dxfId="1" priority="8"/>
  </conditionalFormatting>
  <conditionalFormatting sqref="B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Buff</vt:lpstr>
      <vt:lpstr>type</vt:lpstr>
      <vt:lpstr>资源</vt:lpstr>
      <vt:lpstr>填写</vt:lpstr>
      <vt:lpstr>图标备份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YOKA</cp:lastModifiedBy>
  <dcterms:created xsi:type="dcterms:W3CDTF">2019-06-19T09:27:59Z</dcterms:created>
  <dcterms:modified xsi:type="dcterms:W3CDTF">2023-03-24T08:56:44Z</dcterms:modified>
</cp:coreProperties>
</file>