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eypad-board\kicad-project\bom\"/>
    </mc:Choice>
  </mc:AlternateContent>
  <xr:revisionPtr revIDLastSave="0" documentId="13_ncr:1_{DC6B8E9D-6B7B-401D-8632-CA6B03DD1B71}" xr6:coauthVersionLast="47" xr6:coauthVersionMax="47" xr10:uidLastSave="{00000000-0000-0000-0000-000000000000}"/>
  <bookViews>
    <workbookView xWindow="-105" yWindow="0" windowWidth="42165" windowHeight="20985" xr2:uid="{D3104115-94E3-BD4B-A3F1-4563E20D6E1F}"/>
  </bookViews>
  <sheets>
    <sheet name="Sheet1" sheetId="1" r:id="rId1"/>
  </sheets>
  <definedNames>
    <definedName name="bom" localSheetId="0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12" i="1" s="1"/>
  <c r="L4" i="1" a="1"/>
  <c r="L4" i="1" s="1"/>
  <c r="L12" i="1" s="1"/>
  <c r="M4" i="1" a="1"/>
  <c r="M4" i="1" s="1"/>
  <c r="M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91E41-41FA-C14C-B4A0-8F891E1BB71B}" name="bom" type="6" refreshedVersion="8" background="1" saveData="1">
    <textPr codePage="65001" sourceFile="/Users/minekuba/Desktop/keypad-board/keypad-kicad-proj/keypad/production/keypad_2023-12-13_13-42-28/bom.csv" decimal="," thousands=" 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<sst xmlns="http://schemas.openxmlformats.org/spreadsheetml/2006/main" count="175" uniqueCount="159">
  <si>
    <t>Designator</t>
  </si>
  <si>
    <t>Footprint</t>
  </si>
  <si>
    <t>Quantity</t>
  </si>
  <si>
    <t>Value</t>
  </si>
  <si>
    <t>B1</t>
  </si>
  <si>
    <t>CMI9605IC0580T</t>
  </si>
  <si>
    <t>Passive buzzer</t>
  </si>
  <si>
    <t>Brd1</t>
  </si>
  <si>
    <t>128x64OLED_V2</t>
  </si>
  <si>
    <t>SSD1306</t>
  </si>
  <si>
    <t>1uF</t>
  </si>
  <si>
    <t>C10, C17, C3, C4, C6, C7</t>
  </si>
  <si>
    <t>10uF</t>
  </si>
  <si>
    <t>C15, C16</t>
  </si>
  <si>
    <t>4.7uF</t>
  </si>
  <si>
    <t>C18, C19</t>
  </si>
  <si>
    <t>22uF</t>
  </si>
  <si>
    <t>C8</t>
  </si>
  <si>
    <t>0.1uF</t>
  </si>
  <si>
    <t>D1, D26, D27</t>
  </si>
  <si>
    <t>LED</t>
  </si>
  <si>
    <t>D14, D15, D16, D19, D20, D21</t>
  </si>
  <si>
    <t>D_SOD-323</t>
  </si>
  <si>
    <t>SD15_SOD323</t>
  </si>
  <si>
    <t>D_Schottky</t>
  </si>
  <si>
    <t>D23, D24, D25</t>
  </si>
  <si>
    <t>D_SOD-923</t>
  </si>
  <si>
    <t>ESD9B3.3ST5G</t>
  </si>
  <si>
    <t>D28, D29, D30, D31, D32, D33, D34, D35, D36, D37, D38, D39</t>
  </si>
  <si>
    <t>D_SOD-123</t>
  </si>
  <si>
    <t>D_Small</t>
  </si>
  <si>
    <t>IC1</t>
  </si>
  <si>
    <t>TPS61023</t>
  </si>
  <si>
    <t>TPS61023DRLT</t>
  </si>
  <si>
    <t>J1</t>
  </si>
  <si>
    <t>XY2500R-DS(5.08)-02V</t>
  </si>
  <si>
    <t>Screw_Terminal_01x02</t>
  </si>
  <si>
    <t>J2, J3</t>
  </si>
  <si>
    <t>GCT_USB4105-GF-A</t>
  </si>
  <si>
    <t>USB4105-GF-A</t>
  </si>
  <si>
    <t>J4</t>
  </si>
  <si>
    <t>microSD_HC_Hirose_DM3D-SF</t>
  </si>
  <si>
    <t>Micro_SD_Card_Det_Hirose_DM3AT</t>
  </si>
  <si>
    <t>L1</t>
  </si>
  <si>
    <t>L_Bourns_SRP1038C_10.0x10.0mm</t>
  </si>
  <si>
    <t>1uH</t>
  </si>
  <si>
    <t>Q1, Q2</t>
  </si>
  <si>
    <t>SOT-23</t>
  </si>
  <si>
    <t>BC817</t>
  </si>
  <si>
    <t>R1, R16</t>
  </si>
  <si>
    <t>100k</t>
  </si>
  <si>
    <t>R10, R11, R13, R14, R15, R8</t>
  </si>
  <si>
    <t>10k</t>
  </si>
  <si>
    <t>R12</t>
  </si>
  <si>
    <t>732k</t>
  </si>
  <si>
    <t>R17, R9</t>
  </si>
  <si>
    <t>1k</t>
  </si>
  <si>
    <t>R18</t>
  </si>
  <si>
    <t>R19</t>
  </si>
  <si>
    <t>R2</t>
  </si>
  <si>
    <t>2k</t>
  </si>
  <si>
    <t>R20</t>
  </si>
  <si>
    <t>R21, R6</t>
  </si>
  <si>
    <t>4k7</t>
  </si>
  <si>
    <t>R3</t>
  </si>
  <si>
    <t>20k</t>
  </si>
  <si>
    <t>R4</t>
  </si>
  <si>
    <t>R5</t>
  </si>
  <si>
    <t>22.1k</t>
  </si>
  <si>
    <t>R7</t>
  </si>
  <si>
    <t>47.5k</t>
  </si>
  <si>
    <t>RV1</t>
  </si>
  <si>
    <t>PTA30432010CIB102</t>
  </si>
  <si>
    <t>R_Potentiometer_Small</t>
  </si>
  <si>
    <t>S2</t>
  </si>
  <si>
    <t>EG1206A</t>
  </si>
  <si>
    <t>WS-SLSU_Slide_Switch</t>
  </si>
  <si>
    <t>SW1, SW2</t>
  </si>
  <si>
    <t>RotaryEncoder_Alps_EC12E-Switch_Vertical_H20mm</t>
  </si>
  <si>
    <t>RotaryEncoder</t>
  </si>
  <si>
    <t>SW_PUSH_6mm</t>
  </si>
  <si>
    <t>SW26, SW27, SW28, SW32, SW33, SW34, SW38, SW39, SW40, SW44, SW45, SW46</t>
  </si>
  <si>
    <t>MX1A-E1NW cherry mx blue rgb</t>
  </si>
  <si>
    <t>Cherry_MX</t>
  </si>
  <si>
    <t>U1</t>
  </si>
  <si>
    <t>ESP32-S3-WROOM-1</t>
  </si>
  <si>
    <t>U10, U11, U12, U13, U14, U27, U4, U5, U6, U7, U8, U9</t>
  </si>
  <si>
    <t>SK6812MINI-E</t>
  </si>
  <si>
    <t>U15</t>
  </si>
  <si>
    <t>SOT-23-5</t>
  </si>
  <si>
    <t>MCP73832-2-OT</t>
  </si>
  <si>
    <t>U2</t>
  </si>
  <si>
    <t>TLV75901PDRVT</t>
  </si>
  <si>
    <t>U3</t>
  </si>
  <si>
    <t>QFN-24-1EP_4x4mm_P0.5mm_EP2.6x2.6mm</t>
  </si>
  <si>
    <t>CP2102N-A01-GQFN24</t>
  </si>
  <si>
    <t>1 pcs.</t>
  </si>
  <si>
    <t>10 pcs.</t>
  </si>
  <si>
    <t>652-PTA3432010CIB102</t>
  </si>
  <si>
    <t>595-TLV75901PDRVT</t>
  </si>
  <si>
    <t>356-EP32S3WROOM1N8R8</t>
  </si>
  <si>
    <t>576-SD15-01FTG</t>
  </si>
  <si>
    <t>581-0603YD106KAT2A</t>
  </si>
  <si>
    <t>603-CC603KRX5R7BB475</t>
  </si>
  <si>
    <t>581-KAM15BR71E224KT</t>
  </si>
  <si>
    <t>579-MCP73832T2DFI/OT</t>
  </si>
  <si>
    <t>595-TPS61023DRLT</t>
  </si>
  <si>
    <t>612-EG1206A</t>
  </si>
  <si>
    <t>640-USB4105-GF-A</t>
  </si>
  <si>
    <t>581-06036C105MAT2A</t>
  </si>
  <si>
    <t>581-06035C104KAT2A</t>
  </si>
  <si>
    <t>749-SM0805PGC</t>
  </si>
  <si>
    <t>-</t>
  </si>
  <si>
    <t>aliexpress</t>
  </si>
  <si>
    <t>179-TS026660BK160LCR</t>
  </si>
  <si>
    <t>81-PKM13EPYH4002-B0</t>
  </si>
  <si>
    <t>490-TB002-500-02BE</t>
  </si>
  <si>
    <t>798-DM3AT-SF-PEJM540</t>
  </si>
  <si>
    <t>652-SRP5020CC-1R0M</t>
  </si>
  <si>
    <t>583-BC817</t>
  </si>
  <si>
    <t>279-CRGCQ0805J100K</t>
  </si>
  <si>
    <t>603-RC0603FR-0710KL</t>
  </si>
  <si>
    <t>71-CRCW0805732KFKEA</t>
  </si>
  <si>
    <t>652-CR0603FX-1001ELF</t>
  </si>
  <si>
    <t>603-RC0805FR-13680RL</t>
  </si>
  <si>
    <t>603-AF0603JR-07200RL</t>
  </si>
  <si>
    <t>652-CR0805AFX2001EAS</t>
  </si>
  <si>
    <t>279-CRGCQ0603F220R</t>
  </si>
  <si>
    <t>71-CRCW0603-4.7K-E3</t>
  </si>
  <si>
    <t>603-RC0805FR-1320KL</t>
  </si>
  <si>
    <t>279-CRGCQ0805J470R</t>
  </si>
  <si>
    <t>71-CRCW0603-22.1K-E3</t>
  </si>
  <si>
    <t>71-CRCW0603-47.5K-E3</t>
  </si>
  <si>
    <t>688-EC12E1220813</t>
  </si>
  <si>
    <t>540-MX1A-G1NA</t>
  </si>
  <si>
    <t>use any with LED cutout and no fixation pins</t>
  </si>
  <si>
    <t>621-1N4148WS-F</t>
  </si>
  <si>
    <t>634-CP2102NA02GQFN24</t>
  </si>
  <si>
    <t>750-CDBA2200-HF</t>
  </si>
  <si>
    <t>100 pcs.</t>
  </si>
  <si>
    <t>TOTAL PRODUCTION (jlcpcb)</t>
  </si>
  <si>
    <t>TOTAL PARTS + PRODUCTION</t>
  </si>
  <si>
    <t>Mouser part #</t>
  </si>
  <si>
    <t>TOTAL PARTS (mouser + aliexpress)</t>
  </si>
  <si>
    <t>R24</t>
  </si>
  <si>
    <t>0603</t>
  </si>
  <si>
    <t>1.78k</t>
  </si>
  <si>
    <t>71-CRCW0805-1.78K-E3</t>
  </si>
  <si>
    <t>C1, C11, C12, C13, C14, C2, C20, C21, C5, C9</t>
  </si>
  <si>
    <t>D17, D18, D2</t>
  </si>
  <si>
    <t>Q3</t>
  </si>
  <si>
    <t>SOIC127P600X175-8N</t>
  </si>
  <si>
    <t>Si4435DDY-T1-E3</t>
  </si>
  <si>
    <t>781-SI4435DDY-T1-E3</t>
  </si>
  <si>
    <t>SW3, SW25</t>
  </si>
  <si>
    <t>Switch</t>
  </si>
  <si>
    <t>R22, R23, R26, R27</t>
  </si>
  <si>
    <t>5.1k</t>
  </si>
  <si>
    <t>603-RT0805DRE075K1L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</si>
</sst>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PLN&quot;_ ;_ * \(#,##0.00\)\ &quot;PLN&quot;_ ;_ * &quot;-&quot;??_)\ &quot;PLN&quot;_ ;_ @_ "/>
    <numFmt numFmtId="165" formatCode="#,##0.00\ &quot;PLN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164" fontId="1" fillId="3" borderId="1" xfId="1" applyFont="1" applyFill="1" applyBorder="1" applyAlignment="1">
      <alignment horizontal="center"/>
    </xf>
    <xf numFmtId="164" fontId="0" fillId="0" borderId="1" xfId="1" applyFont="1" applyBorder="1"/>
    <xf numFmtId="165" fontId="0" fillId="0" borderId="1" xfId="1" applyNumberFormat="1" applyFont="1" applyBorder="1"/>
    <xf numFmtId="0" fontId="0" fillId="0" borderId="1" xfId="0" applyBorder="1" applyAlignment="1">
      <alignment horizontal="left"/>
    </xf>
    <xf numFmtId="164" fontId="3" fillId="0" borderId="1" xfId="1" applyFont="1" applyBorder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165" fontId="1" fillId="4" borderId="1" xfId="1" applyNumberFormat="1" applyFont="1" applyFill="1" applyBorder="1" applyAlignment="1">
      <alignment horizontal="center"/>
    </xf>
    <xf numFmtId="164" fontId="1" fillId="4" borderId="1" xfId="1" applyFont="1" applyFill="1" applyBorder="1" applyAlignment="1">
      <alignment horizontal="center"/>
    </xf>
    <xf numFmtId="164" fontId="3" fillId="0" borderId="1" xfId="1" applyFont="1" applyFill="1" applyBorder="1"/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8F0EBDB1-F2E6-0D47-8317-80AFB6C4F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BFFA-7296-834C-9410-502618C0367A}">
  <sheetPr>
    <pageSetUpPr fitToPage="1"/>
  </sheetPr>
  <dimension ref="A1:M45"/>
  <sheetViews>
    <sheetView tabSelected="1" workbookViewId="0">
      <selection activeCell="C39" sqref="C39"/>
    </sheetView>
  </sheetViews>
  <sheetFormatPr defaultColWidth="11" defaultRowHeight="15.75" x14ac:dyDescent="0.25"/>
  <cols>
    <col min="1" max="1" width="72" style="1" bestFit="1" customWidth="1"/>
    <col min="2" max="2" width="45.5" style="1" bestFit="1" customWidth="1"/>
    <col min="3" max="3" width="8.375" style="1" bestFit="1" customWidth="1"/>
    <col min="4" max="4" width="31.125" style="1" bestFit="1" customWidth="1"/>
    <col min="5" max="5" width="24" style="1" bestFit="1" customWidth="1"/>
    <col min="6" max="6" width="10.875" style="8" customWidth="1"/>
    <col min="7" max="8" width="12.875" style="7" bestFit="1" customWidth="1"/>
    <col min="11" max="11" width="13.5" customWidth="1"/>
    <col min="12" max="12" width="12" customWidth="1"/>
    <col min="13" max="13" width="13.125" customWidth="1"/>
  </cols>
  <sheetData>
    <row r="1" spans="1:13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142</v>
      </c>
      <c r="F1" s="13" t="s">
        <v>96</v>
      </c>
      <c r="G1" s="14" t="s">
        <v>97</v>
      </c>
      <c r="H1" s="14" t="s">
        <v>139</v>
      </c>
    </row>
    <row r="2" spans="1:13" x14ac:dyDescent="0.25">
      <c r="A2" s="1" t="s">
        <v>4</v>
      </c>
      <c r="B2" s="9" t="s">
        <v>5</v>
      </c>
      <c r="C2" s="1">
        <v>1</v>
      </c>
      <c r="D2" s="9" t="s">
        <v>6</v>
      </c>
      <c r="E2" s="1" t="s">
        <v>115</v>
      </c>
      <c r="F2" s="10">
        <v>1.68</v>
      </c>
      <c r="G2" s="10">
        <v>1.2</v>
      </c>
      <c r="H2" s="10">
        <v>1.0900000000000001</v>
      </c>
      <c r="K2" s="17" t="s">
        <v>143</v>
      </c>
      <c r="L2" s="17"/>
      <c r="M2" s="17"/>
    </row>
    <row r="3" spans="1:13" x14ac:dyDescent="0.25">
      <c r="A3" s="1" t="s">
        <v>7</v>
      </c>
      <c r="B3" s="9" t="s">
        <v>8</v>
      </c>
      <c r="C3" s="1">
        <v>1</v>
      </c>
      <c r="D3" s="9" t="s">
        <v>9</v>
      </c>
      <c r="E3" s="1" t="s">
        <v>112</v>
      </c>
      <c r="F3" s="10">
        <v>5.63</v>
      </c>
      <c r="G3" s="10">
        <v>5.63</v>
      </c>
      <c r="H3" s="10">
        <v>5.63</v>
      </c>
      <c r="I3" t="s">
        <v>113</v>
      </c>
      <c r="K3" s="2" t="s">
        <v>96</v>
      </c>
      <c r="L3" s="2" t="s">
        <v>97</v>
      </c>
      <c r="M3" s="2" t="s">
        <v>139</v>
      </c>
    </row>
    <row r="4" spans="1:13" x14ac:dyDescent="0.25">
      <c r="A4" s="1" t="s">
        <v>148</v>
      </c>
      <c r="B4" s="16">
        <v>603</v>
      </c>
      <c r="C4" s="1">
        <v>8</v>
      </c>
      <c r="D4" s="9" t="s">
        <v>10</v>
      </c>
      <c r="E4" s="1" t="s">
        <v>109</v>
      </c>
      <c r="F4" s="10">
        <v>0.43099999999999999</v>
      </c>
      <c r="G4" s="10">
        <v>0.26400000000000001</v>
      </c>
      <c r="H4" s="10">
        <v>0.11600000000000001</v>
      </c>
      <c r="K4" s="4" cm="1">
        <f t="array" ref="K4">SUM($C$2:$C$45*F2:F45)</f>
        <v>255.52499999999992</v>
      </c>
      <c r="L4" s="4" cm="1">
        <f t="array" ref="L4">SUM($C$2:$C$45*G2:G45)</f>
        <v>214.89900000000003</v>
      </c>
      <c r="M4" s="4" cm="1">
        <f t="array" ref="M4">SUM($C$2:$C$45*H2:H45)</f>
        <v>177.50699999999998</v>
      </c>
    </row>
    <row r="5" spans="1:13" x14ac:dyDescent="0.25">
      <c r="A5" s="1" t="s">
        <v>11</v>
      </c>
      <c r="B5" s="16">
        <v>603</v>
      </c>
      <c r="C5" s="1">
        <v>6</v>
      </c>
      <c r="D5" s="9" t="s">
        <v>12</v>
      </c>
      <c r="E5" s="1" t="s">
        <v>102</v>
      </c>
      <c r="F5" s="10">
        <v>0.99099999999999999</v>
      </c>
      <c r="G5" s="10">
        <v>0.67100000000000004</v>
      </c>
      <c r="H5" s="10">
        <v>0.38400000000000001</v>
      </c>
    </row>
    <row r="6" spans="1:13" x14ac:dyDescent="0.25">
      <c r="A6" s="1" t="s">
        <v>13</v>
      </c>
      <c r="B6" s="16">
        <v>603</v>
      </c>
      <c r="C6" s="1">
        <v>2</v>
      </c>
      <c r="D6" s="9" t="s">
        <v>14</v>
      </c>
      <c r="E6" s="1" t="s">
        <v>103</v>
      </c>
      <c r="F6" s="10">
        <v>0.82</v>
      </c>
      <c r="G6" s="10">
        <v>0.57399999999999995</v>
      </c>
      <c r="H6" s="10">
        <v>0.28699999999999998</v>
      </c>
      <c r="K6" s="18" t="s">
        <v>140</v>
      </c>
      <c r="L6" s="19"/>
      <c r="M6" s="20"/>
    </row>
    <row r="7" spans="1:13" x14ac:dyDescent="0.25">
      <c r="A7" s="1" t="s">
        <v>15</v>
      </c>
      <c r="B7" s="16">
        <v>603</v>
      </c>
      <c r="C7" s="1">
        <v>2</v>
      </c>
      <c r="D7" s="9" t="s">
        <v>16</v>
      </c>
      <c r="E7" s="1" t="s">
        <v>104</v>
      </c>
      <c r="F7" s="10">
        <v>0.64800000000000002</v>
      </c>
      <c r="G7" s="10">
        <v>0.495</v>
      </c>
      <c r="H7" s="10">
        <v>0.255</v>
      </c>
      <c r="K7" s="2" t="s">
        <v>96</v>
      </c>
      <c r="L7" s="2" t="s">
        <v>97</v>
      </c>
      <c r="M7" s="2" t="s">
        <v>139</v>
      </c>
    </row>
    <row r="8" spans="1:13" x14ac:dyDescent="0.25">
      <c r="A8" s="1" t="s">
        <v>17</v>
      </c>
      <c r="B8" s="16">
        <v>603</v>
      </c>
      <c r="C8" s="1">
        <v>1</v>
      </c>
      <c r="D8" s="9" t="s">
        <v>18</v>
      </c>
      <c r="E8" s="1" t="s">
        <v>110</v>
      </c>
      <c r="F8" s="10">
        <v>0.43099999999999999</v>
      </c>
      <c r="G8" s="10">
        <v>0.13900000000000001</v>
      </c>
      <c r="H8" s="10">
        <v>8.3000000000000004E-2</v>
      </c>
      <c r="K8" s="5">
        <v>9.3000000000000007</v>
      </c>
      <c r="L8" s="5">
        <v>7.66</v>
      </c>
      <c r="M8" s="5">
        <v>4.0599999999999996</v>
      </c>
    </row>
    <row r="9" spans="1:13" x14ac:dyDescent="0.25">
      <c r="A9" s="1" t="s">
        <v>19</v>
      </c>
      <c r="B9" s="9">
        <v>805</v>
      </c>
      <c r="C9" s="1">
        <v>3</v>
      </c>
      <c r="D9" s="9" t="s">
        <v>20</v>
      </c>
      <c r="E9" s="1" t="s">
        <v>111</v>
      </c>
      <c r="F9" s="10">
        <v>3.06</v>
      </c>
      <c r="G9" s="10">
        <v>2.02</v>
      </c>
      <c r="H9" s="10">
        <v>1.34</v>
      </c>
    </row>
    <row r="10" spans="1:13" x14ac:dyDescent="0.25">
      <c r="A10" s="1" t="s">
        <v>21</v>
      </c>
      <c r="B10" s="9" t="s">
        <v>22</v>
      </c>
      <c r="C10" s="1">
        <v>6</v>
      </c>
      <c r="D10" s="9" t="s">
        <v>23</v>
      </c>
      <c r="E10" s="1" t="s">
        <v>101</v>
      </c>
      <c r="F10" s="10">
        <v>1.33</v>
      </c>
      <c r="G10" s="10">
        <v>1.06</v>
      </c>
      <c r="H10" s="10">
        <v>0.69899999999999995</v>
      </c>
      <c r="K10" s="21" t="s">
        <v>141</v>
      </c>
      <c r="L10" s="22"/>
      <c r="M10" s="23"/>
    </row>
    <row r="11" spans="1:13" x14ac:dyDescent="0.25">
      <c r="A11" s="1" t="s">
        <v>149</v>
      </c>
      <c r="B11" s="9">
        <v>2114</v>
      </c>
      <c r="C11" s="1">
        <v>2</v>
      </c>
      <c r="D11" s="9" t="s">
        <v>24</v>
      </c>
      <c r="E11" s="1" t="s">
        <v>138</v>
      </c>
      <c r="F11" s="10">
        <v>2.19</v>
      </c>
      <c r="G11" s="10">
        <v>1.74</v>
      </c>
      <c r="H11" s="10">
        <v>1.1100000000000001</v>
      </c>
      <c r="K11" s="3" t="s">
        <v>96</v>
      </c>
      <c r="L11" s="3" t="s">
        <v>97</v>
      </c>
      <c r="M11" s="3" t="s">
        <v>139</v>
      </c>
    </row>
    <row r="12" spans="1:13" x14ac:dyDescent="0.25">
      <c r="A12" s="1" t="s">
        <v>25</v>
      </c>
      <c r="B12" s="9" t="s">
        <v>26</v>
      </c>
      <c r="C12" s="1">
        <v>3</v>
      </c>
      <c r="D12" s="9" t="s">
        <v>27</v>
      </c>
      <c r="E12" s="1" t="s">
        <v>112</v>
      </c>
      <c r="F12" s="10">
        <v>0.52100000000000002</v>
      </c>
      <c r="G12" s="10">
        <v>0.52100000000000002</v>
      </c>
      <c r="H12" s="10">
        <v>0.52100000000000002</v>
      </c>
      <c r="I12" t="s">
        <v>113</v>
      </c>
      <c r="K12" s="6">
        <f>K4+K8</f>
        <v>264.82499999999993</v>
      </c>
      <c r="L12" s="6">
        <f t="shared" ref="L12:M12" si="0">L4+L8</f>
        <v>222.55900000000003</v>
      </c>
      <c r="M12" s="6">
        <f t="shared" si="0"/>
        <v>181.56699999999998</v>
      </c>
    </row>
    <row r="13" spans="1:13" x14ac:dyDescent="0.25">
      <c r="A13" s="1" t="s">
        <v>28</v>
      </c>
      <c r="B13" s="9" t="s">
        <v>29</v>
      </c>
      <c r="C13" s="1">
        <v>12</v>
      </c>
      <c r="D13" s="9" t="s">
        <v>30</v>
      </c>
      <c r="E13" s="1" t="s">
        <v>136</v>
      </c>
      <c r="F13" s="10">
        <v>0.73199999999999998</v>
      </c>
      <c r="G13" s="10">
        <v>0.42599999999999999</v>
      </c>
      <c r="H13" s="10">
        <v>0.19900000000000001</v>
      </c>
    </row>
    <row r="14" spans="1:13" x14ac:dyDescent="0.25">
      <c r="A14" s="1" t="s">
        <v>31</v>
      </c>
      <c r="B14" s="9" t="s">
        <v>32</v>
      </c>
      <c r="C14" s="1">
        <v>1</v>
      </c>
      <c r="D14" s="9" t="s">
        <v>33</v>
      </c>
      <c r="E14" s="1" t="s">
        <v>106</v>
      </c>
      <c r="F14" s="10">
        <v>5.09</v>
      </c>
      <c r="G14" s="10">
        <v>4.3</v>
      </c>
      <c r="H14" s="10">
        <v>2.89</v>
      </c>
    </row>
    <row r="15" spans="1:13" x14ac:dyDescent="0.25">
      <c r="A15" s="1" t="s">
        <v>34</v>
      </c>
      <c r="B15" s="9" t="s">
        <v>35</v>
      </c>
      <c r="C15" s="1">
        <v>1</v>
      </c>
      <c r="D15" s="9" t="s">
        <v>36</v>
      </c>
      <c r="E15" s="1" t="s">
        <v>116</v>
      </c>
      <c r="F15" s="10">
        <v>1.94</v>
      </c>
      <c r="G15" s="10">
        <v>0.90700000000000003</v>
      </c>
      <c r="H15" s="10">
        <v>0.87</v>
      </c>
    </row>
    <row r="16" spans="1:13" x14ac:dyDescent="0.25">
      <c r="A16" s="1" t="s">
        <v>37</v>
      </c>
      <c r="B16" s="9" t="s">
        <v>38</v>
      </c>
      <c r="C16" s="1">
        <v>2</v>
      </c>
      <c r="D16" s="9" t="s">
        <v>39</v>
      </c>
      <c r="E16" s="1" t="s">
        <v>108</v>
      </c>
      <c r="F16" s="10">
        <v>3.44</v>
      </c>
      <c r="G16" s="10">
        <v>2.78</v>
      </c>
      <c r="H16" s="10">
        <v>2.42</v>
      </c>
    </row>
    <row r="17" spans="1:8" x14ac:dyDescent="0.25">
      <c r="A17" s="1" t="s">
        <v>40</v>
      </c>
      <c r="B17" s="9" t="s">
        <v>41</v>
      </c>
      <c r="C17" s="1">
        <v>1</v>
      </c>
      <c r="D17" s="9" t="s">
        <v>42</v>
      </c>
      <c r="E17" s="1" t="s">
        <v>117</v>
      </c>
      <c r="F17" s="10">
        <v>13.33</v>
      </c>
      <c r="G17" s="10">
        <v>11.25</v>
      </c>
      <c r="H17" s="10">
        <v>10.74</v>
      </c>
    </row>
    <row r="18" spans="1:8" x14ac:dyDescent="0.25">
      <c r="A18" s="1" t="s">
        <v>43</v>
      </c>
      <c r="B18" s="9" t="s">
        <v>44</v>
      </c>
      <c r="C18" s="1">
        <v>1</v>
      </c>
      <c r="D18" s="9" t="s">
        <v>45</v>
      </c>
      <c r="E18" s="1" t="s">
        <v>118</v>
      </c>
      <c r="F18" s="10">
        <v>5.19</v>
      </c>
      <c r="G18" s="10">
        <v>4.82</v>
      </c>
      <c r="H18" s="10">
        <v>2.67</v>
      </c>
    </row>
    <row r="19" spans="1:8" x14ac:dyDescent="0.25">
      <c r="A19" s="1" t="s">
        <v>46</v>
      </c>
      <c r="B19" s="9" t="s">
        <v>47</v>
      </c>
      <c r="C19" s="1">
        <v>2</v>
      </c>
      <c r="D19" s="9" t="s">
        <v>48</v>
      </c>
      <c r="E19" s="1" t="s">
        <v>119</v>
      </c>
      <c r="F19" s="10">
        <v>1</v>
      </c>
      <c r="G19" s="10">
        <v>0.69899999999999995</v>
      </c>
      <c r="H19" s="10">
        <v>0.435</v>
      </c>
    </row>
    <row r="20" spans="1:8" x14ac:dyDescent="0.25">
      <c r="A20" s="1" t="s">
        <v>150</v>
      </c>
      <c r="B20" s="1" t="s">
        <v>151</v>
      </c>
      <c r="C20" s="1">
        <v>1</v>
      </c>
      <c r="D20" s="1" t="s">
        <v>152</v>
      </c>
      <c r="E20" s="1" t="s">
        <v>153</v>
      </c>
      <c r="F20" s="15">
        <v>2.54</v>
      </c>
      <c r="G20" s="15">
        <v>2.2799999999999998</v>
      </c>
      <c r="H20" s="15">
        <v>1.72</v>
      </c>
    </row>
    <row r="21" spans="1:8" x14ac:dyDescent="0.25">
      <c r="A21" s="1" t="s">
        <v>49</v>
      </c>
      <c r="B21" s="9">
        <v>805</v>
      </c>
      <c r="C21" s="1">
        <v>2</v>
      </c>
      <c r="D21" s="9" t="s">
        <v>50</v>
      </c>
      <c r="E21" s="1" t="s">
        <v>120</v>
      </c>
      <c r="F21" s="10">
        <v>0.43099999999999999</v>
      </c>
      <c r="G21" s="10">
        <v>8.7999999999999995E-2</v>
      </c>
      <c r="H21" s="10">
        <v>3.6999999999999998E-2</v>
      </c>
    </row>
    <row r="22" spans="1:8" x14ac:dyDescent="0.25">
      <c r="A22" s="1" t="s">
        <v>51</v>
      </c>
      <c r="B22" s="9">
        <v>603</v>
      </c>
      <c r="C22" s="1">
        <v>8</v>
      </c>
      <c r="D22" s="9" t="s">
        <v>52</v>
      </c>
      <c r="E22" s="1" t="s">
        <v>121</v>
      </c>
      <c r="F22" s="10">
        <v>0.43099999999999999</v>
      </c>
      <c r="G22" s="10">
        <v>4.5999999999999999E-2</v>
      </c>
      <c r="H22" s="10">
        <v>2.8000000000000001E-2</v>
      </c>
    </row>
    <row r="23" spans="1:8" x14ac:dyDescent="0.25">
      <c r="A23" s="1" t="s">
        <v>53</v>
      </c>
      <c r="B23" s="9">
        <v>805</v>
      </c>
      <c r="C23" s="1">
        <v>1</v>
      </c>
      <c r="D23" s="9" t="s">
        <v>54</v>
      </c>
      <c r="E23" s="1" t="s">
        <v>122</v>
      </c>
      <c r="F23" s="10">
        <v>0.43099999999999999</v>
      </c>
      <c r="G23" s="10">
        <v>0.14399999999999999</v>
      </c>
      <c r="H23" s="10">
        <v>6.5000000000000002E-2</v>
      </c>
    </row>
    <row r="24" spans="1:8" x14ac:dyDescent="0.25">
      <c r="A24" s="1" t="s">
        <v>55</v>
      </c>
      <c r="B24" s="9">
        <v>603</v>
      </c>
      <c r="C24" s="1">
        <v>2</v>
      </c>
      <c r="D24" s="9" t="s">
        <v>56</v>
      </c>
      <c r="E24" s="1" t="s">
        <v>123</v>
      </c>
      <c r="F24" s="10">
        <v>0.43099999999999999</v>
      </c>
      <c r="G24" s="10">
        <v>3.6999999999999998E-2</v>
      </c>
      <c r="H24" s="10">
        <v>2.3E-2</v>
      </c>
    </row>
    <row r="25" spans="1:8" x14ac:dyDescent="0.25">
      <c r="A25" s="1" t="s">
        <v>57</v>
      </c>
      <c r="B25" s="9">
        <v>805</v>
      </c>
      <c r="C25" s="1">
        <v>1</v>
      </c>
      <c r="D25" s="9">
        <v>680</v>
      </c>
      <c r="E25" s="1" t="s">
        <v>124</v>
      </c>
      <c r="F25" s="10">
        <v>0.43099999999999999</v>
      </c>
      <c r="G25" s="10">
        <v>6.9000000000000006E-2</v>
      </c>
      <c r="H25" s="10">
        <v>3.6999999999999998E-2</v>
      </c>
    </row>
    <row r="26" spans="1:8" x14ac:dyDescent="0.25">
      <c r="A26" s="1" t="s">
        <v>58</v>
      </c>
      <c r="B26" s="9">
        <v>603</v>
      </c>
      <c r="C26" s="1">
        <v>2</v>
      </c>
      <c r="D26" s="9">
        <v>200</v>
      </c>
      <c r="E26" s="1" t="s">
        <v>125</v>
      </c>
      <c r="F26" s="10">
        <v>0.43099999999999999</v>
      </c>
      <c r="G26" s="10">
        <v>6.5000000000000002E-2</v>
      </c>
      <c r="H26" s="10">
        <v>3.6999999999999998E-2</v>
      </c>
    </row>
    <row r="27" spans="1:8" x14ac:dyDescent="0.25">
      <c r="A27" s="1" t="s">
        <v>59</v>
      </c>
      <c r="B27" s="9">
        <v>805</v>
      </c>
      <c r="C27" s="1">
        <v>1</v>
      </c>
      <c r="D27" s="9" t="s">
        <v>60</v>
      </c>
      <c r="E27" s="1" t="s">
        <v>126</v>
      </c>
      <c r="F27" s="10">
        <v>0.43099999999999999</v>
      </c>
      <c r="G27" s="10">
        <v>9.7000000000000003E-2</v>
      </c>
      <c r="H27" s="10">
        <v>8.3000000000000004E-2</v>
      </c>
    </row>
    <row r="28" spans="1:8" x14ac:dyDescent="0.25">
      <c r="A28" s="1" t="s">
        <v>61</v>
      </c>
      <c r="B28" s="9">
        <v>603</v>
      </c>
      <c r="C28" s="1">
        <v>1</v>
      </c>
      <c r="D28" s="9">
        <v>220</v>
      </c>
      <c r="E28" s="1" t="s">
        <v>127</v>
      </c>
      <c r="F28" s="10">
        <v>0.43099999999999999</v>
      </c>
      <c r="G28" s="10">
        <v>6.5000000000000002E-2</v>
      </c>
      <c r="H28" s="10">
        <v>3.6999999999999998E-2</v>
      </c>
    </row>
    <row r="29" spans="1:8" x14ac:dyDescent="0.25">
      <c r="A29" s="1" t="s">
        <v>62</v>
      </c>
      <c r="B29" s="9">
        <v>603</v>
      </c>
      <c r="C29" s="1">
        <v>2</v>
      </c>
      <c r="D29" s="9" t="s">
        <v>63</v>
      </c>
      <c r="E29" s="1" t="s">
        <v>128</v>
      </c>
      <c r="F29" s="10">
        <v>0.43099999999999999</v>
      </c>
      <c r="G29" s="10">
        <v>8.3000000000000004E-2</v>
      </c>
      <c r="H29" s="10">
        <v>3.6999999999999998E-2</v>
      </c>
    </row>
    <row r="30" spans="1:8" x14ac:dyDescent="0.25">
      <c r="A30" s="1" t="s">
        <v>156</v>
      </c>
      <c r="B30" s="9">
        <v>805</v>
      </c>
      <c r="C30" s="1">
        <v>4</v>
      </c>
      <c r="D30" s="9" t="s">
        <v>157</v>
      </c>
      <c r="E30" s="1" t="s">
        <v>158</v>
      </c>
      <c r="F30" s="10">
        <v>0.56000000000000005</v>
      </c>
      <c r="G30" s="10">
        <v>0.47199999999999998</v>
      </c>
      <c r="H30" s="10">
        <v>0.12</v>
      </c>
    </row>
    <row r="31" spans="1:8" x14ac:dyDescent="0.25">
      <c r="A31" s="1" t="s">
        <v>144</v>
      </c>
      <c r="B31" s="1" t="s">
        <v>145</v>
      </c>
      <c r="C31" s="1">
        <v>1</v>
      </c>
      <c r="D31" s="1" t="s">
        <v>146</v>
      </c>
      <c r="E31" s="1" t="s">
        <v>147</v>
      </c>
      <c r="F31" s="7">
        <v>0.43099999999999999</v>
      </c>
      <c r="G31" s="7">
        <v>0.106</v>
      </c>
      <c r="H31" s="7">
        <v>6.5000000000000002E-2</v>
      </c>
    </row>
    <row r="32" spans="1:8" x14ac:dyDescent="0.25">
      <c r="A32" s="1" t="s">
        <v>64</v>
      </c>
      <c r="B32" s="9">
        <v>805</v>
      </c>
      <c r="C32" s="1">
        <v>1</v>
      </c>
      <c r="D32" s="9" t="s">
        <v>65</v>
      </c>
      <c r="E32" s="1" t="s">
        <v>129</v>
      </c>
      <c r="F32" s="10">
        <v>0.43099999999999999</v>
      </c>
      <c r="G32" s="10">
        <v>6.9000000000000006E-2</v>
      </c>
      <c r="H32" s="10">
        <v>3.6999999999999998E-2</v>
      </c>
    </row>
    <row r="33" spans="1:9" x14ac:dyDescent="0.25">
      <c r="A33" s="1" t="s">
        <v>66</v>
      </c>
      <c r="B33" s="9">
        <v>805</v>
      </c>
      <c r="C33" s="1">
        <v>1</v>
      </c>
      <c r="D33" s="9">
        <v>470</v>
      </c>
      <c r="E33" s="1" t="s">
        <v>130</v>
      </c>
      <c r="F33" s="10">
        <v>0.43099999999999999</v>
      </c>
      <c r="G33" s="10">
        <v>0.06</v>
      </c>
      <c r="H33" s="10">
        <v>3.6999999999999998E-2</v>
      </c>
    </row>
    <row r="34" spans="1:9" x14ac:dyDescent="0.25">
      <c r="A34" s="1" t="s">
        <v>67</v>
      </c>
      <c r="B34" s="9">
        <v>603</v>
      </c>
      <c r="C34" s="1">
        <v>1</v>
      </c>
      <c r="D34" s="9" t="s">
        <v>68</v>
      </c>
      <c r="E34" s="1" t="s">
        <v>131</v>
      </c>
      <c r="F34" s="10">
        <v>0.43099999999999999</v>
      </c>
      <c r="G34" s="10">
        <v>7.3999999999999996E-2</v>
      </c>
      <c r="H34" s="10">
        <v>4.2000000000000003E-2</v>
      </c>
    </row>
    <row r="35" spans="1:9" x14ac:dyDescent="0.25">
      <c r="A35" s="1" t="s">
        <v>69</v>
      </c>
      <c r="B35" s="9">
        <v>603</v>
      </c>
      <c r="C35" s="1">
        <v>1</v>
      </c>
      <c r="D35" s="9" t="s">
        <v>70</v>
      </c>
      <c r="E35" s="1" t="s">
        <v>132</v>
      </c>
      <c r="F35" s="10">
        <v>0.43099999999999999</v>
      </c>
      <c r="G35" s="10">
        <v>7.3999999999999996E-2</v>
      </c>
      <c r="H35" s="10">
        <v>4.2000000000000003E-2</v>
      </c>
    </row>
    <row r="36" spans="1:9" x14ac:dyDescent="0.25">
      <c r="A36" s="1" t="s">
        <v>71</v>
      </c>
      <c r="B36" s="9" t="s">
        <v>72</v>
      </c>
      <c r="C36" s="1">
        <v>1</v>
      </c>
      <c r="D36" s="9" t="s">
        <v>73</v>
      </c>
      <c r="E36" s="1" t="s">
        <v>98</v>
      </c>
      <c r="F36" s="10">
        <v>8.2899999999999991</v>
      </c>
      <c r="G36" s="10">
        <v>7.27</v>
      </c>
      <c r="H36" s="10">
        <v>5.97</v>
      </c>
    </row>
    <row r="37" spans="1:9" x14ac:dyDescent="0.25">
      <c r="A37" s="1" t="s">
        <v>74</v>
      </c>
      <c r="B37" s="9" t="s">
        <v>75</v>
      </c>
      <c r="C37" s="1">
        <v>1</v>
      </c>
      <c r="D37" s="9" t="s">
        <v>76</v>
      </c>
      <c r="E37" s="1" t="s">
        <v>107</v>
      </c>
      <c r="F37" s="10">
        <v>3.14</v>
      </c>
      <c r="G37" s="10">
        <v>2.78</v>
      </c>
      <c r="H37" s="10">
        <v>2.58</v>
      </c>
    </row>
    <row r="38" spans="1:9" x14ac:dyDescent="0.25">
      <c r="A38" s="1" t="s">
        <v>77</v>
      </c>
      <c r="B38" s="9" t="s">
        <v>78</v>
      </c>
      <c r="C38" s="1">
        <v>2</v>
      </c>
      <c r="D38" s="9" t="s">
        <v>79</v>
      </c>
      <c r="E38" s="1" t="s">
        <v>133</v>
      </c>
      <c r="F38" s="10">
        <v>7.96</v>
      </c>
      <c r="G38" s="10">
        <v>7.96</v>
      </c>
      <c r="H38" s="10">
        <v>7.96</v>
      </c>
    </row>
    <row r="39" spans="1:9" x14ac:dyDescent="0.25">
      <c r="A39" s="1" t="s">
        <v>154</v>
      </c>
      <c r="B39" s="9" t="s">
        <v>80</v>
      </c>
      <c r="C39" s="1">
        <v>2</v>
      </c>
      <c r="D39" s="9" t="s">
        <v>155</v>
      </c>
      <c r="E39" s="1" t="s">
        <v>114</v>
      </c>
      <c r="F39" s="10">
        <v>0.43099999999999999</v>
      </c>
      <c r="G39" s="10">
        <v>0.41699999999999998</v>
      </c>
      <c r="H39" s="10">
        <v>0.39800000000000002</v>
      </c>
    </row>
    <row r="40" spans="1:9" x14ac:dyDescent="0.25">
      <c r="A40" s="1" t="s">
        <v>81</v>
      </c>
      <c r="B40" s="9" t="s">
        <v>82</v>
      </c>
      <c r="C40" s="1">
        <v>12</v>
      </c>
      <c r="D40" s="9" t="s">
        <v>83</v>
      </c>
      <c r="E40" s="1" t="s">
        <v>134</v>
      </c>
      <c r="F40" s="10">
        <v>6.75</v>
      </c>
      <c r="G40" s="10">
        <v>6.11</v>
      </c>
      <c r="H40" s="10">
        <v>5.23</v>
      </c>
      <c r="I40" t="s">
        <v>135</v>
      </c>
    </row>
    <row r="41" spans="1:9" x14ac:dyDescent="0.25">
      <c r="A41" s="1" t="s">
        <v>84</v>
      </c>
      <c r="B41" s="9" t="s">
        <v>85</v>
      </c>
      <c r="C41" s="1">
        <v>1</v>
      </c>
      <c r="D41" s="9" t="s">
        <v>85</v>
      </c>
      <c r="E41" s="1" t="s">
        <v>100</v>
      </c>
      <c r="F41" s="10">
        <v>15.6</v>
      </c>
      <c r="G41" s="10">
        <v>15.6</v>
      </c>
      <c r="H41" s="10">
        <v>15.6</v>
      </c>
    </row>
    <row r="42" spans="1:9" x14ac:dyDescent="0.25">
      <c r="A42" s="1" t="s">
        <v>86</v>
      </c>
      <c r="B42" s="9" t="s">
        <v>87</v>
      </c>
      <c r="C42" s="1">
        <v>12</v>
      </c>
      <c r="D42" s="9" t="s">
        <v>87</v>
      </c>
      <c r="E42" s="1" t="s">
        <v>112</v>
      </c>
      <c r="F42" s="10">
        <v>0.28000000000000003</v>
      </c>
      <c r="G42" s="10">
        <v>0.28000000000000003</v>
      </c>
      <c r="H42" s="10">
        <v>0.28000000000000003</v>
      </c>
      <c r="I42" t="s">
        <v>113</v>
      </c>
    </row>
    <row r="43" spans="1:9" x14ac:dyDescent="0.25">
      <c r="A43" s="1" t="s">
        <v>88</v>
      </c>
      <c r="B43" s="9" t="s">
        <v>89</v>
      </c>
      <c r="C43" s="1">
        <v>1</v>
      </c>
      <c r="D43" s="9" t="s">
        <v>90</v>
      </c>
      <c r="E43" s="1" t="s">
        <v>105</v>
      </c>
      <c r="F43" s="10">
        <v>3.14</v>
      </c>
      <c r="G43" s="10">
        <v>4.1100000000000003</v>
      </c>
      <c r="H43" s="10">
        <v>2.75</v>
      </c>
    </row>
    <row r="44" spans="1:9" x14ac:dyDescent="0.25">
      <c r="A44" s="1" t="s">
        <v>91</v>
      </c>
      <c r="B44" s="9" t="s">
        <v>92</v>
      </c>
      <c r="C44" s="1">
        <v>1</v>
      </c>
      <c r="D44" s="9" t="s">
        <v>92</v>
      </c>
      <c r="E44" s="1" t="s">
        <v>99</v>
      </c>
      <c r="F44" s="10">
        <v>5.23</v>
      </c>
      <c r="G44" s="10">
        <v>4.4400000000000004</v>
      </c>
      <c r="H44" s="10">
        <v>3.01</v>
      </c>
    </row>
    <row r="45" spans="1:9" x14ac:dyDescent="0.25">
      <c r="A45" s="1" t="s">
        <v>93</v>
      </c>
      <c r="B45" s="9" t="s">
        <v>94</v>
      </c>
      <c r="C45" s="1">
        <v>1</v>
      </c>
      <c r="D45" s="9" t="s">
        <v>95</v>
      </c>
      <c r="E45" s="1" t="s">
        <v>137</v>
      </c>
      <c r="F45" s="10">
        <v>17.04</v>
      </c>
      <c r="G45" s="10">
        <v>15.37</v>
      </c>
      <c r="H45" s="10">
        <v>13.24</v>
      </c>
    </row>
  </sheetData>
  <mergeCells count="3">
    <mergeCell ref="K2:M2"/>
    <mergeCell ref="K6:M6"/>
    <mergeCell ref="K10:M10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Wicher</dc:creator>
  <cp:lastModifiedBy>Jakub Wicher</cp:lastModifiedBy>
  <cp:lastPrinted>2023-12-13T15:33:23Z</cp:lastPrinted>
  <dcterms:created xsi:type="dcterms:W3CDTF">2023-12-13T12:52:46Z</dcterms:created>
  <dcterms:modified xsi:type="dcterms:W3CDTF">2024-01-08T18:23:35Z</dcterms:modified>
</cp:coreProperties>
</file>